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FF12E844-6E51-412A-81C3-A0277C4FE244}" xr6:coauthVersionLast="47" xr6:coauthVersionMax="47" xr10:uidLastSave="{00000000-0000-0000-0000-000000000000}"/>
  <bookViews>
    <workbookView xWindow="-108" yWindow="-108" windowWidth="23256" windowHeight="12576" tabRatio="682" xr2:uid="{00000000-000D-0000-FFFF-FFFF00000000}"/>
  </bookViews>
  <sheets>
    <sheet name="Group structure" sheetId="13" r:id="rId1"/>
    <sheet name="PL" sheetId="8" r:id="rId2"/>
    <sheet name="Balance sheet" sheetId="6" r:id="rId3"/>
    <sheet name="Cash Flow" sheetId="12" r:id="rId4"/>
    <sheet name="Segment" sheetId="9" r:id="rId5"/>
  </sheets>
  <externalReferences>
    <externalReference r:id="rId6"/>
    <externalReference r:id="rId7"/>
  </externalReferences>
  <definedNames>
    <definedName name="_xlnm.Print_Area" localSheetId="2">'Balance sheet'!$A$2:$H$20</definedName>
    <definedName name="_xlnm.Print_Area" localSheetId="1">PL!$A$1:$G$28</definedName>
    <definedName name="_xlnm.Print_Area" localSheetId="4">Segment!$A$1:$H$46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4" i="6" l="1"/>
  <c r="V19" i="8" l="1"/>
  <c r="W46" i="9"/>
  <c r="W35" i="9"/>
  <c r="W22" i="9"/>
  <c r="W15" i="9"/>
  <c r="W8" i="9"/>
  <c r="W30" i="12"/>
  <c r="W17" i="12"/>
  <c r="W12" i="12"/>
  <c r="W48" i="6"/>
  <c r="W43" i="6"/>
  <c r="W33" i="6"/>
  <c r="W21" i="6"/>
  <c r="W18" i="6"/>
  <c r="V40" i="8"/>
  <c r="V34" i="8"/>
  <c r="V11" i="8"/>
  <c r="V33" i="6"/>
  <c r="V58" i="6"/>
  <c r="V72" i="6"/>
  <c r="V74" i="6" s="1"/>
  <c r="V10" i="6"/>
  <c r="V6" i="6"/>
  <c r="S30" i="12"/>
  <c r="S11" i="12"/>
  <c r="V13" i="8" l="1"/>
  <c r="W32" i="12"/>
  <c r="W11" i="6"/>
  <c r="W50" i="6"/>
  <c r="W61" i="6"/>
  <c r="V11" i="6"/>
  <c r="V60" i="6"/>
  <c r="V12" i="12"/>
  <c r="W76" i="6" l="1"/>
  <c r="W52" i="6"/>
  <c r="W25" i="6"/>
  <c r="V21" i="8"/>
  <c r="R11" i="8"/>
  <c r="W35" i="6" l="1"/>
  <c r="W80" i="6"/>
  <c r="W53" i="6" s="1"/>
  <c r="V23" i="8"/>
  <c r="R13" i="8"/>
  <c r="U11" i="8"/>
  <c r="V22" i="9"/>
  <c r="V15" i="9"/>
  <c r="V8" i="9"/>
  <c r="V46" i="9"/>
  <c r="V35" i="9"/>
  <c r="V30" i="12"/>
  <c r="V17" i="12"/>
  <c r="V61" i="6"/>
  <c r="V48" i="6"/>
  <c r="V43" i="6"/>
  <c r="V21" i="6"/>
  <c r="V18" i="6"/>
  <c r="U40" i="8"/>
  <c r="U34" i="8"/>
  <c r="U35" i="9"/>
  <c r="U46" i="9"/>
  <c r="U22" i="9"/>
  <c r="U15" i="9"/>
  <c r="U30" i="12"/>
  <c r="U17" i="12"/>
  <c r="U12" i="12"/>
  <c r="U74" i="6"/>
  <c r="U61" i="6"/>
  <c r="U48" i="6"/>
  <c r="U43" i="6"/>
  <c r="U33" i="6"/>
  <c r="U21" i="6"/>
  <c r="U18" i="6"/>
  <c r="U11" i="6"/>
  <c r="T40" i="8"/>
  <c r="T34" i="8"/>
  <c r="T19" i="8"/>
  <c r="T11" i="8"/>
  <c r="S34" i="12"/>
  <c r="W82" i="6" l="1"/>
  <c r="V35" i="8"/>
  <c r="V42" i="8" s="1"/>
  <c r="V26" i="8"/>
  <c r="V29" i="8"/>
  <c r="V30" i="8" s="1"/>
  <c r="V25" i="6"/>
  <c r="V35" i="6" s="1"/>
  <c r="V32" i="12"/>
  <c r="V50" i="6"/>
  <c r="V52" i="6" s="1"/>
  <c r="V76" i="6"/>
  <c r="T13" i="8"/>
  <c r="U13" i="8"/>
  <c r="U23" i="8"/>
  <c r="U35" i="8" s="1"/>
  <c r="U42" i="8" s="1"/>
  <c r="U32" i="12"/>
  <c r="U50" i="6"/>
  <c r="U25" i="6"/>
  <c r="U35" i="6" s="1"/>
  <c r="U76" i="6"/>
  <c r="U8" i="9"/>
  <c r="T46" i="9"/>
  <c r="S35" i="9"/>
  <c r="S22" i="9"/>
  <c r="S15" i="9"/>
  <c r="S8" i="9"/>
  <c r="V80" i="6" l="1"/>
  <c r="V53" i="6" s="1"/>
  <c r="T21" i="8"/>
  <c r="U26" i="8"/>
  <c r="U29" i="8"/>
  <c r="U30" i="8" s="1"/>
  <c r="U52" i="6"/>
  <c r="U80" i="6" s="1"/>
  <c r="S19" i="8"/>
  <c r="S11" i="8"/>
  <c r="S17" i="12"/>
  <c r="S12" i="12"/>
  <c r="S74" i="6"/>
  <c r="S61" i="6"/>
  <c r="S48" i="6"/>
  <c r="S43" i="6"/>
  <c r="S33" i="6"/>
  <c r="S21" i="6"/>
  <c r="S18" i="6"/>
  <c r="S11" i="6"/>
  <c r="T30" i="12"/>
  <c r="T35" i="9"/>
  <c r="V82" i="6" l="1"/>
  <c r="T23" i="8"/>
  <c r="S13" i="8"/>
  <c r="U53" i="6"/>
  <c r="U82" i="6"/>
  <c r="S32" i="12"/>
  <c r="S25" i="6"/>
  <c r="S76" i="6"/>
  <c r="S50" i="6"/>
  <c r="T18" i="6"/>
  <c r="S35" i="6" l="1"/>
  <c r="S52" i="6"/>
  <c r="S80" i="6" s="1"/>
  <c r="T29" i="8"/>
  <c r="T30" i="8" s="1"/>
  <c r="T26" i="8"/>
  <c r="T35" i="8"/>
  <c r="T42" i="8" s="1"/>
  <c r="S21" i="8"/>
  <c r="T8" i="9"/>
  <c r="T15" i="9"/>
  <c r="S53" i="6" l="1"/>
  <c r="S23" i="8"/>
  <c r="T33" i="6"/>
  <c r="T22" i="9" l="1"/>
  <c r="T17" i="12"/>
  <c r="T12" i="12"/>
  <c r="T74" i="6"/>
  <c r="T61" i="6"/>
  <c r="T48" i="6"/>
  <c r="T43" i="6"/>
  <c r="T21" i="6"/>
  <c r="T11" i="6"/>
  <c r="S40" i="8"/>
  <c r="S35" i="8"/>
  <c r="S34" i="8"/>
  <c r="S29" i="8"/>
  <c r="S30" i="8" s="1"/>
  <c r="S26" i="8"/>
  <c r="P11" i="8"/>
  <c r="P13" i="8" s="1"/>
  <c r="O11" i="8"/>
  <c r="O13" i="8" s="1"/>
  <c r="N11" i="8"/>
  <c r="N13" i="8" s="1"/>
  <c r="T32" i="12" l="1"/>
  <c r="S42" i="8"/>
  <c r="T25" i="6"/>
  <c r="T50" i="6"/>
  <c r="T76" i="6"/>
  <c r="Q34" i="12"/>
  <c r="Q11" i="6"/>
  <c r="P29" i="8"/>
  <c r="T52" i="6" l="1"/>
  <c r="T80" i="6" s="1"/>
  <c r="T35" i="6"/>
  <c r="Q8" i="9"/>
  <c r="T53" i="6" l="1"/>
  <c r="O22" i="9"/>
  <c r="Q22" i="9"/>
  <c r="Q15" i="9"/>
  <c r="Q12" i="12" l="1"/>
  <c r="Q17" i="12"/>
  <c r="Q30" i="12"/>
  <c r="Q48" i="6" l="1"/>
  <c r="Q35" i="9" l="1"/>
  <c r="Q18" i="6"/>
  <c r="Q21" i="6"/>
  <c r="Q33" i="6"/>
  <c r="Q43" i="6"/>
  <c r="Q50" i="6" s="1"/>
  <c r="Q52" i="6" s="1"/>
  <c r="Q61" i="6"/>
  <c r="Q74" i="6"/>
  <c r="P26" i="8"/>
  <c r="P30" i="8"/>
  <c r="P34" i="8"/>
  <c r="P35" i="8"/>
  <c r="P40" i="8"/>
  <c r="O18" i="6"/>
  <c r="Q25" i="6" l="1"/>
  <c r="Q35" i="6" s="1"/>
  <c r="Q76" i="6"/>
  <c r="P42" i="8"/>
  <c r="O35" i="9"/>
  <c r="O46" i="9"/>
  <c r="O12" i="12"/>
  <c r="O17" i="12"/>
  <c r="O30" i="12"/>
  <c r="O11" i="6"/>
  <c r="O21" i="6"/>
  <c r="O33" i="6"/>
  <c r="O43" i="6"/>
  <c r="O48" i="6"/>
  <c r="O61" i="6"/>
  <c r="O74" i="6"/>
  <c r="N26" i="8"/>
  <c r="N29" i="8"/>
  <c r="N34" i="8"/>
  <c r="N35" i="8"/>
  <c r="N40" i="8"/>
  <c r="N48" i="6"/>
  <c r="N52" i="6"/>
  <c r="N61" i="6"/>
  <c r="N74" i="6"/>
  <c r="N30" i="8" l="1"/>
  <c r="Q80" i="6"/>
  <c r="Q53" i="6" s="1"/>
  <c r="O25" i="6"/>
  <c r="O32" i="12"/>
  <c r="O50" i="6"/>
  <c r="O76" i="6"/>
  <c r="N42" i="8"/>
  <c r="N76" i="6"/>
  <c r="O35" i="6" l="1"/>
  <c r="O52" i="6"/>
  <c r="O80" i="6" s="1"/>
  <c r="Q35" i="12"/>
  <c r="Q82" i="6"/>
  <c r="N80" i="6"/>
  <c r="M30" i="12"/>
  <c r="S35" i="12" l="1"/>
  <c r="O53" i="6"/>
  <c r="O82" i="6"/>
  <c r="N53" i="6"/>
  <c r="M29" i="8"/>
  <c r="N12" i="12"/>
  <c r="S38" i="12" l="1"/>
  <c r="T34" i="12"/>
  <c r="T35" i="12" s="1"/>
  <c r="U34" i="12" s="1"/>
  <c r="L11" i="8"/>
  <c r="U35" i="12" l="1"/>
  <c r="T38" i="12"/>
  <c r="N6" i="6"/>
  <c r="M11" i="8"/>
  <c r="V34" i="12" l="1"/>
  <c r="U38" i="12"/>
  <c r="N46" i="9"/>
  <c r="V35" i="12" l="1"/>
  <c r="W34" i="12" s="1"/>
  <c r="W35" i="12" s="1"/>
  <c r="N8" i="9"/>
  <c r="V38" i="12" l="1"/>
  <c r="N21" i="6"/>
  <c r="N11" i="6"/>
  <c r="N43" i="6"/>
  <c r="N30" i="12"/>
  <c r="N17" i="12"/>
  <c r="M40" i="8"/>
  <c r="M34" i="8"/>
  <c r="J11" i="8"/>
  <c r="K11" i="8"/>
  <c r="L34" i="8"/>
  <c r="D22" i="9"/>
  <c r="E22" i="9"/>
  <c r="F22" i="9"/>
  <c r="G22" i="9"/>
  <c r="H22" i="9"/>
  <c r="I22" i="9"/>
  <c r="J22" i="9"/>
  <c r="K22" i="9"/>
  <c r="L22" i="9"/>
  <c r="M22" i="9"/>
  <c r="J35" i="9"/>
  <c r="M35" i="9"/>
  <c r="L35" i="9"/>
  <c r="M74" i="6"/>
  <c r="M61" i="6"/>
  <c r="C61" i="6"/>
  <c r="D61" i="6"/>
  <c r="E61" i="6"/>
  <c r="F61" i="6"/>
  <c r="G61" i="6"/>
  <c r="H61" i="6"/>
  <c r="I61" i="6"/>
  <c r="J61" i="6"/>
  <c r="K61" i="6"/>
  <c r="L61" i="6"/>
  <c r="B61" i="6"/>
  <c r="D74" i="6"/>
  <c r="E74" i="6"/>
  <c r="F74" i="6"/>
  <c r="G74" i="6"/>
  <c r="H74" i="6"/>
  <c r="I74" i="6"/>
  <c r="J74" i="6"/>
  <c r="K74" i="6"/>
  <c r="L74" i="6"/>
  <c r="B74" i="6"/>
  <c r="C74" i="6"/>
  <c r="N32" i="12" l="1"/>
  <c r="N33" i="6"/>
  <c r="L76" i="6"/>
  <c r="L80" i="6" s="1"/>
  <c r="L82" i="6" s="1"/>
  <c r="D76" i="6"/>
  <c r="D80" i="6" s="1"/>
  <c r="H76" i="6"/>
  <c r="H80" i="6" s="1"/>
  <c r="K76" i="6"/>
  <c r="K80" i="6" s="1"/>
  <c r="K82" i="6" s="1"/>
  <c r="J76" i="6"/>
  <c r="I76" i="6"/>
  <c r="I80" i="6" s="1"/>
  <c r="I82" i="6" s="1"/>
  <c r="G76" i="6"/>
  <c r="G80" i="6" s="1"/>
  <c r="G82" i="6" s="1"/>
  <c r="C76" i="6"/>
  <c r="F76" i="6"/>
  <c r="F80" i="6" s="1"/>
  <c r="F82" i="6" s="1"/>
  <c r="E76" i="6"/>
  <c r="B76" i="6"/>
  <c r="B80" i="6" s="1"/>
  <c r="M34" i="12"/>
  <c r="N35" i="6" l="1"/>
  <c r="K35" i="9"/>
  <c r="N82" i="6" l="1"/>
  <c r="M43" i="6"/>
  <c r="M76" i="6" l="1"/>
  <c r="L29" i="8" l="1"/>
  <c r="M17" i="12" l="1"/>
  <c r="M32" i="12" l="1"/>
  <c r="M35" i="12" l="1"/>
  <c r="N34" i="12" s="1"/>
  <c r="L40" i="8"/>
  <c r="L35" i="8"/>
  <c r="L30" i="8"/>
  <c r="N35" i="12" l="1"/>
  <c r="O34" i="12" s="1"/>
  <c r="L42" i="8"/>
  <c r="M21" i="6"/>
  <c r="M48" i="6"/>
  <c r="O35" i="12" l="1"/>
  <c r="O38" i="12" s="1"/>
  <c r="M50" i="6"/>
  <c r="M35" i="6"/>
  <c r="M52" i="6" l="1"/>
  <c r="J48" i="6"/>
  <c r="J50" i="6" l="1"/>
  <c r="J52" i="6" s="1"/>
  <c r="M80" i="6"/>
  <c r="J80" i="6" l="1"/>
  <c r="M53" i="6"/>
  <c r="M82" i="6"/>
  <c r="J18" i="6"/>
  <c r="F35" i="9"/>
  <c r="F11" i="8" l="1"/>
  <c r="G11" i="8"/>
  <c r="H11" i="8"/>
  <c r="H13" i="8" s="1"/>
  <c r="G13" i="8" l="1"/>
  <c r="F13" i="8"/>
  <c r="H35" i="9"/>
  <c r="I35" i="9"/>
  <c r="G35" i="9"/>
  <c r="J11" i="6" l="1"/>
  <c r="J21" i="6" l="1"/>
  <c r="J33" i="6"/>
  <c r="J25" i="6" l="1"/>
  <c r="J35" i="6" l="1"/>
  <c r="J82" i="6" l="1"/>
  <c r="J53" i="6"/>
  <c r="H7" i="6"/>
  <c r="H6" i="6"/>
  <c r="H53" i="6" l="1"/>
  <c r="D46" i="9" l="1"/>
  <c r="C46" i="9"/>
  <c r="E35" i="9"/>
  <c r="D35" i="9"/>
  <c r="C35" i="9"/>
  <c r="C22" i="9"/>
  <c r="E15" i="9"/>
  <c r="D15" i="9"/>
  <c r="C15" i="9"/>
  <c r="C35" i="12"/>
  <c r="C38" i="12" s="1"/>
  <c r="E34" i="12"/>
  <c r="C30" i="12"/>
  <c r="C17" i="12"/>
  <c r="C12" i="12"/>
  <c r="E52" i="6"/>
  <c r="E80" i="6" s="1"/>
  <c r="C52" i="6"/>
  <c r="C80" i="6" s="1"/>
  <c r="E51" i="6"/>
  <c r="E47" i="6"/>
  <c r="E46" i="6"/>
  <c r="E43" i="6"/>
  <c r="B43" i="6"/>
  <c r="E33" i="6"/>
  <c r="E21" i="6"/>
  <c r="E18" i="6"/>
  <c r="E11" i="6"/>
  <c r="B11" i="6"/>
  <c r="B25" i="6" s="1"/>
  <c r="B35" i="6" s="1"/>
  <c r="D40" i="8"/>
  <c r="C40" i="8"/>
  <c r="C42" i="8" s="1"/>
  <c r="B40" i="8"/>
  <c r="D35" i="8"/>
  <c r="B35" i="8"/>
  <c r="C29" i="8"/>
  <c r="C30" i="8" s="1"/>
  <c r="B29" i="8"/>
  <c r="B30" i="8" s="1"/>
  <c r="C53" i="6" l="1"/>
  <c r="C82" i="6"/>
  <c r="D53" i="6"/>
  <c r="D82" i="6"/>
  <c r="E48" i="6"/>
  <c r="E50" i="6" s="1"/>
  <c r="E35" i="12"/>
  <c r="D42" i="8"/>
  <c r="H35" i="6"/>
  <c r="H82" i="6" s="1"/>
  <c r="B42" i="8"/>
  <c r="E25" i="6"/>
  <c r="E53" i="6" l="1"/>
  <c r="B53" i="6"/>
  <c r="B82" i="6"/>
  <c r="E35" i="6"/>
  <c r="E82" i="6" s="1"/>
  <c r="H35" i="12"/>
  <c r="M26" i="8" l="1"/>
  <c r="M35" i="8"/>
  <c r="M42" i="8" s="1"/>
  <c r="M30" i="8" l="1"/>
</calcChain>
</file>

<file path=xl/sharedStrings.xml><?xml version="1.0" encoding="utf-8"?>
<sst xmlns="http://schemas.openxmlformats.org/spreadsheetml/2006/main" count="275" uniqueCount="189">
  <si>
    <t>EBIT per segment</t>
  </si>
  <si>
    <t>USA/Canada/Mexico</t>
  </si>
  <si>
    <t>Japan</t>
  </si>
  <si>
    <t>Goodwill</t>
  </si>
  <si>
    <t>Customer relations</t>
  </si>
  <si>
    <t>Deferred tax assets</t>
  </si>
  <si>
    <t>Other receivables and investments</t>
  </si>
  <si>
    <t>Total non-current assets</t>
  </si>
  <si>
    <t>Inventory</t>
  </si>
  <si>
    <t>Trade receivables</t>
  </si>
  <si>
    <t>Share capital</t>
  </si>
  <si>
    <t>Premium paid</t>
  </si>
  <si>
    <t>Total contributed equity</t>
  </si>
  <si>
    <t>Total retained earnings</t>
  </si>
  <si>
    <t>Pension liabilities</t>
  </si>
  <si>
    <t>Deferred tax</t>
  </si>
  <si>
    <t>Public charges payable</t>
  </si>
  <si>
    <t>Tax payable</t>
  </si>
  <si>
    <t>Value of forward contracts</t>
  </si>
  <si>
    <t>Other current liabilities</t>
  </si>
  <si>
    <t>Total current liabilities</t>
  </si>
  <si>
    <t>Total liabilities</t>
  </si>
  <si>
    <t>TOTAL EQUITY AND LIABILITIES</t>
  </si>
  <si>
    <t>Cash flows from operating activities</t>
  </si>
  <si>
    <t>Net cash flow from operating activities</t>
  </si>
  <si>
    <t>Cash flows from investing activities</t>
  </si>
  <si>
    <t>Payments for purchase of PP&amp;E</t>
  </si>
  <si>
    <t>Cash flows from financing activities</t>
  </si>
  <si>
    <t>Payment of dividend</t>
  </si>
  <si>
    <t>Cost of goods sold</t>
  </si>
  <si>
    <t>Depreciation and write downs</t>
  </si>
  <si>
    <t>Other operating expenses</t>
  </si>
  <si>
    <t>Total operating expenses</t>
  </si>
  <si>
    <t>Revenues per market</t>
  </si>
  <si>
    <t>Norway</t>
  </si>
  <si>
    <t>Rest of Nordic region</t>
  </si>
  <si>
    <t>Central Europe</t>
  </si>
  <si>
    <t>Southern Europe</t>
  </si>
  <si>
    <t>UK/Ireland</t>
  </si>
  <si>
    <t>Other markets</t>
  </si>
  <si>
    <t>Total</t>
  </si>
  <si>
    <t>Revenues per segment</t>
  </si>
  <si>
    <t>Stressless®</t>
  </si>
  <si>
    <t>Svane®</t>
  </si>
  <si>
    <t>Order reserve</t>
  </si>
  <si>
    <t xml:space="preserve">Order receipts: </t>
  </si>
  <si>
    <t>Proceeds from sale of PP&amp;E</t>
  </si>
  <si>
    <t>Order receipts</t>
  </si>
  <si>
    <t>Employees in Norway</t>
  </si>
  <si>
    <t>Employees abroad</t>
  </si>
  <si>
    <t>Dividend</t>
  </si>
  <si>
    <t>IMG</t>
  </si>
  <si>
    <t>Buildings and sites</t>
  </si>
  <si>
    <t>Machinery and equipment</t>
  </si>
  <si>
    <t>Operating movables, fixtures</t>
  </si>
  <si>
    <t>Right-of-use assets</t>
  </si>
  <si>
    <t>Total property, plant &amp; equipment</t>
  </si>
  <si>
    <t>Total non-current intangible assets</t>
  </si>
  <si>
    <t>CONSOLIDATED INCOME STATEMENT</t>
  </si>
  <si>
    <t>(Figures in NOK 000)</t>
  </si>
  <si>
    <t>Notes</t>
  </si>
  <si>
    <t>Q3 2019</t>
  </si>
  <si>
    <t>Q2 2019</t>
  </si>
  <si>
    <t>Operating revenues</t>
  </si>
  <si>
    <t>Payroll expenses</t>
  </si>
  <si>
    <t>OPERATING EARNINGS</t>
  </si>
  <si>
    <t>Financial income and expenses</t>
  </si>
  <si>
    <t>Financial income</t>
  </si>
  <si>
    <t>Net gains (losses) on foreign exchange</t>
  </si>
  <si>
    <t>Financial expenses</t>
  </si>
  <si>
    <t>Net financial items</t>
  </si>
  <si>
    <t>Earnings before tax</t>
  </si>
  <si>
    <t>Tax expense</t>
  </si>
  <si>
    <t>EARNINGS FOR THE YEAR</t>
  </si>
  <si>
    <t>Earnings are attributable to:</t>
  </si>
  <si>
    <t>Controlling interests</t>
  </si>
  <si>
    <t>Non-controlling interests</t>
  </si>
  <si>
    <t>Basic earnings per share</t>
  </si>
  <si>
    <t>Diluted earnings per share</t>
  </si>
  <si>
    <t>Q1 2019</t>
  </si>
  <si>
    <t>China</t>
  </si>
  <si>
    <t>Figures in NOK thousand)</t>
  </si>
  <si>
    <t xml:space="preserve">Payment of lease liabilities </t>
  </si>
  <si>
    <t>Effect of exchange gains / (losses) on cash and cash equivalents</t>
  </si>
  <si>
    <t>CONSOLIDATED BALANCE SHEET</t>
  </si>
  <si>
    <t>ASSETS</t>
  </si>
  <si>
    <t>Non-current assets</t>
  </si>
  <si>
    <t>Assets under construction</t>
  </si>
  <si>
    <t>Software and licences</t>
  </si>
  <si>
    <t>Brand name</t>
  </si>
  <si>
    <t>Current assets</t>
  </si>
  <si>
    <t>Other short-term receivables</t>
  </si>
  <si>
    <t>Cash and bank deposits</t>
  </si>
  <si>
    <t>Total current assets</t>
  </si>
  <si>
    <t>TOTAL ASSETS</t>
  </si>
  <si>
    <t>EQUITY AND LIABILITIES</t>
  </si>
  <si>
    <t>Equity</t>
  </si>
  <si>
    <t>Contributed equity</t>
  </si>
  <si>
    <t>Retained earnings</t>
  </si>
  <si>
    <t>Translation difference</t>
  </si>
  <si>
    <t>Other equity</t>
  </si>
  <si>
    <t>Owners of the company</t>
  </si>
  <si>
    <t>Total equity</t>
  </si>
  <si>
    <t>Non-current liabilities</t>
  </si>
  <si>
    <t>Provisions</t>
  </si>
  <si>
    <t>Lease liabilities</t>
  </si>
  <si>
    <t>Interest-bearing debt - Bond</t>
  </si>
  <si>
    <t>Interest-bearing debt - Bank</t>
  </si>
  <si>
    <t>Total non-current liabilities</t>
  </si>
  <si>
    <t>Current liabilities</t>
  </si>
  <si>
    <t>Interest-bearing debt - Related parties</t>
  </si>
  <si>
    <t>Trade payables</t>
  </si>
  <si>
    <t>Forward currency contracts</t>
  </si>
  <si>
    <t>EBITDA per segment</t>
  </si>
  <si>
    <t>Segments – Markets</t>
  </si>
  <si>
    <t>Other/eliminations *</t>
  </si>
  <si>
    <t>CONSOLIDATED STATEMENT OF CASH FLOW</t>
  </si>
  <si>
    <t>Earnings before tax (EBT)</t>
  </si>
  <si>
    <t>Tax paid for the period</t>
  </si>
  <si>
    <t>Change in inventory</t>
  </si>
  <si>
    <t>Change in trade receivables</t>
  </si>
  <si>
    <t>Change in trade payables</t>
  </si>
  <si>
    <t>Change in other time limited records</t>
  </si>
  <si>
    <t>Change in net long-term debt - Bond</t>
  </si>
  <si>
    <t>Change in net short-term debt to credit institutions</t>
  </si>
  <si>
    <t>Change in net cash &amp; cash equivalents</t>
  </si>
  <si>
    <t>Net cash &amp; cash equivalents at the start of the period</t>
  </si>
  <si>
    <t>Restricted cash at the end of the period</t>
  </si>
  <si>
    <t>CONSOLIDATED STATEMENT OF COMPREHENSIVE INCOME</t>
  </si>
  <si>
    <t>Earnings for the year</t>
  </si>
  <si>
    <t>Other comprehensive income</t>
  </si>
  <si>
    <t>Items which may be reclassified to profit and loss</t>
  </si>
  <si>
    <t>Total other comprehensive income</t>
  </si>
  <si>
    <t>Total Comprehensive Income For The Period</t>
  </si>
  <si>
    <t>Q4 2019</t>
  </si>
  <si>
    <t>Q1 2020</t>
  </si>
  <si>
    <t>Total non-current financial assets</t>
  </si>
  <si>
    <r>
      <rPr>
        <b/>
        <sz val="10"/>
        <rFont val="Calibri"/>
        <family val="2"/>
        <scheme val="minor"/>
      </rPr>
      <t>Net Cash flows from investing activities</t>
    </r>
  </si>
  <si>
    <r>
      <rPr>
        <sz val="10"/>
        <rFont val="Calibri"/>
        <family val="2"/>
        <scheme val="minor"/>
      </rPr>
      <t>Net cash flow from financing activities</t>
    </r>
  </si>
  <si>
    <r>
      <rPr>
        <b/>
        <sz val="10"/>
        <rFont val="Calibri"/>
        <family val="2"/>
        <scheme val="minor"/>
      </rPr>
      <t>Net cash &amp; cash equivalents at the close of the period</t>
    </r>
  </si>
  <si>
    <t>Q2 2020</t>
  </si>
  <si>
    <t>Q3 2020</t>
  </si>
  <si>
    <t>Leverage ratio</t>
  </si>
  <si>
    <t>Financial covenants - Bond</t>
  </si>
  <si>
    <t>N/A</t>
  </si>
  <si>
    <t>Q4 2020</t>
  </si>
  <si>
    <t>Australia</t>
  </si>
  <si>
    <t>Q1 2021</t>
  </si>
  <si>
    <t>Q2 2021</t>
  </si>
  <si>
    <t>Q3 2021</t>
  </si>
  <si>
    <t>Transactions with non-controlling interests</t>
  </si>
  <si>
    <t>Q4 2021</t>
  </si>
  <si>
    <t>Unrestricted cash at the end of the period</t>
  </si>
  <si>
    <t>Q1 2022</t>
  </si>
  <si>
    <t>Net other losses/(gains)</t>
  </si>
  <si>
    <t>Q2 2022</t>
  </si>
  <si>
    <t>Translation differences</t>
  </si>
  <si>
    <t>Q3 2022</t>
  </si>
  <si>
    <t>Q4 2022</t>
  </si>
  <si>
    <t>Q1 2023</t>
  </si>
  <si>
    <t>Proceeds from issue of share capital</t>
  </si>
  <si>
    <t>Proceeds from bank borrowings</t>
  </si>
  <si>
    <t>Proceeds from bond borrowings</t>
  </si>
  <si>
    <t>Repayment of bank borrowings</t>
  </si>
  <si>
    <t>Repayment of bond borrowings</t>
  </si>
  <si>
    <t>Q2 2023</t>
  </si>
  <si>
    <t>Q3 2023</t>
  </si>
  <si>
    <t>Q4 2023</t>
  </si>
  <si>
    <t>(Figures in NOK 1000)</t>
  </si>
  <si>
    <t>%</t>
  </si>
  <si>
    <t>Net Sales Revenues</t>
  </si>
  <si>
    <t>Other Income</t>
  </si>
  <si>
    <t>Gross Operating Revenue</t>
  </si>
  <si>
    <t>Salary and payroll costs</t>
  </si>
  <si>
    <t xml:space="preserve">Operating earnings </t>
  </si>
  <si>
    <t xml:space="preserve">Net financial items </t>
  </si>
  <si>
    <t>2023.Q4</t>
  </si>
  <si>
    <t>Periodic Q4 2022</t>
  </si>
  <si>
    <t>Periodic Q3 2023</t>
  </si>
  <si>
    <t>Periodic Q2 2023</t>
  </si>
  <si>
    <t>Periodic Q1 2023</t>
  </si>
  <si>
    <t>YTD Q4 2023</t>
  </si>
  <si>
    <t>Q1 2023*</t>
  </si>
  <si>
    <t>* Factbook updated with MNOK 12,5 in change between "Change in other time limited records" and "Repayment of bank borrowings" in Q1 2023</t>
  </si>
  <si>
    <t>Non-current assets classified as held for sale</t>
  </si>
  <si>
    <t>Liabilities classified as held for sale</t>
  </si>
  <si>
    <t>Ekornes QM Holding AS was founded 4 January 2018 with the purpose of acquiring the Ekornes Group. In May 2018, an offer was made to purchase the shares of all Ekornes shareholders. The share purchase was completed in August 2018 and Ekornes AS was delisted from the Oslo Stock Exchange in October 2018.
Norwegian ultimate parent company Ekornes QM Holding AS is a subsidiary of Qumei Home Furnishings Group. Qumei Group owns 94,12% of the shares in Qumei Runto S.á.r.l. and Hillhouse investment owns 5,88% of the shares in Qumei Runto S.á.r.l. 
Qumei Runto S.á.r.l. owns 100% of the shares in Ekornes QM Holding AS.The Ekornes Group is the only operational part of the Ekornes QM Holding Group. The consolidated financial statements comprise the financial statements of the parent company Ekornes QM Holding AS and its subsidiaries. 
Ekornes QM Holding AS had 100% shareholding and voting rights in Ekornes AS who in its turn has a 100% ownership share and voting rights for all other consolidated companies.</t>
  </si>
  <si>
    <t>Ekornes QM Holding Group - 31 March 2024</t>
  </si>
  <si>
    <t>Q1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</si>
</sst>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1" formatCode="_-* #,##0_-;\-* #,##0_-;_-* &quot;-&quot;_-;_-@_-"/>
    <numFmt numFmtId="44" formatCode="_-&quot;kr&quot;\ * #,##0.00_-;\-&quot;kr&quot;\ * #,##0.00_-;_-&quot;kr&quot;\ * &quot;-&quot;??_-;_-@_-"/>
    <numFmt numFmtId="43" formatCode="_-* #,##0.00_-;\-* #,##0.00_-;_-* &quot;-&quot;??_-;_-@_-"/>
    <numFmt numFmtId="164" formatCode="_(&quot;$&quot;* #,##0_);_(&quot;$&quot;* \(#,##0\);_(&quot;$&quot;* &quot;-&quot;_);_(@_)"/>
    <numFmt numFmtId="165" formatCode="_ * #,##0_ ;_ * \-#,##0_ ;_ * &quot;-&quot;_ ;_ @_ "/>
    <numFmt numFmtId="166" formatCode="_ * #,##0.00_ ;_ * \-#,##0.00_ ;_ * &quot;-&quot;??_ ;_ @_ "/>
    <numFmt numFmtId="167" formatCode="_ * #,##0.0_ ;_ * \-#,##0.0_ ;_ * &quot;-&quot;??_ ;_ @_ "/>
    <numFmt numFmtId="168" formatCode="#,##0.0"/>
    <numFmt numFmtId="169" formatCode="0.0\ %"/>
    <numFmt numFmtId="170" formatCode="0.0%"/>
    <numFmt numFmtId="171" formatCode="_-[$€-2]* #,##0.00_-;\-[$€-2]* #,##0.00_-;_-[$€-2]* &quot;-&quot;??_-"/>
    <numFmt numFmtId="172" formatCode="_ * #,##0_ ;_ * \-#,##0_ ;_ * &quot;-&quot;??_ ;_ @_ "/>
    <numFmt numFmtId="173" formatCode="\+#,##0.0;\-#,##0.0;&quot;-&quot;"/>
    <numFmt numFmtId="174" formatCode="#,##0.0\x;\-#,##0.0\x;&quot;-&quot;"/>
    <numFmt numFmtId="175" formatCode="_(* #,##0_);_(* \(#,##0\);_(* &quot;-&quot;??_);_(@_)"/>
    <numFmt numFmtId="176" formatCode="##,##0,"/>
    <numFmt numFmtId="177" formatCode="_(* #,##0.0_);_(* \(#,##0.0\);_(* &quot;-&quot;??_);_(@_)"/>
    <numFmt numFmtId="178" formatCode="#,##0,"/>
    <numFmt numFmtId="179" formatCode="##,##0.00,"/>
    <numFmt numFmtId="180" formatCode="#,##0.0_ ;\-#,##0.0\ "/>
    <numFmt numFmtId="181" formatCode="_ * #,##0.0000_ ;_ * \-#,##0.0000_ ;_ * &quot;-&quot;??_ ;_ @_ "/>
    <numFmt numFmtId="182" formatCode="_ * #,##0.000000_ ;_ * \-#,##0.000000_ ;_ * &quot;-&quot;??_ ;_ @_ "/>
    <numFmt numFmtId="183" formatCode="_(* #,##0_);_(* \(#,##0\);_(* &quot;-&quot;_);@_)"/>
    <numFmt numFmtId="184" formatCode="_-* #,##0.00\ _€_-;\-* #,##0.00\ _€_-;_-* &quot;-&quot;??\ _€_-;_-@_-"/>
    <numFmt numFmtId="185" formatCode="_-* #,##0.00\ &quot;€&quot;_-;\-* #,##0.00\ &quot;€&quot;_-;_-* &quot;-&quot;??\ &quot;€&quot;_-;_-@_-"/>
    <numFmt numFmtId="186" formatCode="_ * ###,0&quot;.&quot;00_ ;_ * \-###,0&quot;.&quot;00_ ;_ * &quot;-&quot;??_ ;_ @_ "/>
    <numFmt numFmtId="187" formatCode="###,000"/>
  </numFmts>
  <fonts count="103">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22"/>
      <name val="Calibri"/>
      <family val="2"/>
      <scheme val="minor"/>
    </font>
    <font>
      <b/>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0"/>
      <color theme="1"/>
      <name val="Arial"/>
      <family val="2"/>
    </font>
    <font>
      <sz val="10"/>
      <name val="Arial"/>
      <family val="2"/>
    </font>
    <font>
      <b/>
      <sz val="18"/>
      <color theme="3"/>
      <name val="Cambria"/>
      <family val="2"/>
      <scheme val="major"/>
    </font>
    <font>
      <sz val="11"/>
      <name val="Times New Roman"/>
      <family val="1"/>
    </font>
    <font>
      <sz val="10"/>
      <name val="MetaPlusNormal-Roman"/>
      <family val="2"/>
    </font>
    <font>
      <b/>
      <sz val="9"/>
      <color rgb="FFFFFFFF"/>
      <name val="Calibri"/>
      <family val="2"/>
      <scheme val="minor"/>
    </font>
    <font>
      <sz val="9"/>
      <color theme="1"/>
      <name val="Calibri"/>
      <family val="2"/>
      <scheme val="minor"/>
    </font>
    <font>
      <sz val="8"/>
      <color theme="1"/>
      <name val="Calibri"/>
      <family val="2"/>
      <scheme val="minor"/>
    </font>
    <font>
      <sz val="8"/>
      <color theme="1" tint="0.499984740745262"/>
      <name val="Calibri"/>
      <family val="2"/>
      <scheme val="minor"/>
    </font>
    <font>
      <b/>
      <u val="singleAccounting"/>
      <sz val="10"/>
      <color rgb="FF00355F"/>
      <name val="Arial"/>
      <family val="2"/>
    </font>
    <font>
      <sz val="18"/>
      <color theme="3"/>
      <name val="Cambria"/>
      <family val="2"/>
      <scheme val="major"/>
    </font>
    <font>
      <sz val="11"/>
      <color rgb="FF9C5700"/>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i/>
      <sz val="11"/>
      <color theme="1"/>
      <name val="Calibri"/>
      <family val="2"/>
      <scheme val="minor"/>
    </font>
    <font>
      <b/>
      <sz val="10"/>
      <name val="Calibri"/>
      <family val="2"/>
      <scheme val="minor"/>
    </font>
    <font>
      <b/>
      <sz val="14"/>
      <color theme="1"/>
      <name val="Calibri"/>
      <family val="2"/>
      <scheme val="minor"/>
    </font>
    <font>
      <u/>
      <sz val="11"/>
      <color theme="10"/>
      <name val="Calibri"/>
      <family val="2"/>
      <scheme val="minor"/>
    </font>
    <font>
      <sz val="11"/>
      <color indexed="8"/>
      <name val="Calibri"/>
      <family val="2"/>
    </font>
    <font>
      <u/>
      <sz val="10"/>
      <color indexed="12"/>
      <name val="Arial"/>
      <family val="2"/>
    </font>
    <font>
      <sz val="10"/>
      <name val="Calibri Light"/>
      <family val="2"/>
    </font>
    <font>
      <sz val="10"/>
      <name val="Calibri"/>
      <family val="2"/>
      <scheme val="minor"/>
    </font>
    <font>
      <b/>
      <i/>
      <sz val="10"/>
      <name val="Calibri"/>
      <family val="2"/>
      <scheme val="minor"/>
    </font>
    <font>
      <i/>
      <u/>
      <sz val="11"/>
      <color theme="1"/>
      <name val="Calibri"/>
      <family val="2"/>
      <scheme val="minor"/>
    </font>
    <font>
      <sz val="10"/>
      <color rgb="FF000000"/>
      <name val="Calibri"/>
      <family val="2"/>
      <scheme val="minor"/>
    </font>
    <font>
      <sz val="9"/>
      <name val="Calibri"/>
      <family val="2"/>
      <scheme val="minor"/>
    </font>
    <font>
      <i/>
      <sz val="10"/>
      <name val="Calibri"/>
      <family val="2"/>
      <scheme val="minor"/>
    </font>
    <font>
      <sz val="10"/>
      <color rgb="FFFF0000"/>
      <name val="Calibri"/>
      <family val="2"/>
      <scheme val="minor"/>
    </font>
    <font>
      <b/>
      <sz val="14"/>
      <color rgb="FFFF0000"/>
      <name val="Calibri"/>
      <family val="2"/>
      <scheme val="minor"/>
    </font>
    <font>
      <b/>
      <i/>
      <sz val="11"/>
      <name val="Calibri"/>
      <family val="2"/>
      <scheme val="minor"/>
    </font>
    <font>
      <sz val="8"/>
      <name val="Calibri"/>
      <family val="2"/>
      <scheme val="minor"/>
    </font>
    <font>
      <sz val="11"/>
      <color theme="1"/>
      <name val="Arial"/>
      <family val="2"/>
    </font>
    <font>
      <sz val="11"/>
      <color theme="1"/>
      <name val="Calibri"/>
      <family val="2"/>
      <charset val="134"/>
      <scheme val="minor"/>
    </font>
    <font>
      <b/>
      <sz val="9"/>
      <color theme="4"/>
      <name val="Calibri"/>
      <family val="2"/>
      <scheme val="minor"/>
    </font>
    <font>
      <b/>
      <sz val="9"/>
      <color theme="1"/>
      <name val="Calibri"/>
      <family val="2"/>
      <scheme val="minor"/>
    </font>
    <font>
      <b/>
      <sz val="11"/>
      <color theme="4"/>
      <name val="Calibri"/>
      <family val="2"/>
      <scheme val="minor"/>
    </font>
    <font>
      <u/>
      <sz val="10"/>
      <color rgb="FF7A1818"/>
      <name val="Georgia"/>
      <family val="1"/>
    </font>
    <font>
      <u/>
      <sz val="10"/>
      <color theme="10"/>
      <name val="Georgia"/>
      <family val="1"/>
    </font>
    <font>
      <sz val="11"/>
      <name val="Calibri"/>
      <family val="2"/>
    </font>
    <font>
      <sz val="9"/>
      <color theme="1"/>
      <name val="Arial"/>
      <family val="2"/>
    </font>
    <font>
      <b/>
      <sz val="20"/>
      <color rgb="FF668E36"/>
      <name val="Times New Roman"/>
      <family val="1"/>
    </font>
    <font>
      <b/>
      <sz val="12"/>
      <color theme="1"/>
      <name val="Arial"/>
      <family val="2"/>
    </font>
    <font>
      <b/>
      <sz val="10"/>
      <name val="Arial"/>
      <family val="2"/>
    </font>
    <font>
      <sz val="11"/>
      <color indexed="8"/>
      <name val="Calibri"/>
      <family val="2"/>
      <scheme val="minor"/>
    </font>
    <font>
      <b/>
      <sz val="20"/>
      <color theme="1"/>
      <name val="Calibri"/>
      <family val="2"/>
      <scheme val="minor"/>
    </font>
    <font>
      <b/>
      <sz val="11"/>
      <name val="Arial Narrow"/>
      <family val="2"/>
    </font>
    <font>
      <sz val="8"/>
      <name val="Arial"/>
      <family val="2"/>
    </font>
    <font>
      <u/>
      <sz val="10"/>
      <color indexed="36"/>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0"/>
      <color rgb="FF000000"/>
      <name val="Arial"/>
      <family val="2"/>
    </font>
    <font>
      <b/>
      <sz val="8"/>
      <color rgb="FF1F497D"/>
      <name val="Verdana"/>
      <family val="2"/>
    </font>
    <font>
      <sz val="8"/>
      <color rgb="FF1F497D"/>
      <name val="Verdana"/>
      <family val="2"/>
    </font>
  </fonts>
  <fills count="10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9"/>
        <bgColor indexed="64"/>
      </patternFill>
    </fill>
    <fill>
      <patternFill patternType="solid">
        <fgColor indexed="18"/>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E8E6DF"/>
        <bgColor indexed="64"/>
      </patternFill>
    </fill>
    <fill>
      <patternFill patternType="solid">
        <fgColor rgb="FFFCD4B6"/>
        <bgColor indexed="64"/>
      </patternFill>
    </fill>
    <fill>
      <patternFill patternType="solid">
        <fgColor rgb="FFF0F0F0"/>
        <bgColor indexed="64"/>
      </patternFill>
    </fill>
    <fill>
      <patternFill patternType="solid">
        <fgColor theme="9" tint="0.79998168889431442"/>
        <bgColor indexed="64"/>
      </patternFill>
    </fill>
    <fill>
      <patternFill patternType="solid">
        <fgColor indexed="4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DBE5F1"/>
        <bgColor rgb="FFFFFFFF"/>
      </patternFill>
    </fill>
  </fills>
  <borders count="42">
    <border>
      <left/>
      <right/>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thin">
        <color theme="1" tint="0.499984740745262"/>
      </bottom>
      <diagonal/>
    </border>
    <border>
      <left/>
      <right/>
      <top style="thin">
        <color rgb="FF002060"/>
      </top>
      <bottom style="medium">
        <color rgb="FF002060"/>
      </bottom>
      <diagonal/>
    </border>
    <border>
      <left/>
      <right/>
      <top/>
      <bottom style="medium">
        <color theme="4"/>
      </bottom>
      <diagonal/>
    </border>
    <border>
      <left/>
      <right/>
      <top style="thin">
        <color theme="4"/>
      </top>
      <bottom/>
      <diagonal/>
    </border>
    <border>
      <left style="thin">
        <color indexed="64"/>
      </left>
      <right/>
      <top/>
      <bottom/>
      <diagonal/>
    </border>
    <border>
      <left/>
      <right/>
      <top style="thin">
        <color indexed="64"/>
      </top>
      <bottom style="thin">
        <color indexed="64"/>
      </bottom>
      <diagonal/>
    </border>
    <border>
      <left/>
      <right/>
      <top style="medium">
        <color rgb="FF002060"/>
      </top>
      <bottom style="medium">
        <color indexed="64"/>
      </bottom>
      <diagonal/>
    </border>
    <border>
      <left/>
      <right/>
      <top style="medium">
        <color rgb="FF002060"/>
      </top>
      <bottom style="medium">
        <color rgb="FF002060"/>
      </bottom>
      <diagonal/>
    </border>
    <border>
      <left/>
      <right/>
      <top style="thin">
        <color rgb="FF002060"/>
      </top>
      <bottom style="thin">
        <color rgb="FF002060"/>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s>
  <cellStyleXfs count="36454">
    <xf numFmtId="0" fontId="0"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7" fillId="0" borderId="2" applyNumberFormat="0" applyFill="0" applyAlignment="0" applyProtection="0"/>
    <xf numFmtId="166" fontId="22" fillId="0" borderId="0" applyFont="0" applyFill="0" applyBorder="0" applyAlignment="0" applyProtection="0"/>
    <xf numFmtId="0" fontId="22"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1" fillId="4" borderId="0" applyNumberFormat="0" applyBorder="0" applyAlignment="0" applyProtection="0"/>
    <xf numFmtId="0" fontId="15" fillId="7" borderId="5" applyNumberFormat="0" applyAlignment="0" applyProtection="0"/>
    <xf numFmtId="0" fontId="6" fillId="8" borderId="8" applyNumberFormat="0" applyAlignment="0" applyProtection="0"/>
    <xf numFmtId="0" fontId="18" fillId="0" borderId="0" applyNumberFormat="0" applyFill="0" applyBorder="0" applyAlignment="0" applyProtection="0"/>
    <xf numFmtId="0" fontId="10" fillId="3"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3" fillId="6" borderId="5" applyNumberFormat="0" applyAlignment="0" applyProtection="0"/>
    <xf numFmtId="0" fontId="16" fillId="0" borderId="7" applyNumberFormat="0" applyFill="0" applyAlignment="0" applyProtection="0"/>
    <xf numFmtId="0" fontId="12" fillId="5" borderId="0" applyNumberFormat="0" applyBorder="0" applyAlignment="0" applyProtection="0"/>
    <xf numFmtId="0" fontId="20" fillId="9" borderId="9" applyNumberFormat="0" applyFont="0" applyAlignment="0" applyProtection="0"/>
    <xf numFmtId="0" fontId="14" fillId="7" borderId="6" applyNumberFormat="0" applyAlignment="0" applyProtection="0"/>
    <xf numFmtId="0" fontId="23" fillId="0" borderId="0" applyNumberFormat="0" applyFill="0" applyBorder="0" applyAlignment="0" applyProtection="0"/>
    <xf numFmtId="0" fontId="2" fillId="0" borderId="10" applyNumberFormat="0" applyFill="0" applyAlignment="0" applyProtection="0"/>
    <xf numFmtId="0" fontId="17" fillId="0" borderId="0" applyNumberFormat="0" applyFill="0" applyBorder="0" applyAlignment="0" applyProtection="0"/>
    <xf numFmtId="0" fontId="21" fillId="0" borderId="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9" fontId="22" fillId="0" borderId="0" applyFont="0" applyFill="0" applyBorder="0" applyAlignment="0" applyProtection="0"/>
    <xf numFmtId="3" fontId="24" fillId="0" borderId="0"/>
    <xf numFmtId="171" fontId="25" fillId="0" borderId="0" applyFont="0" applyFill="0" applyBorder="0" applyAlignment="0" applyProtection="0"/>
    <xf numFmtId="0" fontId="22" fillId="0" borderId="0"/>
    <xf numFmtId="43" fontId="22"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70" fontId="22" fillId="0" borderId="0" applyFont="0" applyFill="0" applyBorder="0" applyAlignment="0" applyProtection="0"/>
    <xf numFmtId="0" fontId="22" fillId="0" borderId="0"/>
    <xf numFmtId="0" fontId="1" fillId="0" borderId="0"/>
    <xf numFmtId="166" fontId="1" fillId="0" borderId="0" applyFont="0" applyFill="0" applyBorder="0" applyAlignment="0" applyProtection="0"/>
    <xf numFmtId="166" fontId="22" fillId="0" borderId="0" applyFont="0" applyFill="0" applyBorder="0" applyAlignment="0" applyProtection="0"/>
    <xf numFmtId="0" fontId="21" fillId="0" borderId="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0" fontId="26" fillId="34" borderId="0"/>
    <xf numFmtId="0" fontId="26" fillId="35" borderId="0"/>
    <xf numFmtId="0" fontId="27"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9" fontId="28" fillId="36" borderId="11" applyAlignment="0">
      <alignment horizontal="left" vertical="center"/>
    </xf>
    <xf numFmtId="9" fontId="29" fillId="0" borderId="0" applyFill="0" applyBorder="0" applyProtection="0">
      <alignment horizontal="right"/>
    </xf>
    <xf numFmtId="173" fontId="29" fillId="0" borderId="0" applyFill="0" applyBorder="0" applyProtection="0">
      <alignment horizontal="right"/>
    </xf>
    <xf numFmtId="174" fontId="28" fillId="0" borderId="0" applyFont="0" applyFill="0" applyBorder="0" applyAlignment="0" applyProtection="0">
      <alignment horizontal="right"/>
    </xf>
    <xf numFmtId="166" fontId="1" fillId="0" borderId="0" applyFont="0" applyFill="0" applyBorder="0" applyAlignment="0" applyProtection="0"/>
    <xf numFmtId="0" fontId="30" fillId="0" borderId="0" applyNumberFormat="0" applyFill="0" applyBorder="0" applyProtection="0">
      <alignment horizontal="centerContinuous"/>
    </xf>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43" fontId="1" fillId="0" borderId="0" applyFont="0" applyFill="0" applyBorder="0" applyAlignment="0" applyProtection="0"/>
    <xf numFmtId="171" fontId="39" fillId="0" borderId="0" applyNumberFormat="0" applyFill="0" applyBorder="0" applyAlignment="0" applyProtection="0"/>
    <xf numFmtId="171" fontId="33" fillId="0" borderId="0"/>
    <xf numFmtId="43" fontId="1" fillId="0" borderId="0" applyFont="0" applyFill="0" applyBorder="0" applyAlignment="0" applyProtection="0"/>
    <xf numFmtId="171" fontId="1" fillId="0" borderId="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43" fontId="1" fillId="0" borderId="0" applyFont="0" applyFill="0" applyBorder="0" applyAlignment="0" applyProtection="0"/>
    <xf numFmtId="171" fontId="7" fillId="0" borderId="2" applyNumberFormat="0" applyFill="0" applyAlignment="0" applyProtection="0"/>
    <xf numFmtId="43" fontId="22" fillId="0" borderId="0" applyFont="0" applyFill="0" applyBorder="0" applyAlignment="0" applyProtection="0"/>
    <xf numFmtId="171" fontId="22" fillId="0" borderId="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171" fontId="19" fillId="13" borderId="0" applyNumberFormat="0" applyBorder="0" applyAlignment="0" applyProtection="0"/>
    <xf numFmtId="171" fontId="19" fillId="17" borderId="0" applyNumberFormat="0" applyBorder="0" applyAlignment="0" applyProtection="0"/>
    <xf numFmtId="171" fontId="19" fillId="21" borderId="0" applyNumberFormat="0" applyBorder="0" applyAlignment="0" applyProtection="0"/>
    <xf numFmtId="171" fontId="19" fillId="25" borderId="0" applyNumberFormat="0" applyBorder="0" applyAlignment="0" applyProtection="0"/>
    <xf numFmtId="171" fontId="19" fillId="29" borderId="0" applyNumberFormat="0" applyBorder="0" applyAlignment="0" applyProtection="0"/>
    <xf numFmtId="171" fontId="19" fillId="33" borderId="0" applyNumberFormat="0" applyBorder="0" applyAlignment="0" applyProtection="0"/>
    <xf numFmtId="171" fontId="19" fillId="10" borderId="0" applyNumberFormat="0" applyBorder="0" applyAlignment="0" applyProtection="0"/>
    <xf numFmtId="171" fontId="19" fillId="14" borderId="0" applyNumberFormat="0" applyBorder="0" applyAlignment="0" applyProtection="0"/>
    <xf numFmtId="171" fontId="19" fillId="18" borderId="0" applyNumberFormat="0" applyBorder="0" applyAlignment="0" applyProtection="0"/>
    <xf numFmtId="171" fontId="19" fillId="22" borderId="0" applyNumberFormat="0" applyBorder="0" applyAlignment="0" applyProtection="0"/>
    <xf numFmtId="171" fontId="19" fillId="26" borderId="0" applyNumberFormat="0" applyBorder="0" applyAlignment="0" applyProtection="0"/>
    <xf numFmtId="171" fontId="19" fillId="30" borderId="0" applyNumberFormat="0" applyBorder="0" applyAlignment="0" applyProtection="0"/>
    <xf numFmtId="171" fontId="11" fillId="4" borderId="0" applyNumberFormat="0" applyBorder="0" applyAlignment="0" applyProtection="0"/>
    <xf numFmtId="171" fontId="15" fillId="7" borderId="5" applyNumberFormat="0" applyAlignment="0" applyProtection="0"/>
    <xf numFmtId="171" fontId="6" fillId="8" borderId="8" applyNumberFormat="0" applyAlignment="0" applyProtection="0"/>
    <xf numFmtId="171" fontId="18" fillId="0" borderId="0" applyNumberFormat="0" applyFill="0" applyBorder="0" applyAlignment="0" applyProtection="0"/>
    <xf numFmtId="171" fontId="10" fillId="3" borderId="0" applyNumberFormat="0" applyBorder="0" applyAlignment="0" applyProtection="0"/>
    <xf numFmtId="171" fontId="8" fillId="0" borderId="3" applyNumberFormat="0" applyFill="0" applyAlignment="0" applyProtection="0"/>
    <xf numFmtId="171" fontId="9" fillId="0" borderId="4" applyNumberFormat="0" applyFill="0" applyAlignment="0" applyProtection="0"/>
    <xf numFmtId="171" fontId="9" fillId="0" borderId="0" applyNumberFormat="0" applyFill="0" applyBorder="0" applyAlignment="0" applyProtection="0"/>
    <xf numFmtId="171" fontId="13" fillId="6" borderId="5" applyNumberFormat="0" applyAlignment="0" applyProtection="0"/>
    <xf numFmtId="171" fontId="16" fillId="0" borderId="7" applyNumberFormat="0" applyFill="0" applyAlignment="0" applyProtection="0"/>
    <xf numFmtId="171" fontId="12" fillId="5" borderId="0" applyNumberFormat="0" applyBorder="0" applyAlignment="0" applyProtection="0"/>
    <xf numFmtId="171" fontId="20" fillId="9" borderId="9" applyNumberFormat="0" applyFont="0" applyAlignment="0" applyProtection="0"/>
    <xf numFmtId="171" fontId="14" fillId="7" borderId="6" applyNumberFormat="0" applyAlignment="0" applyProtection="0"/>
    <xf numFmtId="171" fontId="23" fillId="0" borderId="0" applyNumberFormat="0" applyFill="0" applyBorder="0" applyAlignment="0" applyProtection="0"/>
    <xf numFmtId="171" fontId="2" fillId="0" borderId="10" applyNumberFormat="0" applyFill="0" applyAlignment="0" applyProtection="0"/>
    <xf numFmtId="171" fontId="17" fillId="0" borderId="0" applyNumberFormat="0" applyFill="0" applyBorder="0" applyAlignment="0" applyProtection="0"/>
    <xf numFmtId="171" fontId="21" fillId="0" borderId="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71" fontId="22" fillId="0" borderId="0"/>
    <xf numFmtId="43" fontId="22"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22" fillId="0" borderId="0"/>
    <xf numFmtId="171"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1" fontId="21" fillId="0" borderId="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71" fontId="26" fillId="34" borderId="0"/>
    <xf numFmtId="171" fontId="26" fillId="35" borderId="0"/>
    <xf numFmtId="171"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9" fontId="40" fillId="0" borderId="0" applyFont="0" applyFill="0" applyBorder="0" applyAlignment="0" applyProtection="0"/>
    <xf numFmtId="171" fontId="31" fillId="0" borderId="0" applyNumberFormat="0" applyFill="0" applyBorder="0" applyAlignment="0" applyProtection="0"/>
    <xf numFmtId="171" fontId="7" fillId="0" borderId="2" applyNumberFormat="0" applyFill="0" applyAlignment="0" applyProtection="0"/>
    <xf numFmtId="171" fontId="8" fillId="0" borderId="3" applyNumberFormat="0" applyFill="0" applyAlignment="0" applyProtection="0"/>
    <xf numFmtId="171" fontId="9" fillId="0" borderId="4" applyNumberFormat="0" applyFill="0" applyAlignment="0" applyProtection="0"/>
    <xf numFmtId="171" fontId="9" fillId="0" borderId="0" applyNumberFormat="0" applyFill="0" applyBorder="0" applyAlignment="0" applyProtection="0"/>
    <xf numFmtId="171" fontId="10" fillId="3" borderId="0" applyNumberFormat="0" applyBorder="0" applyAlignment="0" applyProtection="0"/>
    <xf numFmtId="171" fontId="11" fillId="4" borderId="0" applyNumberFormat="0" applyBorder="0" applyAlignment="0" applyProtection="0"/>
    <xf numFmtId="171" fontId="13" fillId="6" borderId="5" applyNumberFormat="0" applyAlignment="0" applyProtection="0"/>
    <xf numFmtId="171" fontId="14" fillId="7" borderId="6" applyNumberFormat="0" applyAlignment="0" applyProtection="0"/>
    <xf numFmtId="171" fontId="15" fillId="7" borderId="5" applyNumberFormat="0" applyAlignment="0" applyProtection="0"/>
    <xf numFmtId="171" fontId="16" fillId="0" borderId="7" applyNumberFormat="0" applyFill="0" applyAlignment="0" applyProtection="0"/>
    <xf numFmtId="171" fontId="6" fillId="8" borderId="8" applyNumberFormat="0" applyAlignment="0" applyProtection="0"/>
    <xf numFmtId="171" fontId="17" fillId="0" borderId="0" applyNumberFormat="0" applyFill="0" applyBorder="0" applyAlignment="0" applyProtection="0"/>
    <xf numFmtId="171" fontId="1" fillId="9" borderId="9" applyNumberFormat="0" applyFont="0" applyAlignment="0" applyProtection="0"/>
    <xf numFmtId="171" fontId="18" fillId="0" borderId="0" applyNumberFormat="0" applyFill="0" applyBorder="0" applyAlignment="0" applyProtection="0"/>
    <xf numFmtId="171" fontId="2" fillId="0" borderId="10" applyNumberFormat="0" applyFill="0" applyAlignment="0" applyProtection="0"/>
    <xf numFmtId="171" fontId="19" fillId="10" borderId="0" applyNumberFormat="0" applyBorder="0" applyAlignment="0" applyProtection="0"/>
    <xf numFmtId="171" fontId="1" fillId="11" borderId="0" applyNumberFormat="0" applyBorder="0" applyAlignment="0" applyProtection="0"/>
    <xf numFmtId="171" fontId="1" fillId="12" borderId="0" applyNumberFormat="0" applyBorder="0" applyAlignment="0" applyProtection="0"/>
    <xf numFmtId="171" fontId="19" fillId="14"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9" fillId="18"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9" fillId="22"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9" fillId="26"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9" fillId="30"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171" fontId="12" fillId="5" borderId="0" applyNumberFormat="0" applyBorder="0" applyAlignment="0" applyProtection="0"/>
    <xf numFmtId="171" fontId="19" fillId="13" borderId="0" applyNumberFormat="0" applyBorder="0" applyAlignment="0" applyProtection="0"/>
    <xf numFmtId="171" fontId="19" fillId="17" borderId="0" applyNumberFormat="0" applyBorder="0" applyAlignment="0" applyProtection="0"/>
    <xf numFmtId="171" fontId="19" fillId="21" borderId="0" applyNumberFormat="0" applyBorder="0" applyAlignment="0" applyProtection="0"/>
    <xf numFmtId="171" fontId="19" fillId="25" borderId="0" applyNumberFormat="0" applyBorder="0" applyAlignment="0" applyProtection="0"/>
    <xf numFmtId="171" fontId="19" fillId="29" borderId="0" applyNumberFormat="0" applyBorder="0" applyAlignment="0" applyProtection="0"/>
    <xf numFmtId="171" fontId="19" fillId="33" borderId="0" applyNumberFormat="0" applyBorder="0" applyAlignment="0" applyProtection="0"/>
    <xf numFmtId="166" fontId="1" fillId="0" borderId="0" applyFont="0" applyFill="0" applyBorder="0" applyAlignment="0" applyProtection="0"/>
    <xf numFmtId="0" fontId="1" fillId="0" borderId="0"/>
    <xf numFmtId="166" fontId="33"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1" fillId="4" borderId="0" applyNumberFormat="0" applyBorder="0" applyAlignment="0" applyProtection="0"/>
    <xf numFmtId="0" fontId="14" fillId="7" borderId="6" applyNumberFormat="0" applyAlignment="0" applyProtection="0"/>
    <xf numFmtId="0" fontId="6" fillId="8" borderId="8" applyNumberFormat="0" applyAlignment="0" applyProtection="0"/>
    <xf numFmtId="0" fontId="18" fillId="0" borderId="0" applyNumberFormat="0" applyFill="0" applyBorder="0" applyAlignment="0" applyProtection="0"/>
    <xf numFmtId="0" fontId="2" fillId="0" borderId="10" applyNumberFormat="0" applyFill="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1" fillId="0" borderId="0"/>
    <xf numFmtId="0" fontId="12"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22" fillId="0" borderId="0"/>
    <xf numFmtId="43" fontId="22" fillId="0" borderId="0" applyFont="0" applyFill="0" applyBorder="0" applyAlignment="0" applyProtection="0"/>
    <xf numFmtId="0" fontId="41" fillId="0" borderId="0" applyNumberFormat="0" applyFill="0" applyBorder="0" applyAlignment="0" applyProtection="0">
      <alignment vertical="top"/>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22" fillId="0" borderId="0"/>
    <xf numFmtId="0" fontId="1" fillId="0" borderId="0"/>
    <xf numFmtId="0" fontId="1" fillId="0" borderId="0"/>
    <xf numFmtId="43" fontId="1" fillId="0" borderId="0" applyFont="0" applyFill="0" applyBorder="0" applyAlignment="0" applyProtection="0"/>
    <xf numFmtId="0" fontId="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5" fillId="7" borderId="5" applyNumberFormat="0" applyAlignment="0" applyProtection="0"/>
    <xf numFmtId="0" fontId="10" fillId="3" borderId="0" applyNumberFormat="0" applyBorder="0" applyAlignment="0" applyProtection="0"/>
    <xf numFmtId="0" fontId="13" fillId="6" borderId="5" applyNumberFormat="0" applyAlignment="0" applyProtection="0"/>
    <xf numFmtId="0" fontId="16" fillId="0" borderId="7" applyNumberFormat="0" applyFill="0" applyAlignment="0" applyProtection="0"/>
    <xf numFmtId="0" fontId="32" fillId="5" borderId="0" applyNumberFormat="0" applyBorder="0" applyAlignment="0" applyProtection="0"/>
    <xf numFmtId="0" fontId="1" fillId="9" borderId="9" applyNumberFormat="0" applyFont="0" applyAlignment="0" applyProtection="0"/>
    <xf numFmtId="0" fontId="17" fillId="0" borderId="0" applyNumberForma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71" fontId="1" fillId="0" borderId="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71" fontId="31" fillId="0" borderId="0" applyNumberFormat="0" applyFill="0" applyBorder="0" applyAlignment="0" applyProtection="0"/>
    <xf numFmtId="171" fontId="7" fillId="0" borderId="2" applyNumberFormat="0" applyFill="0" applyAlignment="0" applyProtection="0"/>
    <xf numFmtId="171" fontId="8" fillId="0" borderId="3" applyNumberFormat="0" applyFill="0" applyAlignment="0" applyProtection="0"/>
    <xf numFmtId="171" fontId="9" fillId="0" borderId="4" applyNumberFormat="0" applyFill="0" applyAlignment="0" applyProtection="0"/>
    <xf numFmtId="171" fontId="9" fillId="0" borderId="0" applyNumberFormat="0" applyFill="0" applyBorder="0" applyAlignment="0" applyProtection="0"/>
    <xf numFmtId="171" fontId="10" fillId="3" borderId="0" applyNumberFormat="0" applyBorder="0" applyAlignment="0" applyProtection="0"/>
    <xf numFmtId="171" fontId="11" fillId="4" borderId="0" applyNumberFormat="0" applyBorder="0" applyAlignment="0" applyProtection="0"/>
    <xf numFmtId="171" fontId="13" fillId="6" borderId="5" applyNumberFormat="0" applyAlignment="0" applyProtection="0"/>
    <xf numFmtId="171" fontId="14" fillId="7" borderId="6" applyNumberFormat="0" applyAlignment="0" applyProtection="0"/>
    <xf numFmtId="171" fontId="15" fillId="7" borderId="5" applyNumberFormat="0" applyAlignment="0" applyProtection="0"/>
    <xf numFmtId="171" fontId="16" fillId="0" borderId="7" applyNumberFormat="0" applyFill="0" applyAlignment="0" applyProtection="0"/>
    <xf numFmtId="171" fontId="6" fillId="8" borderId="8" applyNumberFormat="0" applyAlignment="0" applyProtection="0"/>
    <xf numFmtId="171" fontId="17" fillId="0" borderId="0" applyNumberFormat="0" applyFill="0" applyBorder="0" applyAlignment="0" applyProtection="0"/>
    <xf numFmtId="171" fontId="1" fillId="9" borderId="9" applyNumberFormat="0" applyFont="0" applyAlignment="0" applyProtection="0"/>
    <xf numFmtId="171" fontId="18" fillId="0" borderId="0" applyNumberFormat="0" applyFill="0" applyBorder="0" applyAlignment="0" applyProtection="0"/>
    <xf numFmtId="171" fontId="2" fillId="0" borderId="10" applyNumberFormat="0" applyFill="0" applyAlignment="0" applyProtection="0"/>
    <xf numFmtId="171" fontId="19" fillId="10" borderId="0" applyNumberFormat="0" applyBorder="0" applyAlignment="0" applyProtection="0"/>
    <xf numFmtId="171" fontId="1" fillId="11" borderId="0" applyNumberFormat="0" applyBorder="0" applyAlignment="0" applyProtection="0"/>
    <xf numFmtId="171" fontId="1" fillId="12" borderId="0" applyNumberFormat="0" applyBorder="0" applyAlignment="0" applyProtection="0"/>
    <xf numFmtId="171" fontId="19" fillId="14"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9" fillId="18"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9" fillId="22"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9" fillId="26"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9" fillId="30"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71" fontId="33"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7" fillId="0" borderId="2" applyNumberFormat="0" applyFill="0" applyAlignment="0" applyProtection="0"/>
    <xf numFmtId="166" fontId="22"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1" fillId="4" borderId="0" applyNumberFormat="0" applyBorder="0" applyAlignment="0" applyProtection="0"/>
    <xf numFmtId="0" fontId="15" fillId="7" borderId="5" applyNumberFormat="0" applyAlignment="0" applyProtection="0"/>
    <xf numFmtId="0" fontId="6" fillId="8" borderId="8" applyNumberFormat="0" applyAlignment="0" applyProtection="0"/>
    <xf numFmtId="0" fontId="18" fillId="0" borderId="0" applyNumberFormat="0" applyFill="0" applyBorder="0" applyAlignment="0" applyProtection="0"/>
    <xf numFmtId="0" fontId="10" fillId="3"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3" fillId="6" borderId="5" applyNumberFormat="0" applyAlignment="0" applyProtection="0"/>
    <xf numFmtId="0" fontId="16" fillId="0" borderId="7" applyNumberFormat="0" applyFill="0" applyAlignment="0" applyProtection="0"/>
    <xf numFmtId="0" fontId="20" fillId="9" borderId="9" applyNumberFormat="0" applyFont="0" applyAlignment="0" applyProtection="0"/>
    <xf numFmtId="0" fontId="14" fillId="7" borderId="6" applyNumberFormat="0" applyAlignment="0" applyProtection="0"/>
    <xf numFmtId="0" fontId="23" fillId="0" borderId="0" applyNumberFormat="0" applyFill="0" applyBorder="0" applyAlignment="0" applyProtection="0"/>
    <xf numFmtId="0" fontId="2" fillId="0" borderId="10" applyNumberFormat="0" applyFill="0" applyAlignment="0" applyProtection="0"/>
    <xf numFmtId="0" fontId="17" fillId="0" borderId="0" applyNumberFormat="0" applyFill="0" applyBorder="0" applyAlignment="0" applyProtection="0"/>
    <xf numFmtId="0" fontId="21" fillId="0" borderId="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0" fontId="1" fillId="0" borderId="0"/>
    <xf numFmtId="0" fontId="22" fillId="0" borderId="0"/>
    <xf numFmtId="166" fontId="22"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22" fillId="0" borderId="0" applyFont="0" applyFill="0" applyBorder="0" applyAlignment="0" applyProtection="0"/>
    <xf numFmtId="0" fontId="21" fillId="0" borderId="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0" fontId="26" fillId="34" borderId="0"/>
    <xf numFmtId="0" fontId="26" fillId="35" borderId="0"/>
    <xf numFmtId="0" fontId="27"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3" borderId="0" applyNumberFormat="0" applyBorder="0" applyAlignment="0" applyProtection="0"/>
    <xf numFmtId="0" fontId="13" fillId="6" borderId="5" applyNumberFormat="0" applyAlignment="0" applyProtection="0"/>
    <xf numFmtId="0" fontId="15" fillId="7" borderId="5" applyNumberFormat="0" applyAlignment="0" applyProtection="0"/>
    <xf numFmtId="0" fontId="16" fillId="0" borderId="7" applyNumberFormat="0" applyFill="0" applyAlignment="0" applyProtection="0"/>
    <xf numFmtId="0" fontId="17" fillId="0" borderId="0" applyNumberFormat="0" applyFill="0" applyBorder="0" applyAlignment="0" applyProtection="0"/>
    <xf numFmtId="0" fontId="1" fillId="9" borderId="9"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166"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2" fillId="5" borderId="0" applyNumberFormat="0" applyBorder="0" applyAlignment="0" applyProtection="0"/>
    <xf numFmtId="171" fontId="1" fillId="0" borderId="0"/>
    <xf numFmtId="171" fontId="33" fillId="0" borderId="0"/>
    <xf numFmtId="166" fontId="1" fillId="0" borderId="0" applyFont="0" applyFill="0" applyBorder="0" applyAlignment="0" applyProtection="0"/>
    <xf numFmtId="43" fontId="22"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171" fontId="15" fillId="7" borderId="5" applyNumberFormat="0" applyAlignment="0" applyProtection="0"/>
    <xf numFmtId="171" fontId="10" fillId="3" borderId="0" applyNumberFormat="0" applyBorder="0" applyAlignment="0" applyProtection="0"/>
    <xf numFmtId="171" fontId="13" fillId="6" borderId="5" applyNumberFormat="0" applyAlignment="0" applyProtection="0"/>
    <xf numFmtId="171" fontId="16" fillId="0" borderId="7" applyNumberFormat="0" applyFill="0" applyAlignment="0" applyProtection="0"/>
    <xf numFmtId="171" fontId="20" fillId="9" borderId="9" applyNumberFormat="0" applyFont="0" applyAlignment="0" applyProtection="0"/>
    <xf numFmtId="171" fontId="17" fillId="0" borderId="0" applyNumberFormat="0" applyFill="0" applyBorder="0" applyAlignment="0" applyProtection="0"/>
    <xf numFmtId="171" fontId="21" fillId="0" borderId="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71" fontId="22" fillId="0" borderId="0"/>
    <xf numFmtId="43" fontId="22" fillId="0" borderId="0" applyFont="0" applyFill="0" applyBorder="0" applyAlignment="0" applyProtection="0"/>
    <xf numFmtId="171"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1" fontId="21" fillId="0" borderId="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71" fontId="26" fillId="34" borderId="0"/>
    <xf numFmtId="171" fontId="26" fillId="35" borderId="0"/>
    <xf numFmtId="171"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31" fillId="0" borderId="0" applyNumberForma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166" fontId="1" fillId="0" borderId="0" applyFont="0" applyFill="0" applyBorder="0" applyAlignment="0" applyProtection="0"/>
    <xf numFmtId="0" fontId="12" fillId="5"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1" fillId="4" borderId="0" applyNumberFormat="0" applyBorder="0" applyAlignment="0" applyProtection="0"/>
    <xf numFmtId="0" fontId="14" fillId="7" borderId="6" applyNumberFormat="0" applyAlignment="0" applyProtection="0"/>
    <xf numFmtId="0" fontId="6" fillId="8" borderId="8" applyNumberFormat="0" applyAlignment="0" applyProtection="0"/>
    <xf numFmtId="0" fontId="18" fillId="0" borderId="0" applyNumberFormat="0" applyFill="0" applyBorder="0" applyAlignment="0" applyProtection="0"/>
    <xf numFmtId="0" fontId="2" fillId="0" borderId="10" applyNumberFormat="0" applyFill="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4" fillId="0" borderId="0" applyFont="0" applyFill="0" applyBorder="0" applyAlignment="0" applyProtection="0">
      <alignment vertical="center"/>
    </xf>
    <xf numFmtId="0" fontId="54" fillId="0" borderId="0">
      <alignment vertical="center"/>
    </xf>
    <xf numFmtId="9" fontId="54" fillId="0" borderId="0" applyFont="0" applyFill="0" applyBorder="0" applyAlignment="0" applyProtection="0">
      <alignment vertical="center"/>
    </xf>
    <xf numFmtId="0" fontId="55" fillId="0" borderId="13" applyFill="0" applyProtection="0">
      <alignment horizontal="left" wrapText="1"/>
    </xf>
    <xf numFmtId="183" fontId="56" fillId="0" borderId="14" applyNumberFormat="0" applyFill="0" applyAlignment="0" applyProtection="0"/>
    <xf numFmtId="43" fontId="1" fillId="0" borderId="0" applyFont="0" applyFill="0" applyBorder="0" applyAlignment="0" applyProtection="0"/>
    <xf numFmtId="0" fontId="57" fillId="0" borderId="0" applyAlignment="0" applyProtection="0"/>
    <xf numFmtId="183" fontId="27" fillId="40" borderId="0" applyNumberFormat="0" applyFont="0" applyBorder="0" applyAlignment="0" applyProtection="0"/>
    <xf numFmtId="183" fontId="27" fillId="41" borderId="0" applyNumberFormat="0" applyFont="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2"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166" fontId="40" fillId="0" borderId="0" applyFont="0" applyFill="0" applyBorder="0" applyAlignment="0" applyProtection="0"/>
    <xf numFmtId="9"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66" fontId="1" fillId="0" borderId="0" applyFont="0" applyFill="0" applyBorder="0" applyAlignment="0" applyProtection="0"/>
    <xf numFmtId="171" fontId="1" fillId="0" borderId="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1" fillId="0" borderId="0"/>
    <xf numFmtId="0" fontId="1" fillId="0" borderId="0"/>
    <xf numFmtId="0" fontId="1" fillId="0" borderId="0"/>
    <xf numFmtId="0" fontId="53" fillId="0" borderId="0"/>
    <xf numFmtId="0" fontId="21" fillId="0" borderId="0"/>
    <xf numFmtId="166"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0" fontId="53"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15" applyNumberFormat="0" applyFill="0" applyAlignment="0">
      <protection locked="0"/>
    </xf>
    <xf numFmtId="0" fontId="6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71" fontId="1" fillId="0" borderId="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9" fontId="40" fillId="0" borderId="0" applyFont="0" applyFill="0" applyBorder="0" applyAlignment="0" applyProtection="0"/>
    <xf numFmtId="166" fontId="1" fillId="0" borderId="0" applyFont="0" applyFill="0" applyBorder="0" applyAlignment="0" applyProtection="0"/>
    <xf numFmtId="0" fontId="1" fillId="0" borderId="0"/>
    <xf numFmtId="166" fontId="33"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0" fontId="21" fillId="0" borderId="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2"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66" fontId="1" fillId="0" borderId="0" applyFont="0" applyFill="0" applyBorder="0" applyAlignment="0" applyProtection="0"/>
    <xf numFmtId="171" fontId="1" fillId="0" borderId="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xf numFmtId="166" fontId="22"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53" fillId="0" borderId="0"/>
    <xf numFmtId="166" fontId="22" fillId="0" borderId="0" applyFont="0" applyFill="0" applyBorder="0" applyAlignment="0" applyProtection="0"/>
    <xf numFmtId="184" fontId="22" fillId="0" borderId="0" applyFont="0" applyFill="0" applyBorder="0" applyAlignment="0" applyProtection="0"/>
    <xf numFmtId="0" fontId="53" fillId="0" borderId="0"/>
    <xf numFmtId="0" fontId="6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5" fontId="22" fillId="0" borderId="0" applyFont="0" applyFill="0" applyBorder="0" applyAlignment="0" applyProtection="0"/>
    <xf numFmtId="166" fontId="21" fillId="0" borderId="0" applyFont="0" applyFill="0" applyBorder="0" applyAlignment="0" applyProtection="0"/>
    <xf numFmtId="166" fontId="40"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22" fillId="0" borderId="0" applyFont="0" applyFill="0" applyBorder="0" applyAlignment="0" applyProtection="0"/>
    <xf numFmtId="43" fontId="1" fillId="0" borderId="0" applyFont="0" applyFill="0" applyBorder="0" applyAlignment="0" applyProtection="0"/>
    <xf numFmtId="9" fontId="40" fillId="0" borderId="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8" borderId="0" applyNumberFormat="0" applyBorder="0" applyAlignment="0" applyProtection="0"/>
    <xf numFmtId="0" fontId="1" fillId="0" borderId="0"/>
    <xf numFmtId="9" fontId="1" fillId="0" borderId="0" applyFont="0" applyFill="0" applyBorder="0" applyAlignment="0" applyProtection="0"/>
    <xf numFmtId="0" fontId="1" fillId="11"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32" borderId="0" applyNumberFormat="0" applyBorder="0" applyAlignment="0" applyProtection="0"/>
    <xf numFmtId="0" fontId="22" fillId="0" borderId="0"/>
    <xf numFmtId="0" fontId="1" fillId="20" borderId="0" applyNumberFormat="0" applyBorder="0" applyAlignment="0" applyProtection="0"/>
    <xf numFmtId="0" fontId="1" fillId="0" borderId="0"/>
    <xf numFmtId="9" fontId="1" fillId="0" borderId="0" applyFont="0" applyFill="0" applyBorder="0" applyAlignment="0" applyProtection="0"/>
    <xf numFmtId="9" fontId="40" fillId="0" borderId="0" applyFont="0" applyFill="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21" fillId="0" borderId="0"/>
    <xf numFmtId="0" fontId="1" fillId="23" borderId="0" applyNumberFormat="0" applyBorder="0" applyAlignment="0" applyProtection="0"/>
    <xf numFmtId="0" fontId="1" fillId="12" borderId="0" applyNumberFormat="0" applyBorder="0" applyAlignment="0" applyProtection="0"/>
    <xf numFmtId="0" fontId="1" fillId="0" borderId="0"/>
    <xf numFmtId="43" fontId="22" fillId="0" borderId="0" applyFont="0" applyFill="0" applyBorder="0" applyAlignment="0" applyProtection="0"/>
    <xf numFmtId="44" fontId="40"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9" fontId="1" fillId="0" borderId="0" applyFont="0" applyFill="0" applyBorder="0" applyAlignment="0" applyProtection="0"/>
    <xf numFmtId="43" fontId="40" fillId="0" borderId="0" applyFont="0" applyFill="0" applyBorder="0" applyAlignment="0" applyProtection="0"/>
    <xf numFmtId="166" fontId="21" fillId="0" borderId="0" applyFont="0" applyFill="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22"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1" fontId="1" fillId="0" borderId="0"/>
    <xf numFmtId="43" fontId="1" fillId="0" borderId="0" applyFon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2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171" fontId="1" fillId="0" borderId="0"/>
    <xf numFmtId="43" fontId="1" fillId="0" borderId="0" applyFont="0" applyFill="0" applyBorder="0" applyAlignment="0" applyProtection="0"/>
    <xf numFmtId="171" fontId="1" fillId="0" borderId="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71" fontId="1" fillId="0" borderId="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171" fontId="1" fillId="0" borderId="0"/>
    <xf numFmtId="43" fontId="1" fillId="0" borderId="0" applyFont="0" applyFill="0" applyBorder="0" applyAlignment="0" applyProtection="0"/>
    <xf numFmtId="171" fontId="1" fillId="0" borderId="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33"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43" fontId="2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1" fillId="39" borderId="0">
      <alignment horizontal="right"/>
    </xf>
    <xf numFmtId="0" fontId="65" fillId="0" borderId="0"/>
    <xf numFmtId="43" fontId="21" fillId="0" borderId="0" applyFont="0" applyFill="0" applyBorder="0" applyAlignment="0" applyProtection="0"/>
    <xf numFmtId="166"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6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11" borderId="0" applyNumberFormat="0" applyBorder="0" applyAlignment="0" applyProtection="0"/>
    <xf numFmtId="171" fontId="1" fillId="15" borderId="0" applyNumberFormat="0" applyBorder="0" applyAlignment="0" applyProtection="0"/>
    <xf numFmtId="171" fontId="1" fillId="19" borderId="0" applyNumberFormat="0" applyBorder="0" applyAlignment="0" applyProtection="0"/>
    <xf numFmtId="171" fontId="1" fillId="23" borderId="0" applyNumberFormat="0" applyBorder="0" applyAlignment="0" applyProtection="0"/>
    <xf numFmtId="171" fontId="1" fillId="27" borderId="0" applyNumberFormat="0" applyBorder="0" applyAlignment="0" applyProtection="0"/>
    <xf numFmtId="171" fontId="1" fillId="31" borderId="0" applyNumberFormat="0" applyBorder="0" applyAlignment="0" applyProtection="0"/>
    <xf numFmtId="171" fontId="1" fillId="12" borderId="0" applyNumberFormat="0" applyBorder="0" applyAlignment="0" applyProtection="0"/>
    <xf numFmtId="171" fontId="1" fillId="16" borderId="0" applyNumberFormat="0" applyBorder="0" applyAlignment="0" applyProtection="0"/>
    <xf numFmtId="171" fontId="1" fillId="20" borderId="0" applyNumberFormat="0" applyBorder="0" applyAlignment="0" applyProtection="0"/>
    <xf numFmtId="171" fontId="1" fillId="24" borderId="0" applyNumberFormat="0" applyBorder="0" applyAlignment="0" applyProtection="0"/>
    <xf numFmtId="171" fontId="1" fillId="28"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9" borderId="9"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9" borderId="9" applyNumberFormat="0" applyFont="0" applyAlignment="0" applyProtection="0"/>
    <xf numFmtId="171" fontId="1" fillId="11" borderId="0" applyNumberFormat="0" applyBorder="0" applyAlignment="0" applyProtection="0"/>
    <xf numFmtId="171" fontId="1" fillId="12" borderId="0" applyNumberFormat="0" applyBorder="0" applyAlignment="0" applyProtection="0"/>
    <xf numFmtId="171" fontId="1" fillId="15" borderId="0" applyNumberFormat="0" applyBorder="0" applyAlignment="0" applyProtection="0"/>
    <xf numFmtId="171" fontId="1" fillId="16" borderId="0" applyNumberFormat="0" applyBorder="0" applyAlignment="0" applyProtection="0"/>
    <xf numFmtId="171" fontId="1" fillId="19" borderId="0" applyNumberFormat="0" applyBorder="0" applyAlignment="0" applyProtection="0"/>
    <xf numFmtId="171" fontId="1" fillId="20" borderId="0" applyNumberFormat="0" applyBorder="0" applyAlignment="0" applyProtection="0"/>
    <xf numFmtId="171" fontId="1" fillId="23" borderId="0" applyNumberFormat="0" applyBorder="0" applyAlignment="0" applyProtection="0"/>
    <xf numFmtId="171" fontId="1" fillId="24" borderId="0" applyNumberFormat="0" applyBorder="0" applyAlignment="0" applyProtection="0"/>
    <xf numFmtId="171" fontId="1" fillId="27" borderId="0" applyNumberFormat="0" applyBorder="0" applyAlignment="0" applyProtection="0"/>
    <xf numFmtId="171" fontId="1" fillId="28" borderId="0" applyNumberFormat="0" applyBorder="0" applyAlignment="0" applyProtection="0"/>
    <xf numFmtId="171" fontId="1" fillId="31" borderId="0" applyNumberFormat="0" applyBorder="0" applyAlignment="0" applyProtection="0"/>
    <xf numFmtId="171" fontId="1" fillId="32"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3" fillId="0" borderId="0"/>
    <xf numFmtId="43" fontId="22" fillId="0" borderId="0" applyFont="0" applyFill="0" applyBorder="0" applyAlignment="0" applyProtection="0"/>
    <xf numFmtId="166" fontId="1" fillId="0" borderId="0" applyFont="0" applyFill="0" applyBorder="0" applyAlignment="0" applyProtection="0"/>
    <xf numFmtId="0" fontId="64" fillId="42" borderId="0"/>
    <xf numFmtId="43" fontId="22" fillId="0" borderId="0" applyFont="0" applyFill="0" applyBorder="0" applyAlignment="0" applyProtection="0"/>
    <xf numFmtId="41" fontId="22" fillId="0" borderId="0" applyFont="0" applyFill="0" applyBorder="0" applyAlignment="0" applyProtection="0"/>
    <xf numFmtId="0" fontId="61" fillId="38" borderId="0"/>
    <xf numFmtId="43" fontId="22"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6"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65" fillId="0" borderId="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0" fillId="0" borderId="0" applyFont="0" applyFill="0" applyBorder="0" applyAlignment="0" applyProtection="0"/>
    <xf numFmtId="166"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alignment vertical="center"/>
    </xf>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166"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4" fillId="0" borderId="0" applyFont="0" applyFill="0" applyBorder="0" applyAlignment="0" applyProtection="0">
      <alignment vertical="center"/>
    </xf>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8" fillId="44" borderId="20" applyNumberFormat="0" applyProtection="0">
      <alignment horizontal="left" vertical="center" indent="1"/>
    </xf>
    <xf numFmtId="4" fontId="68" fillId="44" borderId="20" applyNumberFormat="0" applyProtection="0">
      <alignment horizontal="left" vertical="center" indent="1"/>
    </xf>
    <xf numFmtId="4" fontId="68" fillId="0" borderId="20" applyNumberFormat="0" applyProtection="0">
      <alignment horizontal="right" vertical="center"/>
    </xf>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69" fillId="0" borderId="0" applyNumberFormat="0" applyFill="0" applyBorder="0" applyAlignment="0" applyProtection="0">
      <alignment vertical="top"/>
      <protection locked="0"/>
    </xf>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0" fontId="73" fillId="63" borderId="22" applyNumberFormat="0" applyAlignment="0" applyProtection="0"/>
    <xf numFmtId="43" fontId="22"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15" fontId="22" fillId="0" borderId="0">
      <alignment horizontal="left"/>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6" fillId="0" borderId="23"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alignment vertical="top"/>
      <protection locked="0"/>
    </xf>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68" fillId="66" borderId="0"/>
    <xf numFmtId="0" fontId="70" fillId="67"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70" fillId="70" borderId="0" applyNumberFormat="0" applyBorder="0" applyAlignment="0" applyProtection="0"/>
    <xf numFmtId="0" fontId="7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70" fillId="74" borderId="0" applyNumberFormat="0" applyBorder="0" applyAlignment="0" applyProtection="0"/>
    <xf numFmtId="0" fontId="70" fillId="75" borderId="0" applyNumberFormat="0" applyBorder="0" applyAlignment="0" applyProtection="0"/>
    <xf numFmtId="0" fontId="40" fillId="76" borderId="0" applyNumberFormat="0" applyBorder="0" applyAlignment="0" applyProtection="0"/>
    <xf numFmtId="0" fontId="40" fillId="77" borderId="0" applyNumberFormat="0" applyBorder="0" applyAlignment="0" applyProtection="0"/>
    <xf numFmtId="0" fontId="70" fillId="78" borderId="0" applyNumberFormat="0" applyBorder="0" applyAlignment="0" applyProtection="0"/>
    <xf numFmtId="0" fontId="70" fillId="79" borderId="0" applyNumberFormat="0" applyBorder="0" applyAlignment="0" applyProtection="0"/>
    <xf numFmtId="0" fontId="40" fillId="72" borderId="0" applyNumberFormat="0" applyBorder="0" applyAlignment="0" applyProtection="0"/>
    <xf numFmtId="0" fontId="40" fillId="80" borderId="0" applyNumberFormat="0" applyBorder="0" applyAlignment="0" applyProtection="0"/>
    <xf numFmtId="0" fontId="70" fillId="73" borderId="0" applyNumberFormat="0" applyBorder="0" applyAlignment="0" applyProtection="0"/>
    <xf numFmtId="0" fontId="70" fillId="70"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40" fillId="84" borderId="0" applyNumberFormat="0" applyBorder="0" applyAlignment="0" applyProtection="0"/>
    <xf numFmtId="0" fontId="40" fillId="85" borderId="0" applyNumberFormat="0" applyBorder="0" applyAlignment="0" applyProtection="0"/>
    <xf numFmtId="0" fontId="70" fillId="86" borderId="0" applyNumberFormat="0" applyBorder="0" applyAlignment="0" applyProtection="0"/>
    <xf numFmtId="0" fontId="91" fillId="84" borderId="0" applyNumberFormat="0" applyBorder="0" applyAlignment="0" applyProtection="0"/>
    <xf numFmtId="0" fontId="92" fillId="87" borderId="20" applyNumberFormat="0" applyAlignment="0" applyProtection="0"/>
    <xf numFmtId="0" fontId="73" fillId="79" borderId="22" applyNumberFormat="0" applyAlignment="0" applyProtection="0"/>
    <xf numFmtId="0" fontId="84" fillId="88" borderId="0" applyNumberFormat="0" applyBorder="0" applyAlignment="0" applyProtection="0"/>
    <xf numFmtId="0" fontId="84" fillId="89" borderId="0" applyNumberFormat="0" applyBorder="0" applyAlignment="0" applyProtection="0"/>
    <xf numFmtId="0" fontId="84" fillId="90" borderId="0" applyNumberFormat="0" applyBorder="0" applyAlignment="0" applyProtection="0"/>
    <xf numFmtId="0" fontId="40" fillId="77" borderId="0" applyNumberFormat="0" applyBorder="0" applyAlignment="0" applyProtection="0"/>
    <xf numFmtId="0" fontId="93" fillId="0" borderId="30" applyNumberFormat="0" applyFill="0" applyAlignment="0" applyProtection="0"/>
    <xf numFmtId="0" fontId="94" fillId="0" borderId="31" applyNumberFormat="0" applyFill="0" applyAlignment="0" applyProtection="0"/>
    <xf numFmtId="0" fontId="95" fillId="0" borderId="32" applyNumberFormat="0" applyFill="0" applyAlignment="0" applyProtection="0"/>
    <xf numFmtId="0" fontId="95" fillId="0" borderId="0" applyNumberFormat="0" applyFill="0" applyBorder="0" applyAlignment="0" applyProtection="0"/>
    <xf numFmtId="0" fontId="96" fillId="85" borderId="20" applyNumberFormat="0" applyAlignment="0" applyProtection="0"/>
    <xf numFmtId="0" fontId="75" fillId="0" borderId="33" applyNumberFormat="0" applyFill="0" applyAlignment="0" applyProtection="0"/>
    <xf numFmtId="0" fontId="75" fillId="85" borderId="0" applyNumberFormat="0" applyBorder="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68" fillId="99" borderId="36" applyNumberFormat="0">
      <protection locked="0"/>
    </xf>
    <xf numFmtId="0" fontId="86" fillId="95" borderId="37" applyBorder="0"/>
    <xf numFmtId="4" fontId="87" fillId="65" borderId="34" applyNumberFormat="0" applyProtection="0">
      <alignment vertical="center"/>
    </xf>
    <xf numFmtId="4" fontId="99" fillId="100" borderId="38"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0" fontId="70" fillId="67" borderId="0" applyNumberFormat="0" applyBorder="0" applyAlignment="0" applyProtection="0"/>
    <xf numFmtId="4" fontId="99" fillId="101" borderId="20" applyNumberFormat="0" applyProtection="0">
      <alignment horizontal="right" vertical="center"/>
    </xf>
    <xf numFmtId="0" fontId="87" fillId="96" borderId="34" applyNumberFormat="0" applyProtection="0">
      <alignment horizontal="left" vertical="top" indent="1"/>
    </xf>
    <xf numFmtId="4" fontId="89" fillId="102" borderId="35" applyNumberFormat="0" applyProtection="0">
      <alignment horizontal="left" vertical="center" indent="1"/>
    </xf>
    <xf numFmtId="0" fontId="68" fillId="103" borderId="38"/>
    <xf numFmtId="4" fontId="90" fillId="99" borderId="20" applyNumberFormat="0" applyProtection="0">
      <alignment horizontal="right" vertical="center"/>
    </xf>
    <xf numFmtId="0" fontId="97" fillId="0" borderId="0" applyNumberFormat="0" applyFill="0" applyBorder="0" applyAlignment="0" applyProtection="0"/>
    <xf numFmtId="0" fontId="84" fillId="0" borderId="39" applyNumberFormat="0" applyFill="0" applyAlignment="0" applyProtection="0"/>
    <xf numFmtId="0" fontId="98" fillId="0" borderId="0" applyNumberFormat="0" applyFill="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100" fillId="0" borderId="0"/>
    <xf numFmtId="0" fontId="68" fillId="66" borderId="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92" fillId="87" borderId="20" applyNumberFormat="0" applyAlignment="0" applyProtection="0"/>
    <xf numFmtId="0" fontId="70" fillId="79" borderId="0" applyNumberFormat="0" applyBorder="0" applyAlignment="0" applyProtection="0"/>
    <xf numFmtId="0" fontId="70" fillId="75" borderId="0" applyNumberFormat="0" applyBorder="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70" fillId="67" borderId="0" applyNumberFormat="0" applyBorder="0" applyAlignment="0" applyProtection="0"/>
    <xf numFmtId="0" fontId="84" fillId="0" borderId="39" applyNumberFormat="0" applyFill="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68" fillId="66" borderId="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68" fillId="66" borderId="0"/>
    <xf numFmtId="0" fontId="70" fillId="67"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68" fillId="84" borderId="20" applyNumberFormat="0" applyFont="0" applyAlignment="0" applyProtection="0"/>
    <xf numFmtId="4" fontId="68" fillId="59" borderId="35" applyNumberFormat="0" applyProtection="0">
      <alignment horizontal="right" vertical="center"/>
    </xf>
    <xf numFmtId="0" fontId="84" fillId="0" borderId="39" applyNumberFormat="0" applyFill="0" applyAlignment="0" applyProtection="0"/>
    <xf numFmtId="4" fontId="90" fillId="99" borderId="20" applyNumberFormat="0" applyProtection="0">
      <alignment horizontal="right" vertical="center"/>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87" fillId="96" borderId="34" applyNumberFormat="0" applyProtection="0">
      <alignment horizontal="left" vertical="top" indent="1"/>
    </xf>
    <xf numFmtId="4" fontId="68" fillId="44" borderId="20" applyNumberFormat="0" applyProtection="0">
      <alignment horizontal="left" vertical="center" indent="1"/>
    </xf>
    <xf numFmtId="4" fontId="99" fillId="101" borderId="20" applyNumberFormat="0" applyProtection="0">
      <alignment horizontal="right" vertical="center"/>
    </xf>
    <xf numFmtId="4" fontId="68" fillId="0" borderId="20" applyNumberFormat="0" applyProtection="0">
      <alignment horizontal="right" vertical="center"/>
    </xf>
    <xf numFmtId="0" fontId="87" fillId="65" borderId="34" applyNumberFormat="0" applyProtection="0">
      <alignment horizontal="left" vertical="top" indent="1"/>
    </xf>
    <xf numFmtId="4" fontId="87" fillId="65" borderId="34" applyNumberFormat="0" applyProtection="0">
      <alignment vertical="center"/>
    </xf>
    <xf numFmtId="0" fontId="92" fillId="87" borderId="20" applyNumberFormat="0" applyAlignment="0" applyProtection="0"/>
    <xf numFmtId="0" fontId="68" fillId="97" borderId="34" applyNumberFormat="0" applyProtection="0">
      <alignment horizontal="left" vertical="top" indent="1"/>
    </xf>
    <xf numFmtId="0" fontId="68" fillId="97" borderId="20" applyNumberFormat="0" applyProtection="0">
      <alignment horizontal="left" vertical="center" indent="1"/>
    </xf>
    <xf numFmtId="0" fontId="68" fillId="51" borderId="34" applyNumberFormat="0" applyProtection="0">
      <alignment horizontal="left" vertical="top" indent="1"/>
    </xf>
    <xf numFmtId="0" fontId="68" fillId="51" borderId="20" applyNumberFormat="0" applyProtection="0">
      <alignment horizontal="left" vertical="center" indent="1"/>
    </xf>
    <xf numFmtId="0" fontId="68" fillId="96" borderId="34" applyNumberFormat="0" applyProtection="0">
      <alignment horizontal="left" vertical="top" indent="1"/>
    </xf>
    <xf numFmtId="0" fontId="68" fillId="98" borderId="20" applyNumberFormat="0" applyProtection="0">
      <alignment horizontal="left" vertical="center" indent="1"/>
    </xf>
    <xf numFmtId="0" fontId="68" fillId="95" borderId="34" applyNumberFormat="0" applyProtection="0">
      <alignment horizontal="left" vertical="top" indent="1"/>
    </xf>
    <xf numFmtId="0" fontId="68" fillId="62" borderId="20" applyNumberFormat="0" applyProtection="0">
      <alignment horizontal="left" vertical="center" indent="1"/>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96" fillId="85" borderId="20" applyNumberFormat="0" applyAlignment="0" applyProtection="0"/>
    <xf numFmtId="0" fontId="92" fillId="87" borderId="20" applyNumberFormat="0" applyAlignment="0" applyProtection="0"/>
    <xf numFmtId="0" fontId="68" fillId="84" borderId="20" applyNumberFormat="0" applyFont="0" applyAlignment="0" applyProtection="0"/>
    <xf numFmtId="0" fontId="96" fillId="85" borderId="20"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72" fillId="62" borderId="21" applyNumberFormat="0" applyAlignment="0" applyProtection="0"/>
    <xf numFmtId="4" fontId="89" fillId="102" borderId="35" applyNumberFormat="0" applyProtection="0">
      <alignment horizontal="left" vertical="center" indent="1"/>
    </xf>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92" fillId="87"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166" fontId="22" fillId="0" borderId="0" applyFont="0" applyFill="0" applyBorder="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4" fontId="68" fillId="64" borderId="20" applyNumberFormat="0" applyProtection="0">
      <alignment vertical="center"/>
    </xf>
    <xf numFmtId="0" fontId="82" fillId="87" borderId="28" applyNumberFormat="0" applyAlignment="0" applyProtection="0"/>
    <xf numFmtId="4" fontId="68" fillId="91" borderId="20" applyNumberFormat="0" applyProtection="0">
      <alignment horizontal="left" vertical="center" indent="1"/>
    </xf>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6" fillId="95" borderId="37" applyBorder="0"/>
    <xf numFmtId="4" fontId="87" fillId="62" borderId="34" applyNumberFormat="0" applyProtection="0">
      <alignment horizontal="left" vertical="center" indent="1"/>
    </xf>
    <xf numFmtId="0" fontId="68" fillId="84" borderId="20" applyNumberFormat="0" applyFont="0" applyAlignment="0" applyProtection="0"/>
    <xf numFmtId="0" fontId="96" fillId="85" borderId="20" applyNumberFormat="0" applyAlignment="0" applyProtection="0"/>
    <xf numFmtId="0" fontId="72" fillId="62"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40" fillId="65" borderId="27" applyNumberFormat="0" applyFon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4" fontId="99" fillId="91" borderId="20" applyNumberFormat="0" applyProtection="0">
      <alignment vertical="center"/>
    </xf>
    <xf numFmtId="0" fontId="68" fillId="66" borderId="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166" fontId="1" fillId="0" borderId="0" applyFont="0" applyFill="0" applyBorder="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68" fillId="66" borderId="0"/>
    <xf numFmtId="0" fontId="84" fillId="0" borderId="39" applyNumberFormat="0" applyFill="0" applyAlignment="0" applyProtection="0"/>
    <xf numFmtId="0" fontId="40" fillId="65" borderId="27" applyNumberFormat="0" applyFont="0" applyAlignment="0" applyProtection="0"/>
    <xf numFmtId="0" fontId="40" fillId="65" borderId="27" applyNumberFormat="0" applyFont="0" applyAlignment="0" applyProtection="0"/>
    <xf numFmtId="4" fontId="90" fillId="99" borderId="20" applyNumberFormat="0" applyProtection="0">
      <alignment horizontal="right" vertical="center"/>
    </xf>
    <xf numFmtId="0" fontId="40" fillId="65" borderId="27" applyNumberFormat="0" applyFont="0" applyAlignment="0" applyProtection="0"/>
    <xf numFmtId="0" fontId="72" fillId="62" borderId="21" applyNumberFormat="0" applyAlignment="0" applyProtection="0"/>
    <xf numFmtId="0" fontId="79" fillId="50" borderId="21" applyNumberFormat="0" applyAlignment="0" applyProtection="0"/>
    <xf numFmtId="0" fontId="68" fillId="66" borderId="0"/>
    <xf numFmtId="0" fontId="79" fillId="50" borderId="21" applyNumberFormat="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4" fillId="0" borderId="39" applyNumberFormat="0" applyFill="0" applyAlignment="0" applyProtection="0"/>
    <xf numFmtId="43" fontId="1" fillId="0" borderId="0" applyFont="0" applyFill="0" applyBorder="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68" fillId="84" borderId="20" applyNumberFormat="0" applyFont="0" applyAlignment="0" applyProtection="0"/>
    <xf numFmtId="4" fontId="68" fillId="59" borderId="35" applyNumberFormat="0" applyProtection="0">
      <alignment horizontal="right" vertical="center"/>
    </xf>
    <xf numFmtId="0" fontId="84" fillId="0" borderId="39" applyNumberFormat="0" applyFill="0" applyAlignment="0" applyProtection="0"/>
    <xf numFmtId="4" fontId="90" fillId="99" borderId="20" applyNumberFormat="0" applyProtection="0">
      <alignment horizontal="right" vertical="center"/>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87" fillId="96" borderId="34" applyNumberFormat="0" applyProtection="0">
      <alignment horizontal="left" vertical="top" indent="1"/>
    </xf>
    <xf numFmtId="4" fontId="68" fillId="44" borderId="20" applyNumberFormat="0" applyProtection="0">
      <alignment horizontal="left" vertical="center" indent="1"/>
    </xf>
    <xf numFmtId="4" fontId="99" fillId="101" borderId="20" applyNumberFormat="0" applyProtection="0">
      <alignment horizontal="right" vertical="center"/>
    </xf>
    <xf numFmtId="4" fontId="68" fillId="0" borderId="20" applyNumberFormat="0" applyProtection="0">
      <alignment horizontal="right" vertical="center"/>
    </xf>
    <xf numFmtId="0" fontId="87" fillId="65" borderId="34" applyNumberFormat="0" applyProtection="0">
      <alignment horizontal="left" vertical="top" indent="1"/>
    </xf>
    <xf numFmtId="4" fontId="87" fillId="65" borderId="34" applyNumberFormat="0" applyProtection="0">
      <alignment vertical="center"/>
    </xf>
    <xf numFmtId="0" fontId="92" fillId="87" borderId="20" applyNumberFormat="0" applyAlignment="0" applyProtection="0"/>
    <xf numFmtId="0" fontId="68" fillId="97" borderId="34" applyNumberFormat="0" applyProtection="0">
      <alignment horizontal="left" vertical="top" indent="1"/>
    </xf>
    <xf numFmtId="0" fontId="68" fillId="97" borderId="20" applyNumberFormat="0" applyProtection="0">
      <alignment horizontal="left" vertical="center" indent="1"/>
    </xf>
    <xf numFmtId="0" fontId="68" fillId="51" borderId="34" applyNumberFormat="0" applyProtection="0">
      <alignment horizontal="left" vertical="top" indent="1"/>
    </xf>
    <xf numFmtId="0" fontId="68" fillId="51" borderId="20" applyNumberFormat="0" applyProtection="0">
      <alignment horizontal="left" vertical="center" indent="1"/>
    </xf>
    <xf numFmtId="0" fontId="68" fillId="96" borderId="34" applyNumberFormat="0" applyProtection="0">
      <alignment horizontal="left" vertical="top" indent="1"/>
    </xf>
    <xf numFmtId="0" fontId="68" fillId="98" borderId="20" applyNumberFormat="0" applyProtection="0">
      <alignment horizontal="left" vertical="center" indent="1"/>
    </xf>
    <xf numFmtId="0" fontId="68" fillId="95" borderId="34" applyNumberFormat="0" applyProtection="0">
      <alignment horizontal="left" vertical="top" indent="1"/>
    </xf>
    <xf numFmtId="0" fontId="68" fillId="62" borderId="20" applyNumberFormat="0" applyProtection="0">
      <alignment horizontal="left" vertical="center" indent="1"/>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96" fillId="85" borderId="20" applyNumberFormat="0" applyAlignment="0" applyProtection="0"/>
    <xf numFmtId="0" fontId="92" fillId="87" borderId="20" applyNumberFormat="0" applyAlignment="0" applyProtection="0"/>
    <xf numFmtId="0" fontId="68" fillId="84" borderId="20" applyNumberFormat="0" applyFont="0" applyAlignment="0" applyProtection="0"/>
    <xf numFmtId="0" fontId="96" fillId="85" borderId="20"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72" fillId="62" borderId="21" applyNumberFormat="0" applyAlignment="0" applyProtection="0"/>
    <xf numFmtId="4" fontId="89" fillId="102" borderId="35" applyNumberFormat="0" applyProtection="0">
      <alignment horizontal="left" vertical="center" indent="1"/>
    </xf>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4" fontId="68" fillId="64" borderId="20" applyNumberFormat="0" applyProtection="0">
      <alignment vertical="center"/>
    </xf>
    <xf numFmtId="0" fontId="82" fillId="87" borderId="28" applyNumberFormat="0" applyAlignment="0" applyProtection="0"/>
    <xf numFmtId="4" fontId="68" fillId="91" borderId="20" applyNumberFormat="0" applyProtection="0">
      <alignment horizontal="left" vertical="center" indent="1"/>
    </xf>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6" fillId="95" borderId="37" applyBorder="0"/>
    <xf numFmtId="4" fontId="87" fillId="62" borderId="34" applyNumberFormat="0" applyProtection="0">
      <alignment horizontal="left" vertical="center" indent="1"/>
    </xf>
    <xf numFmtId="0" fontId="68" fillId="84" borderId="20" applyNumberFormat="0" applyFont="0" applyAlignment="0" applyProtection="0"/>
    <xf numFmtId="0" fontId="96" fillId="85" borderId="20" applyNumberFormat="0" applyAlignment="0" applyProtection="0"/>
    <xf numFmtId="0" fontId="72" fillId="62"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40" fillId="65" borderId="27" applyNumberFormat="0" applyFon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4" fontId="99" fillId="91" borderId="20" applyNumberFormat="0" applyProtection="0">
      <alignment vertical="center"/>
    </xf>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84" fillId="0" borderId="39" applyNumberFormat="0" applyFill="0" applyAlignment="0" applyProtection="0"/>
    <xf numFmtId="0" fontId="40" fillId="65" borderId="27" applyNumberFormat="0" applyFont="0" applyAlignment="0" applyProtection="0"/>
    <xf numFmtId="0" fontId="40" fillId="65" borderId="27" applyNumberFormat="0" applyFont="0" applyAlignment="0" applyProtection="0"/>
    <xf numFmtId="4" fontId="90" fillId="99" borderId="20" applyNumberFormat="0" applyProtection="0">
      <alignment horizontal="right" vertical="center"/>
    </xf>
    <xf numFmtId="0" fontId="40" fillId="65" borderId="27" applyNumberFormat="0" applyFon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66" borderId="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70" borderId="0" applyNumberFormat="0" applyBorder="0" applyAlignment="0" applyProtection="0"/>
    <xf numFmtId="0" fontId="70" fillId="79" borderId="0" applyNumberFormat="0" applyBorder="0" applyAlignment="0" applyProtection="0"/>
    <xf numFmtId="0" fontId="70" fillId="75" borderId="0" applyNumberFormat="0" applyBorder="0" applyAlignment="0" applyProtection="0"/>
    <xf numFmtId="0" fontId="70" fillId="71"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68" fillId="66" borderId="0"/>
    <xf numFmtId="0" fontId="70" fillId="67" borderId="0" applyNumberFormat="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0" fontId="91" fillId="84" borderId="0" applyNumberFormat="0" applyBorder="0" applyAlignment="0" applyProtection="0"/>
    <xf numFmtId="0" fontId="92" fillId="87" borderId="20" applyNumberFormat="0" applyAlignment="0" applyProtection="0"/>
    <xf numFmtId="0" fontId="73" fillId="79" borderId="22" applyNumberFormat="0" applyAlignment="0" applyProtection="0"/>
    <xf numFmtId="0" fontId="40" fillId="77" borderId="0" applyNumberFormat="0" applyBorder="0" applyAlignment="0" applyProtection="0"/>
    <xf numFmtId="0" fontId="93" fillId="0" borderId="30" applyNumberFormat="0" applyFill="0" applyAlignment="0" applyProtection="0"/>
    <xf numFmtId="0" fontId="94" fillId="0" borderId="31" applyNumberFormat="0" applyFill="0" applyAlignment="0" applyProtection="0"/>
    <xf numFmtId="0" fontId="95" fillId="0" borderId="32" applyNumberFormat="0" applyFill="0" applyAlignment="0" applyProtection="0"/>
    <xf numFmtId="0" fontId="95" fillId="0" borderId="0" applyNumberFormat="0" applyFill="0" applyBorder="0" applyAlignment="0" applyProtection="0"/>
    <xf numFmtId="0" fontId="96" fillId="85" borderId="20" applyNumberFormat="0" applyAlignment="0" applyProtection="0"/>
    <xf numFmtId="0" fontId="75" fillId="0" borderId="33" applyNumberFormat="0" applyFill="0" applyAlignment="0" applyProtection="0"/>
    <xf numFmtId="0" fontId="75" fillId="85" borderId="0" applyNumberFormat="0" applyBorder="0" applyAlignment="0" applyProtection="0"/>
    <xf numFmtId="0" fontId="68" fillId="84" borderId="20" applyNumberFormat="0" applyFont="0" applyAlignment="0" applyProtection="0"/>
    <xf numFmtId="0" fontId="82" fillId="87" borderId="28" applyNumberFormat="0" applyAlignment="0" applyProtection="0"/>
    <xf numFmtId="0" fontId="70" fillId="67" borderId="0" applyNumberFormat="0" applyBorder="0" applyAlignment="0" applyProtection="0"/>
    <xf numFmtId="0" fontId="84" fillId="0" borderId="39" applyNumberFormat="0" applyFill="0" applyAlignment="0" applyProtection="0"/>
    <xf numFmtId="0" fontId="98" fillId="0" borderId="0" applyNumberFormat="0" applyFill="0" applyBorder="0" applyAlignment="0" applyProtection="0"/>
    <xf numFmtId="0" fontId="70" fillId="71" borderId="0" applyNumberFormat="0" applyBorder="0" applyAlignment="0" applyProtection="0"/>
    <xf numFmtId="0" fontId="70" fillId="75" borderId="0" applyNumberFormat="0" applyBorder="0" applyAlignment="0" applyProtection="0"/>
    <xf numFmtId="0" fontId="70" fillId="79" borderId="0" applyNumberFormat="0" applyBorder="0" applyAlignment="0" applyProtection="0"/>
    <xf numFmtId="0" fontId="70" fillId="70" borderId="0" applyNumberFormat="0" applyBorder="0" applyAlignment="0" applyProtection="0"/>
    <xf numFmtId="0" fontId="70" fillId="83"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4" fillId="0" borderId="39" applyNumberFormat="0" applyFill="0" applyAlignment="0" applyProtection="0"/>
    <xf numFmtId="43" fontId="1" fillId="0" borderId="0" applyFont="0" applyFill="0" applyBorder="0" applyAlignment="0" applyProtection="0"/>
    <xf numFmtId="0" fontId="68" fillId="84" borderId="20" applyNumberFormat="0" applyFont="0" applyAlignment="0" applyProtection="0"/>
    <xf numFmtId="4" fontId="68" fillId="59" borderId="35" applyNumberFormat="0" applyProtection="0">
      <alignment horizontal="right" vertical="center"/>
    </xf>
    <xf numFmtId="0" fontId="84" fillId="0" borderId="39" applyNumberFormat="0" applyFill="0" applyAlignment="0" applyProtection="0"/>
    <xf numFmtId="4" fontId="90" fillId="99" borderId="20" applyNumberFormat="0" applyProtection="0">
      <alignment horizontal="right" vertical="center"/>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4" fontId="68" fillId="64" borderId="20" applyNumberFormat="0" applyProtection="0">
      <alignment vertical="center"/>
    </xf>
    <xf numFmtId="0" fontId="82" fillId="87" borderId="28" applyNumberFormat="0" applyAlignment="0" applyProtection="0"/>
    <xf numFmtId="4" fontId="68" fillId="91" borderId="20" applyNumberFormat="0" applyProtection="0">
      <alignment horizontal="left" vertical="center" indent="1"/>
    </xf>
    <xf numFmtId="0" fontId="96" fillId="85" borderId="20" applyNumberFormat="0" applyAlignment="0" applyProtection="0"/>
    <xf numFmtId="0" fontId="72" fillId="62"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4" fontId="99" fillId="91" borderId="20" applyNumberFormat="0" applyProtection="0">
      <alignment vertical="center"/>
    </xf>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79" fillId="50" borderId="21" applyNumberFormat="0" applyAlignment="0" applyProtection="0"/>
    <xf numFmtId="0" fontId="72" fillId="62" borderId="21" applyNumberFormat="0" applyAlignment="0" applyProtection="0"/>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68" fillId="66"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2" applyNumberFormat="0" applyFill="0" applyAlignment="0" applyProtection="0"/>
    <xf numFmtId="43" fontId="22" fillId="0" borderId="0" applyFon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1" fillId="4" borderId="0" applyNumberFormat="0" applyBorder="0" applyAlignment="0" applyProtection="0"/>
    <xf numFmtId="0" fontId="15" fillId="7" borderId="5" applyNumberFormat="0" applyAlignment="0" applyProtection="0"/>
    <xf numFmtId="0" fontId="6" fillId="8" borderId="8" applyNumberFormat="0" applyAlignment="0" applyProtection="0"/>
    <xf numFmtId="0" fontId="18" fillId="0" borderId="0" applyNumberFormat="0" applyFill="0" applyBorder="0" applyAlignment="0" applyProtection="0"/>
    <xf numFmtId="0" fontId="10" fillId="3"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3" fillId="6" borderId="5" applyNumberFormat="0" applyAlignment="0" applyProtection="0"/>
    <xf numFmtId="0" fontId="16" fillId="0" borderId="7" applyNumberFormat="0" applyFill="0" applyAlignment="0" applyProtection="0"/>
    <xf numFmtId="0" fontId="12" fillId="5" borderId="0" applyNumberFormat="0" applyBorder="0" applyAlignment="0" applyProtection="0"/>
    <xf numFmtId="0" fontId="20" fillId="9" borderId="9" applyNumberFormat="0" applyFont="0" applyAlignment="0" applyProtection="0"/>
    <xf numFmtId="0" fontId="14" fillId="7" borderId="6" applyNumberFormat="0" applyAlignment="0" applyProtection="0"/>
    <xf numFmtId="0" fontId="23" fillId="0" borderId="0" applyNumberFormat="0" applyFill="0" applyBorder="0" applyAlignment="0" applyProtection="0"/>
    <xf numFmtId="0" fontId="2" fillId="0" borderId="10" applyNumberFormat="0" applyFill="0" applyAlignment="0" applyProtection="0"/>
    <xf numFmtId="0" fontId="17" fillId="0" borderId="0" applyNumberFormat="0" applyFill="0" applyBorder="0" applyAlignment="0" applyProtection="0"/>
    <xf numFmtId="0" fontId="21" fillId="0" borderId="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1" fillId="0" borderId="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171" fontId="7" fillId="0" borderId="2" applyNumberFormat="0" applyFill="0" applyAlignment="0" applyProtection="0"/>
    <xf numFmtId="43" fontId="22" fillId="0" borderId="0" applyFont="0" applyFill="0" applyBorder="0" applyAlignment="0" applyProtection="0"/>
    <xf numFmtId="171" fontId="19" fillId="13" borderId="0" applyNumberFormat="0" applyBorder="0" applyAlignment="0" applyProtection="0"/>
    <xf numFmtId="171" fontId="19" fillId="17" borderId="0" applyNumberFormat="0" applyBorder="0" applyAlignment="0" applyProtection="0"/>
    <xf numFmtId="171" fontId="19" fillId="21" borderId="0" applyNumberFormat="0" applyBorder="0" applyAlignment="0" applyProtection="0"/>
    <xf numFmtId="171" fontId="19" fillId="25" borderId="0" applyNumberFormat="0" applyBorder="0" applyAlignment="0" applyProtection="0"/>
    <xf numFmtId="171" fontId="19" fillId="29" borderId="0" applyNumberFormat="0" applyBorder="0" applyAlignment="0" applyProtection="0"/>
    <xf numFmtId="171" fontId="19" fillId="33" borderId="0" applyNumberFormat="0" applyBorder="0" applyAlignment="0" applyProtection="0"/>
    <xf numFmtId="171" fontId="19" fillId="10" borderId="0" applyNumberFormat="0" applyBorder="0" applyAlignment="0" applyProtection="0"/>
    <xf numFmtId="171" fontId="19" fillId="14" borderId="0" applyNumberFormat="0" applyBorder="0" applyAlignment="0" applyProtection="0"/>
    <xf numFmtId="171" fontId="19" fillId="18" borderId="0" applyNumberFormat="0" applyBorder="0" applyAlignment="0" applyProtection="0"/>
    <xf numFmtId="171" fontId="19" fillId="22" borderId="0" applyNumberFormat="0" applyBorder="0" applyAlignment="0" applyProtection="0"/>
    <xf numFmtId="171" fontId="19" fillId="26" borderId="0" applyNumberFormat="0" applyBorder="0" applyAlignment="0" applyProtection="0"/>
    <xf numFmtId="171" fontId="19" fillId="30" borderId="0" applyNumberFormat="0" applyBorder="0" applyAlignment="0" applyProtection="0"/>
    <xf numFmtId="171" fontId="11" fillId="4" borderId="0" applyNumberFormat="0" applyBorder="0" applyAlignment="0" applyProtection="0"/>
    <xf numFmtId="171" fontId="15" fillId="7" borderId="5" applyNumberFormat="0" applyAlignment="0" applyProtection="0"/>
    <xf numFmtId="171" fontId="6" fillId="8" borderId="8" applyNumberFormat="0" applyAlignment="0" applyProtection="0"/>
    <xf numFmtId="171" fontId="18" fillId="0" borderId="0" applyNumberFormat="0" applyFill="0" applyBorder="0" applyAlignment="0" applyProtection="0"/>
    <xf numFmtId="171" fontId="10" fillId="3" borderId="0" applyNumberFormat="0" applyBorder="0" applyAlignment="0" applyProtection="0"/>
    <xf numFmtId="171" fontId="8" fillId="0" borderId="3" applyNumberFormat="0" applyFill="0" applyAlignment="0" applyProtection="0"/>
    <xf numFmtId="171" fontId="9" fillId="0" borderId="4" applyNumberFormat="0" applyFill="0" applyAlignment="0" applyProtection="0"/>
    <xf numFmtId="171" fontId="9" fillId="0" borderId="0" applyNumberFormat="0" applyFill="0" applyBorder="0" applyAlignment="0" applyProtection="0"/>
    <xf numFmtId="171" fontId="13" fillId="6" borderId="5" applyNumberFormat="0" applyAlignment="0" applyProtection="0"/>
    <xf numFmtId="171" fontId="16" fillId="0" borderId="7" applyNumberFormat="0" applyFill="0" applyAlignment="0" applyProtection="0"/>
    <xf numFmtId="171" fontId="12" fillId="5" borderId="0" applyNumberFormat="0" applyBorder="0" applyAlignment="0" applyProtection="0"/>
    <xf numFmtId="171" fontId="20" fillId="9" borderId="9" applyNumberFormat="0" applyFont="0" applyAlignment="0" applyProtection="0"/>
    <xf numFmtId="171" fontId="14" fillId="7" borderId="6" applyNumberFormat="0" applyAlignment="0" applyProtection="0"/>
    <xf numFmtId="171" fontId="23" fillId="0" borderId="0" applyNumberFormat="0" applyFill="0" applyBorder="0" applyAlignment="0" applyProtection="0"/>
    <xf numFmtId="171" fontId="2" fillId="0" borderId="10" applyNumberFormat="0" applyFill="0" applyAlignment="0" applyProtection="0"/>
    <xf numFmtId="171" fontId="17" fillId="0" borderId="0" applyNumberForma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0" fontId="31"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1" fillId="4" borderId="0" applyNumberFormat="0" applyBorder="0" applyAlignment="0" applyProtection="0"/>
    <xf numFmtId="0" fontId="14" fillId="7" borderId="6" applyNumberFormat="0" applyAlignment="0" applyProtection="0"/>
    <xf numFmtId="0" fontId="6" fillId="8" borderId="8" applyNumberFormat="0" applyAlignment="0" applyProtection="0"/>
    <xf numFmtId="0" fontId="18" fillId="0" borderId="0" applyNumberFormat="0" applyFill="0" applyBorder="0" applyAlignment="0" applyProtection="0"/>
    <xf numFmtId="0" fontId="2" fillId="0" borderId="10" applyNumberFormat="0" applyFill="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5" fillId="7" borderId="5" applyNumberFormat="0" applyAlignment="0" applyProtection="0"/>
    <xf numFmtId="0" fontId="10" fillId="3" borderId="0" applyNumberFormat="0" applyBorder="0" applyAlignment="0" applyProtection="0"/>
    <xf numFmtId="0" fontId="13" fillId="6" borderId="5" applyNumberFormat="0" applyAlignment="0" applyProtection="0"/>
    <xf numFmtId="0" fontId="16" fillId="0" borderId="7" applyNumberFormat="0" applyFill="0" applyAlignment="0" applyProtection="0"/>
    <xf numFmtId="0" fontId="32" fillId="5" borderId="0" applyNumberFormat="0" applyBorder="0" applyAlignment="0" applyProtection="0"/>
    <xf numFmtId="0" fontId="1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71" fontId="31" fillId="0" borderId="0" applyNumberFormat="0" applyFill="0" applyBorder="0" applyAlignment="0" applyProtection="0"/>
    <xf numFmtId="171" fontId="7" fillId="0" borderId="2" applyNumberFormat="0" applyFill="0" applyAlignment="0" applyProtection="0"/>
    <xf numFmtId="171" fontId="8" fillId="0" borderId="3" applyNumberFormat="0" applyFill="0" applyAlignment="0" applyProtection="0"/>
    <xf numFmtId="171" fontId="9" fillId="0" borderId="4" applyNumberFormat="0" applyFill="0" applyAlignment="0" applyProtection="0"/>
    <xf numFmtId="171" fontId="9" fillId="0" borderId="0" applyNumberFormat="0" applyFill="0" applyBorder="0" applyAlignment="0" applyProtection="0"/>
    <xf numFmtId="171" fontId="10" fillId="3" borderId="0" applyNumberFormat="0" applyBorder="0" applyAlignment="0" applyProtection="0"/>
    <xf numFmtId="171" fontId="11" fillId="4" borderId="0" applyNumberFormat="0" applyBorder="0" applyAlignment="0" applyProtection="0"/>
    <xf numFmtId="171" fontId="13" fillId="6" borderId="5" applyNumberFormat="0" applyAlignment="0" applyProtection="0"/>
    <xf numFmtId="171" fontId="14" fillId="7" borderId="6" applyNumberFormat="0" applyAlignment="0" applyProtection="0"/>
    <xf numFmtId="171" fontId="15" fillId="7" borderId="5" applyNumberFormat="0" applyAlignment="0" applyProtection="0"/>
    <xf numFmtId="171" fontId="16" fillId="0" borderId="7" applyNumberFormat="0" applyFill="0" applyAlignment="0" applyProtection="0"/>
    <xf numFmtId="171" fontId="6" fillId="8" borderId="8" applyNumberFormat="0" applyAlignment="0" applyProtection="0"/>
    <xf numFmtId="171" fontId="17" fillId="0" borderId="0" applyNumberFormat="0" applyFill="0" applyBorder="0" applyAlignment="0" applyProtection="0"/>
    <xf numFmtId="171" fontId="18" fillId="0" borderId="0" applyNumberFormat="0" applyFill="0" applyBorder="0" applyAlignment="0" applyProtection="0"/>
    <xf numFmtId="171" fontId="2" fillId="0" borderId="10" applyNumberFormat="0" applyFill="0" applyAlignment="0" applyProtection="0"/>
    <xf numFmtId="171" fontId="19" fillId="10" borderId="0" applyNumberFormat="0" applyBorder="0" applyAlignment="0" applyProtection="0"/>
    <xf numFmtId="171" fontId="19" fillId="14" borderId="0" applyNumberFormat="0" applyBorder="0" applyAlignment="0" applyProtection="0"/>
    <xf numFmtId="171" fontId="19" fillId="18" borderId="0" applyNumberFormat="0" applyBorder="0" applyAlignment="0" applyProtection="0"/>
    <xf numFmtId="171" fontId="19" fillId="22" borderId="0" applyNumberFormat="0" applyBorder="0" applyAlignment="0" applyProtection="0"/>
    <xf numFmtId="171" fontId="19" fillId="26" borderId="0" applyNumberFormat="0" applyBorder="0" applyAlignment="0" applyProtection="0"/>
    <xf numFmtId="171" fontId="19" fillId="30" borderId="0" applyNumberFormat="0" applyBorder="0" applyAlignment="0" applyProtection="0"/>
    <xf numFmtId="43" fontId="1" fillId="0" borderId="0" applyFont="0" applyFill="0" applyBorder="0" applyAlignment="0" applyProtection="0"/>
    <xf numFmtId="43" fontId="33"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2" applyNumberFormat="0" applyFill="0" applyAlignment="0" applyProtection="0"/>
    <xf numFmtId="43" fontId="22"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1" fillId="4" borderId="0" applyNumberFormat="0" applyBorder="0" applyAlignment="0" applyProtection="0"/>
    <xf numFmtId="0" fontId="15" fillId="7" borderId="5" applyNumberFormat="0" applyAlignment="0" applyProtection="0"/>
    <xf numFmtId="0" fontId="6" fillId="8" borderId="8" applyNumberFormat="0" applyAlignment="0" applyProtection="0"/>
    <xf numFmtId="0" fontId="18" fillId="0" borderId="0" applyNumberFormat="0" applyFill="0" applyBorder="0" applyAlignment="0" applyProtection="0"/>
    <xf numFmtId="0" fontId="10" fillId="3"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3" fillId="6" borderId="5" applyNumberFormat="0" applyAlignment="0" applyProtection="0"/>
    <xf numFmtId="0" fontId="16" fillId="0" borderId="7" applyNumberFormat="0" applyFill="0" applyAlignment="0" applyProtection="0"/>
    <xf numFmtId="0" fontId="20" fillId="9" borderId="9" applyNumberFormat="0" applyFont="0" applyAlignment="0" applyProtection="0"/>
    <xf numFmtId="0" fontId="14" fillId="7" borderId="6" applyNumberFormat="0" applyAlignment="0" applyProtection="0"/>
    <xf numFmtId="0" fontId="23" fillId="0" borderId="0" applyNumberFormat="0" applyFill="0" applyBorder="0" applyAlignment="0" applyProtection="0"/>
    <xf numFmtId="0" fontId="2" fillId="0" borderId="10" applyNumberFormat="0" applyFill="0" applyAlignment="0" applyProtection="0"/>
    <xf numFmtId="0" fontId="17" fillId="0" borderId="0" applyNumberForma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68" fillId="84" borderId="20" applyNumberFormat="0" applyFont="0" applyAlignment="0" applyProtection="0"/>
    <xf numFmtId="4" fontId="68" fillId="59" borderId="35" applyNumberFormat="0" applyProtection="0">
      <alignment horizontal="right" vertical="center"/>
    </xf>
    <xf numFmtId="0" fontId="84" fillId="0" borderId="39" applyNumberFormat="0" applyFill="0" applyAlignment="0" applyProtection="0"/>
    <xf numFmtId="4" fontId="90" fillId="99" borderId="20" applyNumberFormat="0" applyProtection="0">
      <alignment horizontal="right" vertical="center"/>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87" fillId="96" borderId="34" applyNumberFormat="0" applyProtection="0">
      <alignment horizontal="left" vertical="top" indent="1"/>
    </xf>
    <xf numFmtId="4" fontId="68" fillId="44" borderId="20" applyNumberFormat="0" applyProtection="0">
      <alignment horizontal="left" vertical="center" indent="1"/>
    </xf>
    <xf numFmtId="4" fontId="99" fillId="101" borderId="20" applyNumberFormat="0" applyProtection="0">
      <alignment horizontal="right" vertical="center"/>
    </xf>
    <xf numFmtId="4" fontId="68" fillId="0" borderId="20" applyNumberFormat="0" applyProtection="0">
      <alignment horizontal="right" vertical="center"/>
    </xf>
    <xf numFmtId="0" fontId="87" fillId="65" borderId="34" applyNumberFormat="0" applyProtection="0">
      <alignment horizontal="left" vertical="top" indent="1"/>
    </xf>
    <xf numFmtId="4" fontId="87" fillId="65" borderId="34" applyNumberFormat="0" applyProtection="0">
      <alignment vertical="center"/>
    </xf>
    <xf numFmtId="0" fontId="92" fillId="87" borderId="20" applyNumberFormat="0" applyAlignment="0" applyProtection="0"/>
    <xf numFmtId="0" fontId="68" fillId="97" borderId="34" applyNumberFormat="0" applyProtection="0">
      <alignment horizontal="left" vertical="top" indent="1"/>
    </xf>
    <xf numFmtId="0" fontId="68" fillId="97" borderId="20" applyNumberFormat="0" applyProtection="0">
      <alignment horizontal="left" vertical="center" indent="1"/>
    </xf>
    <xf numFmtId="0" fontId="68" fillId="51" borderId="34" applyNumberFormat="0" applyProtection="0">
      <alignment horizontal="left" vertical="top" indent="1"/>
    </xf>
    <xf numFmtId="0" fontId="68" fillId="51" borderId="20" applyNumberFormat="0" applyProtection="0">
      <alignment horizontal="left" vertical="center" indent="1"/>
    </xf>
    <xf numFmtId="0" fontId="68" fillId="96" borderId="34" applyNumberFormat="0" applyProtection="0">
      <alignment horizontal="left" vertical="top" indent="1"/>
    </xf>
    <xf numFmtId="0" fontId="68" fillId="98" borderId="20" applyNumberFormat="0" applyProtection="0">
      <alignment horizontal="left" vertical="center" indent="1"/>
    </xf>
    <xf numFmtId="0" fontId="68" fillId="95" borderId="34" applyNumberFormat="0" applyProtection="0">
      <alignment horizontal="left" vertical="top" indent="1"/>
    </xf>
    <xf numFmtId="0" fontId="68" fillId="62" borderId="20" applyNumberFormat="0" applyProtection="0">
      <alignment horizontal="left" vertical="center" indent="1"/>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96" fillId="85" borderId="20" applyNumberFormat="0" applyAlignment="0" applyProtection="0"/>
    <xf numFmtId="0" fontId="92" fillId="87" borderId="20" applyNumberFormat="0" applyAlignment="0" applyProtection="0"/>
    <xf numFmtId="0" fontId="68" fillId="84" borderId="20" applyNumberFormat="0" applyFont="0" applyAlignment="0" applyProtection="0"/>
    <xf numFmtId="0" fontId="96" fillId="85" borderId="20"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72" fillId="62" borderId="21" applyNumberFormat="0" applyAlignment="0" applyProtection="0"/>
    <xf numFmtId="4" fontId="89" fillId="102" borderId="35" applyNumberFormat="0" applyProtection="0">
      <alignment horizontal="left" vertical="center" indent="1"/>
    </xf>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4" fontId="68" fillId="64" borderId="20" applyNumberFormat="0" applyProtection="0">
      <alignment vertical="center"/>
    </xf>
    <xf numFmtId="0" fontId="82" fillId="87" borderId="28" applyNumberFormat="0" applyAlignment="0" applyProtection="0"/>
    <xf numFmtId="4" fontId="68" fillId="91" borderId="20" applyNumberFormat="0" applyProtection="0">
      <alignment horizontal="left" vertical="center" indent="1"/>
    </xf>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4" fillId="0" borderId="29" applyNumberFormat="0" applyFill="0" applyAlignment="0" applyProtection="0"/>
    <xf numFmtId="0" fontId="86" fillId="95" borderId="37" applyBorder="0"/>
    <xf numFmtId="4" fontId="87" fillId="62" borderId="34" applyNumberFormat="0" applyProtection="0">
      <alignment horizontal="left" vertical="center" indent="1"/>
    </xf>
    <xf numFmtId="0" fontId="68" fillId="84" borderId="20" applyNumberFormat="0" applyFont="0" applyAlignment="0" applyProtection="0"/>
    <xf numFmtId="0" fontId="96" fillId="85" borderId="20" applyNumberFormat="0" applyAlignment="0" applyProtection="0"/>
    <xf numFmtId="0" fontId="72" fillId="62"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40" fillId="65" borderId="27" applyNumberFormat="0" applyFon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4" fontId="99" fillId="91" borderId="20" applyNumberFormat="0" applyProtection="0">
      <alignment vertical="center"/>
    </xf>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84" fillId="0" borderId="39" applyNumberFormat="0" applyFill="0" applyAlignment="0" applyProtection="0"/>
    <xf numFmtId="0" fontId="40" fillId="65" borderId="27" applyNumberFormat="0" applyFont="0" applyAlignment="0" applyProtection="0"/>
    <xf numFmtId="0" fontId="40" fillId="65" borderId="27" applyNumberFormat="0" applyFont="0" applyAlignment="0" applyProtection="0"/>
    <xf numFmtId="4" fontId="90" fillId="99" borderId="20" applyNumberFormat="0" applyProtection="0">
      <alignment horizontal="right" vertical="center"/>
    </xf>
    <xf numFmtId="0" fontId="40" fillId="65" borderId="27" applyNumberFormat="0" applyFon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4" fillId="0" borderId="39" applyNumberFormat="0" applyFill="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4" fillId="0" borderId="39" applyNumberFormat="0" applyFill="0" applyAlignment="0" applyProtection="0"/>
    <xf numFmtId="0" fontId="68" fillId="84" borderId="20" applyNumberFormat="0" applyFont="0" applyAlignment="0" applyProtection="0"/>
    <xf numFmtId="4" fontId="68" fillId="59" borderId="35" applyNumberFormat="0" applyProtection="0">
      <alignment horizontal="right" vertical="center"/>
    </xf>
    <xf numFmtId="0" fontId="84" fillId="0" borderId="39" applyNumberFormat="0" applyFill="0" applyAlignment="0" applyProtection="0"/>
    <xf numFmtId="4" fontId="90" fillId="99" borderId="20" applyNumberFormat="0" applyProtection="0">
      <alignment horizontal="right" vertical="center"/>
    </xf>
    <xf numFmtId="4" fontId="68" fillId="96" borderId="35" applyNumberFormat="0" applyProtection="0">
      <alignment horizontal="left" vertical="center" indent="1"/>
    </xf>
    <xf numFmtId="4" fontId="68" fillId="97" borderId="35" applyNumberFormat="0" applyProtection="0">
      <alignment horizontal="left" vertical="center" indent="1"/>
    </xf>
    <xf numFmtId="4" fontId="68" fillId="96" borderId="20" applyNumberFormat="0" applyProtection="0">
      <alignment horizontal="right" vertical="center"/>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4" borderId="35" applyNumberFormat="0" applyProtection="0">
      <alignment horizontal="left" vertical="center" indent="1"/>
    </xf>
    <xf numFmtId="4" fontId="68" fillId="53" borderId="20" applyNumberFormat="0" applyProtection="0">
      <alignment horizontal="right" vertical="center"/>
    </xf>
    <xf numFmtId="4" fontId="68" fillId="93" borderId="20" applyNumberFormat="0" applyProtection="0">
      <alignment horizontal="right" vertical="center"/>
    </xf>
    <xf numFmtId="4" fontId="68" fillId="60" borderId="20" applyNumberFormat="0" applyProtection="0">
      <alignment horizontal="right" vertical="center"/>
    </xf>
    <xf numFmtId="4" fontId="68" fillId="61" borderId="20" applyNumberFormat="0" applyProtection="0">
      <alignment horizontal="right" vertical="center"/>
    </xf>
    <xf numFmtId="4" fontId="68" fillId="57" borderId="20" applyNumberFormat="0" applyProtection="0">
      <alignment horizontal="right" vertical="center"/>
    </xf>
    <xf numFmtId="4" fontId="68" fillId="54" borderId="20" applyNumberFormat="0" applyProtection="0">
      <alignment horizontal="right" vertical="center"/>
    </xf>
    <xf numFmtId="4" fontId="68" fillId="59" borderId="35" applyNumberFormat="0" applyProtection="0">
      <alignment horizontal="right" vertical="center"/>
    </xf>
    <xf numFmtId="4" fontId="68" fillId="92" borderId="20" applyNumberFormat="0" applyProtection="0">
      <alignment horizontal="right" vertical="center"/>
    </xf>
    <xf numFmtId="4" fontId="68" fillId="46" borderId="20" applyNumberFormat="0" applyProtection="0">
      <alignment horizontal="right" vertical="center"/>
    </xf>
    <xf numFmtId="4" fontId="68" fillId="44" borderId="20" applyNumberFormat="0" applyProtection="0">
      <alignment horizontal="left" vertical="center" indent="1"/>
    </xf>
    <xf numFmtId="0" fontId="88" fillId="64" borderId="34" applyNumberFormat="0" applyProtection="0">
      <alignment horizontal="left" vertical="top" indent="1"/>
    </xf>
    <xf numFmtId="4" fontId="68" fillId="91" borderId="20" applyNumberFormat="0" applyProtection="0">
      <alignment horizontal="left" vertical="center" indent="1"/>
    </xf>
    <xf numFmtId="4" fontId="99" fillId="91" borderId="20" applyNumberFormat="0" applyProtection="0">
      <alignment vertical="center"/>
    </xf>
    <xf numFmtId="4" fontId="68" fillId="64" borderId="20" applyNumberFormat="0" applyProtection="0">
      <alignment vertical="center"/>
    </xf>
    <xf numFmtId="0" fontId="82" fillId="87" borderId="28"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68" fillId="84" borderId="20" applyNumberFormat="0" applyFont="0" applyAlignment="0" applyProtection="0"/>
    <xf numFmtId="0" fontId="96" fillId="85" borderId="20"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79" fillId="50" borderId="21" applyNumberFormat="0" applyAlignment="0" applyProtection="0"/>
    <xf numFmtId="0" fontId="92" fillId="87" borderId="20" applyNumberForma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40" fillId="65" borderId="27" applyNumberFormat="0" applyFon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0" fontId="82" fillId="62" borderId="28" applyNumberFormat="0" applyAlignment="0" applyProtection="0"/>
    <xf numFmtId="4" fontId="68" fillId="64" borderId="20" applyNumberFormat="0" applyProtection="0">
      <alignment vertical="center"/>
    </xf>
    <xf numFmtId="0" fontId="82" fillId="87" borderId="28" applyNumberFormat="0" applyAlignment="0" applyProtection="0"/>
    <xf numFmtId="4" fontId="68" fillId="91" borderId="20" applyNumberFormat="0" applyProtection="0">
      <alignment horizontal="left" vertical="center" indent="1"/>
    </xf>
    <xf numFmtId="0" fontId="96" fillId="85" borderId="20" applyNumberFormat="0" applyAlignment="0" applyProtection="0"/>
    <xf numFmtId="0" fontId="72" fillId="62" borderId="21" applyNumberFormat="0" applyAlignment="0" applyProtection="0"/>
    <xf numFmtId="0" fontId="40" fillId="65" borderId="27" applyNumberFormat="0" applyFon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72" fillId="62" borderId="21" applyNumberFormat="0" applyAlignment="0" applyProtection="0"/>
    <xf numFmtId="0" fontId="40" fillId="65" borderId="27" applyNumberFormat="0" applyFon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0" fontId="84" fillId="0" borderId="39" applyNumberFormat="0" applyFill="0" applyAlignment="0" applyProtection="0"/>
    <xf numFmtId="0" fontId="40" fillId="65" borderId="27" applyNumberFormat="0" applyFon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40" fillId="65" borderId="27" applyNumberFormat="0" applyFont="0" applyAlignment="0" applyProtection="0"/>
    <xf numFmtId="4" fontId="99" fillId="91" borderId="20" applyNumberFormat="0" applyProtection="0">
      <alignment vertical="center"/>
    </xf>
    <xf numFmtId="0" fontId="79" fillId="50" borderId="21" applyNumberFormat="0" applyAlignment="0" applyProtection="0"/>
    <xf numFmtId="0" fontId="72" fillId="62" borderId="21" applyNumberFormat="0" applyAlignment="0" applyProtection="0"/>
    <xf numFmtId="0" fontId="79" fillId="50" borderId="21" applyNumberFormat="0" applyAlignment="0" applyProtection="0"/>
    <xf numFmtId="0" fontId="72" fillId="62" borderId="21" applyNumberFormat="0" applyAlignment="0" applyProtection="0"/>
    <xf numFmtId="0" fontId="72" fillId="62" borderId="21" applyNumberFormat="0" applyAlignment="0" applyProtection="0"/>
    <xf numFmtId="0" fontId="92" fillId="87" borderId="20" applyNumberFormat="0" applyAlignment="0" applyProtection="0"/>
    <xf numFmtId="0" fontId="96" fillId="85" borderId="20" applyNumberFormat="0" applyAlignment="0" applyProtection="0"/>
    <xf numFmtId="0" fontId="68" fillId="84" borderId="20" applyNumberFormat="0" applyFont="0" applyAlignment="0" applyProtection="0"/>
    <xf numFmtId="0" fontId="82" fillId="87" borderId="28" applyNumberFormat="0" applyAlignment="0" applyProtection="0"/>
    <xf numFmtId="4" fontId="68" fillId="64" borderId="20" applyNumberFormat="0" applyProtection="0">
      <alignment vertical="center"/>
    </xf>
    <xf numFmtId="4" fontId="99" fillId="91" borderId="20" applyNumberFormat="0" applyProtection="0">
      <alignment vertical="center"/>
    </xf>
    <xf numFmtId="4" fontId="68" fillId="91" borderId="20" applyNumberFormat="0" applyProtection="0">
      <alignment horizontal="left" vertical="center" indent="1"/>
    </xf>
    <xf numFmtId="0" fontId="88" fillId="64" borderId="34" applyNumberFormat="0" applyProtection="0">
      <alignment horizontal="left" vertical="top" indent="1"/>
    </xf>
    <xf numFmtId="4" fontId="68" fillId="44" borderId="20" applyNumberFormat="0" applyProtection="0">
      <alignment horizontal="left" vertical="center" indent="1"/>
    </xf>
    <xf numFmtId="4" fontId="68" fillId="46" borderId="20" applyNumberFormat="0" applyProtection="0">
      <alignment horizontal="right" vertical="center"/>
    </xf>
    <xf numFmtId="4" fontId="68" fillId="92" borderId="20" applyNumberFormat="0" applyProtection="0">
      <alignment horizontal="right" vertical="center"/>
    </xf>
    <xf numFmtId="4" fontId="68" fillId="59" borderId="35" applyNumberFormat="0" applyProtection="0">
      <alignment horizontal="right" vertical="center"/>
    </xf>
    <xf numFmtId="4" fontId="68" fillId="54" borderId="20" applyNumberFormat="0" applyProtection="0">
      <alignment horizontal="right" vertical="center"/>
    </xf>
    <xf numFmtId="4" fontId="68" fillId="57" borderId="20" applyNumberFormat="0" applyProtection="0">
      <alignment horizontal="right" vertical="center"/>
    </xf>
    <xf numFmtId="4" fontId="68" fillId="61" borderId="20" applyNumberFormat="0" applyProtection="0">
      <alignment horizontal="right" vertical="center"/>
    </xf>
    <xf numFmtId="4" fontId="68" fillId="60" borderId="20" applyNumberFormat="0" applyProtection="0">
      <alignment horizontal="right" vertical="center"/>
    </xf>
    <xf numFmtId="4" fontId="68" fillId="93" borderId="20" applyNumberFormat="0" applyProtection="0">
      <alignment horizontal="right" vertical="center"/>
    </xf>
    <xf numFmtId="4" fontId="68" fillId="53" borderId="20" applyNumberFormat="0" applyProtection="0">
      <alignment horizontal="right" vertical="center"/>
    </xf>
    <xf numFmtId="4" fontId="68" fillId="94" borderId="35" applyNumberFormat="0" applyProtection="0">
      <alignment horizontal="left" vertical="center" indent="1"/>
    </xf>
    <xf numFmtId="4" fontId="22" fillId="95" borderId="35" applyNumberFormat="0" applyProtection="0">
      <alignment horizontal="left" vertical="center" indent="1"/>
    </xf>
    <xf numFmtId="4" fontId="22" fillId="95" borderId="35" applyNumberFormat="0" applyProtection="0">
      <alignment horizontal="left" vertical="center" indent="1"/>
    </xf>
    <xf numFmtId="4" fontId="68" fillId="96" borderId="20" applyNumberFormat="0" applyProtection="0">
      <alignment horizontal="right" vertical="center"/>
    </xf>
    <xf numFmtId="4" fontId="68" fillId="97" borderId="35" applyNumberFormat="0" applyProtection="0">
      <alignment horizontal="left" vertical="center" indent="1"/>
    </xf>
    <xf numFmtId="4" fontId="68" fillId="96" borderId="35" applyNumberFormat="0" applyProtection="0">
      <alignment horizontal="left" vertical="center" indent="1"/>
    </xf>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79" fillId="50" borderId="21" applyNumberFormat="0" applyAlignment="0" applyProtection="0"/>
    <xf numFmtId="0" fontId="72" fillId="62" borderId="21" applyNumberFormat="0" applyAlignment="0" applyProtection="0"/>
    <xf numFmtId="0" fontId="68" fillId="62" borderId="20" applyNumberFormat="0" applyProtection="0">
      <alignment horizontal="left" vertical="center" indent="1"/>
    </xf>
    <xf numFmtId="0" fontId="68" fillId="95" borderId="34" applyNumberFormat="0" applyProtection="0">
      <alignment horizontal="left" vertical="top" indent="1"/>
    </xf>
    <xf numFmtId="0" fontId="68" fillId="98" borderId="20" applyNumberFormat="0" applyProtection="0">
      <alignment horizontal="left" vertical="center" indent="1"/>
    </xf>
    <xf numFmtId="0" fontId="68" fillId="96" borderId="34" applyNumberFormat="0" applyProtection="0">
      <alignment horizontal="left" vertical="top" indent="1"/>
    </xf>
    <xf numFmtId="0" fontId="68" fillId="51" borderId="20" applyNumberFormat="0" applyProtection="0">
      <alignment horizontal="left" vertical="center" indent="1"/>
    </xf>
    <xf numFmtId="0" fontId="68" fillId="51" borderId="34" applyNumberFormat="0" applyProtection="0">
      <alignment horizontal="left" vertical="top" indent="1"/>
    </xf>
    <xf numFmtId="0" fontId="68" fillId="97" borderId="20" applyNumberFormat="0" applyProtection="0">
      <alignment horizontal="left" vertical="center" indent="1"/>
    </xf>
    <xf numFmtId="0" fontId="68" fillId="97" borderId="34" applyNumberFormat="0" applyProtection="0">
      <alignment horizontal="left" vertical="top" indent="1"/>
    </xf>
    <xf numFmtId="0" fontId="86" fillId="95" borderId="37" applyBorder="0"/>
    <xf numFmtId="4" fontId="87" fillId="65" borderId="34" applyNumberFormat="0" applyProtection="0">
      <alignment vertical="center"/>
    </xf>
    <xf numFmtId="4" fontId="87" fillId="62" borderId="34" applyNumberFormat="0" applyProtection="0">
      <alignment horizontal="left" vertical="center" indent="1"/>
    </xf>
    <xf numFmtId="0" fontId="87" fillId="65" borderId="34" applyNumberFormat="0" applyProtection="0">
      <alignment horizontal="left" vertical="top" indent="1"/>
    </xf>
    <xf numFmtId="4" fontId="68" fillId="0" borderId="20" applyNumberFormat="0" applyProtection="0">
      <alignment horizontal="right" vertical="center"/>
    </xf>
    <xf numFmtId="4" fontId="99" fillId="101" borderId="20" applyNumberFormat="0" applyProtection="0">
      <alignment horizontal="right" vertical="center"/>
    </xf>
    <xf numFmtId="4" fontId="68" fillId="44" borderId="20" applyNumberFormat="0" applyProtection="0">
      <alignment horizontal="left" vertical="center" indent="1"/>
    </xf>
    <xf numFmtId="0" fontId="87" fillId="96" borderId="34" applyNumberFormat="0" applyProtection="0">
      <alignment horizontal="left" vertical="top" indent="1"/>
    </xf>
    <xf numFmtId="4" fontId="89" fillId="102" borderId="35" applyNumberFormat="0" applyProtection="0">
      <alignment horizontal="left" vertical="center" indent="1"/>
    </xf>
    <xf numFmtId="4" fontId="90" fillId="99" borderId="20" applyNumberFormat="0" applyProtection="0">
      <alignment horizontal="right" vertical="center"/>
    </xf>
    <xf numFmtId="0" fontId="84" fillId="0" borderId="39" applyNumberFormat="0" applyFill="0" applyAlignment="0" applyProtection="0"/>
    <xf numFmtId="0" fontId="68" fillId="84" borderId="20" applyNumberFormat="0" applyFont="0" applyAlignment="0" applyProtection="0"/>
    <xf numFmtId="0" fontId="96" fillId="85" borderId="20" applyNumberFormat="0" applyAlignment="0" applyProtection="0"/>
    <xf numFmtId="0" fontId="40" fillId="65" borderId="27" applyNumberFormat="0" applyFont="0" applyAlignment="0" applyProtection="0"/>
    <xf numFmtId="0" fontId="79" fillId="50" borderId="21" applyNumberFormat="0" applyAlignment="0" applyProtection="0"/>
    <xf numFmtId="0" fontId="68" fillId="84" borderId="20" applyNumberFormat="0" applyFont="0" applyAlignment="0" applyProtection="0"/>
    <xf numFmtId="0" fontId="96" fillId="85" borderId="20" applyNumberFormat="0" applyAlignment="0" applyProtection="0"/>
    <xf numFmtId="0" fontId="101" fillId="104" borderId="40" applyNumberFormat="0" applyAlignment="0" applyProtection="0">
      <alignment horizontal="left" vertical="center" indent="1"/>
    </xf>
    <xf numFmtId="187" fontId="102" fillId="105" borderId="40" applyNumberFormat="0" applyAlignment="0" applyProtection="0">
      <alignment horizontal="left" vertical="center" indent="1"/>
    </xf>
    <xf numFmtId="187" fontId="102" fillId="0" borderId="41"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cellStyleXfs>
  <cellXfs count="207">
    <xf numFmtId="0" fontId="0" fillId="0" borderId="0" xfId="0"/>
    <xf numFmtId="0" fontId="2" fillId="2" borderId="0" xfId="0" applyFont="1" applyFill="1" applyAlignment="1">
      <alignment horizontal="center"/>
    </xf>
    <xf numFmtId="0" fontId="5" fillId="2" borderId="0" xfId="0" applyFont="1" applyFill="1" applyAlignment="1">
      <alignment horizontal="left"/>
    </xf>
    <xf numFmtId="0" fontId="2" fillId="2" borderId="0" xfId="0" applyFont="1" applyFill="1"/>
    <xf numFmtId="0" fontId="0" fillId="2" borderId="0" xfId="0" applyFill="1"/>
    <xf numFmtId="0" fontId="3" fillId="2" borderId="0" xfId="0" applyFont="1" applyFill="1"/>
    <xf numFmtId="0" fontId="3" fillId="2" borderId="0" xfId="0" applyFont="1" applyFill="1" applyAlignment="1">
      <alignment horizontal="center"/>
    </xf>
    <xf numFmtId="0" fontId="4" fillId="2" borderId="0" xfId="0" applyFont="1" applyFill="1"/>
    <xf numFmtId="167" fontId="4" fillId="2" borderId="0" xfId="1" applyNumberFormat="1" applyFont="1" applyFill="1" applyBorder="1"/>
    <xf numFmtId="0" fontId="3" fillId="2" borderId="1" xfId="0" applyFont="1" applyFill="1" applyBorder="1"/>
    <xf numFmtId="168" fontId="0" fillId="2" borderId="0" xfId="0" applyNumberFormat="1" applyFill="1"/>
    <xf numFmtId="0" fontId="6" fillId="2" borderId="0" xfId="0" applyFont="1" applyFill="1"/>
    <xf numFmtId="168" fontId="2" fillId="2" borderId="0" xfId="1" applyNumberFormat="1" applyFont="1" applyFill="1" applyBorder="1"/>
    <xf numFmtId="168" fontId="2" fillId="2" borderId="0" xfId="0" applyNumberFormat="1" applyFont="1" applyFill="1"/>
    <xf numFmtId="168" fontId="2" fillId="2" borderId="0" xfId="3" applyNumberFormat="1" applyFont="1" applyFill="1" applyBorder="1"/>
    <xf numFmtId="3" fontId="4" fillId="2" borderId="0" xfId="0" applyNumberFormat="1" applyFont="1" applyFill="1"/>
    <xf numFmtId="169" fontId="0" fillId="2" borderId="0" xfId="3" applyNumberFormat="1" applyFont="1" applyFill="1" applyBorder="1"/>
    <xf numFmtId="172" fontId="0" fillId="2" borderId="0" xfId="1" applyNumberFormat="1" applyFont="1" applyFill="1" applyBorder="1"/>
    <xf numFmtId="172" fontId="3" fillId="2" borderId="1" xfId="1" applyNumberFormat="1" applyFont="1" applyFill="1" applyBorder="1"/>
    <xf numFmtId="10" fontId="0" fillId="2" borderId="0" xfId="3" applyNumberFormat="1" applyFont="1" applyFill="1" applyBorder="1"/>
    <xf numFmtId="0" fontId="37" fillId="2" borderId="0" xfId="0" applyFont="1" applyFill="1" applyAlignment="1">
      <alignment vertical="top" wrapText="1"/>
    </xf>
    <xf numFmtId="177" fontId="43" fillId="2" borderId="0" xfId="0" applyNumberFormat="1" applyFont="1" applyFill="1" applyAlignment="1">
      <alignment horizontal="right" vertical="top" wrapText="1"/>
    </xf>
    <xf numFmtId="0" fontId="33" fillId="2" borderId="0" xfId="0" applyFont="1" applyFill="1"/>
    <xf numFmtId="176" fontId="44" fillId="2" borderId="1" xfId="0" applyNumberFormat="1" applyFont="1" applyFill="1" applyBorder="1" applyAlignment="1">
      <alignment horizontal="right" vertical="top" wrapText="1"/>
    </xf>
    <xf numFmtId="0" fontId="44" fillId="2" borderId="1" xfId="0" applyFont="1" applyFill="1" applyBorder="1" applyAlignment="1">
      <alignment vertical="top" wrapText="1"/>
    </xf>
    <xf numFmtId="0" fontId="43" fillId="2" borderId="0" xfId="0" applyFont="1" applyFill="1" applyAlignment="1">
      <alignment vertical="top" wrapText="1"/>
    </xf>
    <xf numFmtId="0" fontId="33" fillId="2" borderId="0" xfId="0" applyFont="1" applyFill="1" applyAlignment="1">
      <alignment wrapText="1"/>
    </xf>
    <xf numFmtId="0" fontId="38" fillId="2" borderId="0" xfId="0" applyFont="1" applyFill="1"/>
    <xf numFmtId="176" fontId="43" fillId="2" borderId="0" xfId="0" applyNumberFormat="1" applyFont="1" applyFill="1" applyAlignment="1">
      <alignment horizontal="right" vertical="top" wrapText="1"/>
    </xf>
    <xf numFmtId="0" fontId="33" fillId="2" borderId="0" xfId="0" applyFont="1" applyFill="1" applyAlignment="1">
      <alignment horizontal="right" wrapText="1"/>
    </xf>
    <xf numFmtId="0" fontId="34" fillId="2" borderId="0" xfId="0" applyFont="1" applyFill="1" applyAlignment="1">
      <alignment horizontal="right" wrapText="1"/>
    </xf>
    <xf numFmtId="0" fontId="33" fillId="2" borderId="0" xfId="0" applyFont="1" applyFill="1" applyAlignment="1">
      <alignment horizontal="right"/>
    </xf>
    <xf numFmtId="0" fontId="38" fillId="2" borderId="0" xfId="0" applyFont="1" applyFill="1" applyAlignment="1">
      <alignment horizontal="right"/>
    </xf>
    <xf numFmtId="0" fontId="42" fillId="2" borderId="0" xfId="0" applyFont="1" applyFill="1" applyAlignment="1">
      <alignment vertical="top" wrapText="1"/>
    </xf>
    <xf numFmtId="0" fontId="43" fillId="2" borderId="0" xfId="0" applyFont="1" applyFill="1" applyAlignment="1">
      <alignment horizontal="right" vertical="top" wrapText="1"/>
    </xf>
    <xf numFmtId="0" fontId="44" fillId="2" borderId="0" xfId="0" applyFont="1" applyFill="1" applyAlignment="1">
      <alignment vertical="top" wrapText="1"/>
    </xf>
    <xf numFmtId="177" fontId="43" fillId="2" borderId="0" xfId="1" applyNumberFormat="1" applyFont="1" applyFill="1" applyBorder="1" applyAlignment="1">
      <alignment horizontal="right" vertical="top" wrapText="1"/>
    </xf>
    <xf numFmtId="176" fontId="33" fillId="2" borderId="0" xfId="0" applyNumberFormat="1" applyFont="1" applyFill="1" applyAlignment="1">
      <alignment horizontal="right" wrapText="1"/>
    </xf>
    <xf numFmtId="166" fontId="0" fillId="2" borderId="0" xfId="1" applyFont="1" applyFill="1" applyBorder="1"/>
    <xf numFmtId="176" fontId="3" fillId="2" borderId="1" xfId="0" applyNumberFormat="1" applyFont="1" applyFill="1" applyBorder="1"/>
    <xf numFmtId="176" fontId="4" fillId="2" borderId="0" xfId="1" applyNumberFormat="1" applyFont="1" applyFill="1" applyBorder="1"/>
    <xf numFmtId="176" fontId="0" fillId="2" borderId="0" xfId="1" applyNumberFormat="1" applyFont="1" applyFill="1" applyBorder="1"/>
    <xf numFmtId="176" fontId="3" fillId="2" borderId="0" xfId="0" applyNumberFormat="1" applyFont="1" applyFill="1"/>
    <xf numFmtId="176" fontId="0" fillId="2" borderId="0" xfId="0" applyNumberFormat="1" applyFill="1"/>
    <xf numFmtId="3" fontId="3" fillId="2" borderId="1" xfId="0" applyNumberFormat="1" applyFont="1" applyFill="1" applyBorder="1"/>
    <xf numFmtId="179" fontId="3" fillId="2" borderId="0" xfId="0" applyNumberFormat="1" applyFont="1" applyFill="1"/>
    <xf numFmtId="0" fontId="2" fillId="2" borderId="0" xfId="0" applyFont="1" applyFill="1" applyAlignment="1">
      <alignment horizontal="right" wrapText="1"/>
    </xf>
    <xf numFmtId="0" fontId="35" fillId="2" borderId="1" xfId="0" applyFont="1" applyFill="1" applyBorder="1"/>
    <xf numFmtId="176" fontId="44" fillId="2" borderId="1" xfId="0" applyNumberFormat="1" applyFont="1" applyFill="1" applyBorder="1" applyAlignment="1">
      <alignment wrapText="1"/>
    </xf>
    <xf numFmtId="0" fontId="0" fillId="2" borderId="0" xfId="0" applyFill="1" applyAlignment="1">
      <alignment wrapText="1"/>
    </xf>
    <xf numFmtId="175" fontId="0" fillId="2" borderId="0" xfId="1" applyNumberFormat="1" applyFont="1" applyFill="1" applyBorder="1" applyAlignment="1">
      <alignment wrapText="1"/>
    </xf>
    <xf numFmtId="0" fontId="4" fillId="2" borderId="0" xfId="0" applyFont="1" applyFill="1" applyAlignment="1">
      <alignment vertical="top" wrapText="1"/>
    </xf>
    <xf numFmtId="175" fontId="4" fillId="2" borderId="0" xfId="1" applyNumberFormat="1" applyFont="1" applyFill="1" applyBorder="1" applyAlignment="1">
      <alignment wrapText="1"/>
    </xf>
    <xf numFmtId="0" fontId="45" fillId="2" borderId="0" xfId="0" applyFont="1" applyFill="1"/>
    <xf numFmtId="175" fontId="0" fillId="2" borderId="0" xfId="1" applyNumberFormat="1" applyFont="1" applyFill="1" applyBorder="1" applyAlignment="1"/>
    <xf numFmtId="176" fontId="43" fillId="2" borderId="0" xfId="0" applyNumberFormat="1" applyFont="1" applyFill="1" applyAlignment="1">
      <alignment wrapText="1"/>
    </xf>
    <xf numFmtId="0" fontId="3" fillId="2" borderId="0" xfId="0" applyFont="1" applyFill="1" applyAlignment="1">
      <alignment horizontal="right"/>
    </xf>
    <xf numFmtId="0" fontId="33" fillId="2" borderId="0" xfId="0" applyFont="1" applyFill="1" applyAlignment="1">
      <alignment horizontal="left" vertical="top"/>
    </xf>
    <xf numFmtId="14" fontId="37" fillId="2" borderId="0" xfId="0" applyNumberFormat="1" applyFont="1" applyFill="1" applyAlignment="1">
      <alignment horizontal="right" vertical="top" wrapText="1"/>
    </xf>
    <xf numFmtId="178" fontId="43" fillId="2" borderId="0" xfId="1" applyNumberFormat="1" applyFont="1" applyFill="1" applyBorder="1" applyAlignment="1">
      <alignment vertical="top" wrapText="1"/>
    </xf>
    <xf numFmtId="178" fontId="43" fillId="2" borderId="0" xfId="0" applyNumberFormat="1" applyFont="1" applyFill="1" applyAlignment="1">
      <alignment vertical="top" wrapText="1"/>
    </xf>
    <xf numFmtId="1" fontId="46" fillId="2" borderId="0" xfId="0" applyNumberFormat="1" applyFont="1" applyFill="1" applyAlignment="1">
      <alignment vertical="top" shrinkToFit="1"/>
    </xf>
    <xf numFmtId="178" fontId="46" fillId="2" borderId="0" xfId="1" applyNumberFormat="1" applyFont="1" applyFill="1" applyBorder="1" applyAlignment="1">
      <alignment vertical="top" shrinkToFit="1"/>
    </xf>
    <xf numFmtId="178" fontId="46" fillId="2" borderId="0" xfId="0" applyNumberFormat="1" applyFont="1" applyFill="1" applyAlignment="1">
      <alignment vertical="top" shrinkToFit="1"/>
    </xf>
    <xf numFmtId="0" fontId="33" fillId="2" borderId="0" xfId="0" applyFont="1" applyFill="1" applyAlignment="1">
      <alignment vertical="top" wrapText="1"/>
    </xf>
    <xf numFmtId="178" fontId="44" fillId="2" borderId="1" xfId="1" applyNumberFormat="1" applyFont="1" applyFill="1" applyBorder="1" applyAlignment="1">
      <alignment vertical="top" wrapText="1"/>
    </xf>
    <xf numFmtId="178" fontId="44" fillId="2" borderId="1" xfId="0" applyNumberFormat="1" applyFont="1" applyFill="1" applyBorder="1" applyAlignment="1">
      <alignment vertical="top" wrapText="1"/>
    </xf>
    <xf numFmtId="178" fontId="33" fillId="2" borderId="0" xfId="1" applyNumberFormat="1" applyFont="1" applyFill="1" applyBorder="1" applyAlignment="1">
      <alignment wrapText="1"/>
    </xf>
    <xf numFmtId="178" fontId="33" fillId="2" borderId="0" xfId="0" applyNumberFormat="1" applyFont="1" applyFill="1" applyAlignment="1">
      <alignment wrapText="1"/>
    </xf>
    <xf numFmtId="178" fontId="33" fillId="2" borderId="0" xfId="0" applyNumberFormat="1" applyFont="1" applyFill="1"/>
    <xf numFmtId="178" fontId="33" fillId="2" borderId="0" xfId="1" applyNumberFormat="1" applyFont="1" applyFill="1" applyBorder="1"/>
    <xf numFmtId="169" fontId="33" fillId="2" borderId="0" xfId="3" applyNumberFormat="1" applyFont="1" applyFill="1" applyBorder="1"/>
    <xf numFmtId="14" fontId="37" fillId="2" borderId="0" xfId="0" applyNumberFormat="1" applyFont="1" applyFill="1" applyAlignment="1">
      <alignment horizontal="center" vertical="top" wrapText="1"/>
    </xf>
    <xf numFmtId="0" fontId="47" fillId="2" borderId="0" xfId="0" applyFont="1" applyFill="1" applyAlignment="1">
      <alignment vertical="top" wrapText="1"/>
    </xf>
    <xf numFmtId="0" fontId="48" fillId="2" borderId="1" xfId="0" applyFont="1" applyFill="1" applyBorder="1" applyAlignment="1">
      <alignment vertical="top" wrapText="1"/>
    </xf>
    <xf numFmtId="178" fontId="37" fillId="2" borderId="1" xfId="0" applyNumberFormat="1" applyFont="1" applyFill="1" applyBorder="1" applyAlignment="1">
      <alignment vertical="top" wrapText="1"/>
    </xf>
    <xf numFmtId="0" fontId="43" fillId="2" borderId="0" xfId="0" applyFont="1" applyFill="1" applyAlignment="1">
      <alignment horizontal="center" vertical="top" wrapText="1"/>
    </xf>
    <xf numFmtId="0" fontId="17" fillId="2" borderId="0" xfId="0" applyFont="1" applyFill="1"/>
    <xf numFmtId="0" fontId="49" fillId="2" borderId="0" xfId="0" applyFont="1" applyFill="1"/>
    <xf numFmtId="0" fontId="43" fillId="2" borderId="0" xfId="0" applyFont="1" applyFill="1" applyAlignment="1">
      <alignment horizontal="right" wrapText="1"/>
    </xf>
    <xf numFmtId="0" fontId="50" fillId="2" borderId="0" xfId="0" applyFont="1" applyFill="1"/>
    <xf numFmtId="175" fontId="17" fillId="2" borderId="0" xfId="1" applyNumberFormat="1" applyFont="1" applyFill="1" applyBorder="1" applyAlignment="1">
      <alignment wrapText="1"/>
    </xf>
    <xf numFmtId="175" fontId="17" fillId="2" borderId="0" xfId="1" applyNumberFormat="1" applyFont="1" applyFill="1" applyBorder="1" applyAlignment="1"/>
    <xf numFmtId="180" fontId="43" fillId="2" borderId="0" xfId="1" applyNumberFormat="1" applyFont="1" applyFill="1" applyBorder="1" applyAlignment="1">
      <alignment horizontal="right" vertical="top" wrapText="1"/>
    </xf>
    <xf numFmtId="0" fontId="3" fillId="2" borderId="0" xfId="0" applyFont="1" applyFill="1" applyAlignment="1">
      <alignment horizontal="right" wrapText="1"/>
    </xf>
    <xf numFmtId="175" fontId="4" fillId="2" borderId="0" xfId="1" applyNumberFormat="1" applyFont="1" applyFill="1" applyBorder="1" applyAlignment="1"/>
    <xf numFmtId="178" fontId="43" fillId="2" borderId="0" xfId="0" applyNumberFormat="1" applyFont="1" applyFill="1"/>
    <xf numFmtId="0" fontId="37" fillId="2" borderId="0" xfId="0" applyFont="1" applyFill="1" applyAlignment="1">
      <alignment horizontal="right" wrapText="1"/>
    </xf>
    <xf numFmtId="178" fontId="0" fillId="2" borderId="0" xfId="0" applyNumberFormat="1" applyFill="1"/>
    <xf numFmtId="169" fontId="43" fillId="2" borderId="0" xfId="3" applyNumberFormat="1" applyFont="1" applyFill="1" applyBorder="1" applyAlignment="1">
      <alignment horizontal="right" wrapText="1"/>
    </xf>
    <xf numFmtId="176" fontId="4" fillId="2" borderId="0" xfId="0" applyNumberFormat="1" applyFont="1" applyFill="1"/>
    <xf numFmtId="178" fontId="43" fillId="2" borderId="0" xfId="0" applyNumberFormat="1" applyFont="1" applyFill="1" applyAlignment="1">
      <alignment wrapText="1"/>
    </xf>
    <xf numFmtId="178" fontId="49" fillId="2" borderId="0" xfId="0" applyNumberFormat="1" applyFont="1" applyFill="1" applyAlignment="1">
      <alignment wrapText="1"/>
    </xf>
    <xf numFmtId="169" fontId="43" fillId="2" borderId="0" xfId="3" applyNumberFormat="1" applyFont="1" applyFill="1" applyBorder="1" applyAlignment="1">
      <alignment vertical="top" wrapText="1"/>
    </xf>
    <xf numFmtId="178" fontId="49" fillId="2" borderId="0" xfId="0" applyNumberFormat="1" applyFont="1" applyFill="1" applyAlignment="1">
      <alignment vertical="top" wrapText="1"/>
    </xf>
    <xf numFmtId="0" fontId="43" fillId="2" borderId="0" xfId="0" applyFont="1" applyFill="1" applyAlignment="1">
      <alignment wrapText="1"/>
    </xf>
    <xf numFmtId="166" fontId="0" fillId="2" borderId="0" xfId="1" applyFont="1" applyFill="1"/>
    <xf numFmtId="176" fontId="4" fillId="2" borderId="0" xfId="746" applyNumberFormat="1" applyFont="1" applyFill="1" applyBorder="1"/>
    <xf numFmtId="172" fontId="4" fillId="2" borderId="0" xfId="203" applyNumberFormat="1" applyFont="1" applyFill="1" applyBorder="1" applyProtection="1"/>
    <xf numFmtId="172" fontId="3" fillId="2" borderId="1" xfId="203" applyNumberFormat="1" applyFont="1" applyFill="1" applyBorder="1" applyProtection="1"/>
    <xf numFmtId="4" fontId="4" fillId="2" borderId="0" xfId="0" applyNumberFormat="1" applyFont="1" applyFill="1"/>
    <xf numFmtId="3" fontId="4" fillId="2" borderId="0" xfId="0" applyNumberFormat="1" applyFont="1" applyFill="1" applyAlignment="1">
      <alignment horizontal="right"/>
    </xf>
    <xf numFmtId="169" fontId="17" fillId="2" borderId="0" xfId="3" applyNumberFormat="1" applyFont="1" applyFill="1" applyBorder="1"/>
    <xf numFmtId="166" fontId="49" fillId="2" borderId="0" xfId="1" applyFont="1" applyFill="1" applyBorder="1" applyAlignment="1">
      <alignment vertical="top" wrapText="1"/>
    </xf>
    <xf numFmtId="176" fontId="4" fillId="2" borderId="0" xfId="0" applyNumberFormat="1" applyFont="1" applyFill="1" applyAlignment="1">
      <alignment horizontal="right" vertical="top" wrapText="1"/>
    </xf>
    <xf numFmtId="0" fontId="4" fillId="2" borderId="0" xfId="0" applyFont="1" applyFill="1" applyAlignment="1">
      <alignment horizontal="right" vertical="top" wrapText="1"/>
    </xf>
    <xf numFmtId="180" fontId="4" fillId="2" borderId="0" xfId="1" applyNumberFormat="1" applyFont="1" applyFill="1" applyBorder="1" applyAlignment="1">
      <alignment horizontal="right" vertical="top" wrapText="1"/>
    </xf>
    <xf numFmtId="176" fontId="51" fillId="2" borderId="1" xfId="0" applyNumberFormat="1" applyFont="1" applyFill="1" applyBorder="1" applyAlignment="1">
      <alignment wrapText="1"/>
    </xf>
    <xf numFmtId="176" fontId="4" fillId="2" borderId="0" xfId="0" applyNumberFormat="1" applyFont="1" applyFill="1" applyAlignment="1">
      <alignment wrapText="1"/>
    </xf>
    <xf numFmtId="176" fontId="43" fillId="37" borderId="0" xfId="0" applyNumberFormat="1" applyFont="1" applyFill="1" applyAlignment="1">
      <alignment horizontal="right" vertical="top" wrapText="1"/>
    </xf>
    <xf numFmtId="181" fontId="0" fillId="2" borderId="0" xfId="1" applyNumberFormat="1" applyFont="1" applyFill="1"/>
    <xf numFmtId="176" fontId="2" fillId="2" borderId="1" xfId="203" applyNumberFormat="1" applyFont="1" applyFill="1" applyBorder="1" applyProtection="1"/>
    <xf numFmtId="176" fontId="33" fillId="2" borderId="0" xfId="203" applyNumberFormat="1" applyFont="1" applyFill="1" applyBorder="1" applyProtection="1"/>
    <xf numFmtId="176" fontId="34" fillId="2" borderId="1" xfId="203" applyNumberFormat="1" applyFont="1" applyFill="1" applyBorder="1" applyProtection="1"/>
    <xf numFmtId="176" fontId="34" fillId="2" borderId="12" xfId="203" applyNumberFormat="1" applyFont="1" applyFill="1" applyBorder="1" applyProtection="1"/>
    <xf numFmtId="0" fontId="43" fillId="2" borderId="0" xfId="0" applyFont="1" applyFill="1"/>
    <xf numFmtId="0" fontId="37" fillId="2" borderId="0" xfId="0" applyFont="1" applyFill="1"/>
    <xf numFmtId="175" fontId="43" fillId="2" borderId="0" xfId="1" applyNumberFormat="1" applyFont="1" applyFill="1" applyBorder="1" applyAlignment="1">
      <alignment wrapText="1"/>
    </xf>
    <xf numFmtId="175" fontId="43" fillId="2" borderId="0" xfId="1" applyNumberFormat="1" applyFont="1" applyFill="1" applyBorder="1" applyAlignment="1"/>
    <xf numFmtId="182" fontId="0" fillId="2" borderId="0" xfId="1" applyNumberFormat="1" applyFont="1" applyFill="1"/>
    <xf numFmtId="166" fontId="4" fillId="2" borderId="0" xfId="1" applyFont="1" applyFill="1" applyBorder="1"/>
    <xf numFmtId="172" fontId="0" fillId="2" borderId="0" xfId="203" applyNumberFormat="1" applyFont="1" applyFill="1" applyBorder="1" applyProtection="1"/>
    <xf numFmtId="172" fontId="2" fillId="2" borderId="1" xfId="203" applyNumberFormat="1" applyFont="1" applyFill="1" applyBorder="1" applyProtection="1"/>
    <xf numFmtId="0" fontId="66" fillId="2" borderId="0" xfId="0" applyFont="1" applyFill="1"/>
    <xf numFmtId="0" fontId="3" fillId="37" borderId="0" xfId="0" applyFont="1" applyFill="1" applyAlignment="1">
      <alignment horizontal="right"/>
    </xf>
    <xf numFmtId="0" fontId="51" fillId="0" borderId="16" xfId="0" applyFont="1" applyBorder="1"/>
    <xf numFmtId="176" fontId="2" fillId="43" borderId="17" xfId="1" applyNumberFormat="1" applyFont="1" applyFill="1" applyBorder="1" applyAlignment="1" applyProtection="1">
      <alignment horizontal="right"/>
    </xf>
    <xf numFmtId="176" fontId="2" fillId="43" borderId="17" xfId="1" applyNumberFormat="1" applyFont="1" applyFill="1" applyBorder="1" applyAlignment="1" applyProtection="1">
      <alignment horizontal="center"/>
    </xf>
    <xf numFmtId="0" fontId="2" fillId="2" borderId="0" xfId="0" applyFont="1" applyFill="1" applyAlignment="1">
      <alignment wrapText="1"/>
    </xf>
    <xf numFmtId="17" fontId="2" fillId="2" borderId="18" xfId="0" applyNumberFormat="1" applyFont="1" applyFill="1" applyBorder="1" applyAlignment="1">
      <alignment horizontal="center" wrapText="1"/>
    </xf>
    <xf numFmtId="176" fontId="2" fillId="2" borderId="17" xfId="1" applyNumberFormat="1" applyFont="1" applyFill="1" applyBorder="1" applyAlignment="1" applyProtection="1">
      <alignment horizontal="center"/>
    </xf>
    <xf numFmtId="176" fontId="0" fillId="2" borderId="0" xfId="200" applyNumberFormat="1" applyFont="1" applyFill="1" applyBorder="1" applyProtection="1"/>
    <xf numFmtId="176" fontId="0" fillId="43" borderId="0" xfId="1" applyNumberFormat="1" applyFont="1" applyFill="1" applyBorder="1" applyProtection="1"/>
    <xf numFmtId="169" fontId="0" fillId="43" borderId="0" xfId="3" applyNumberFormat="1" applyFont="1" applyFill="1" applyBorder="1" applyProtection="1"/>
    <xf numFmtId="176" fontId="0" fillId="2" borderId="0" xfId="1" applyNumberFormat="1" applyFont="1" applyFill="1" applyBorder="1" applyProtection="1"/>
    <xf numFmtId="169" fontId="0" fillId="2" borderId="0" xfId="3" applyNumberFormat="1" applyFont="1" applyFill="1" applyBorder="1" applyProtection="1"/>
    <xf numFmtId="0" fontId="67" fillId="2" borderId="19" xfId="0" applyFont="1" applyFill="1" applyBorder="1"/>
    <xf numFmtId="176" fontId="2" fillId="43" borderId="19" xfId="1" applyNumberFormat="1" applyFont="1" applyFill="1" applyBorder="1" applyProtection="1"/>
    <xf numFmtId="169" fontId="2" fillId="43" borderId="19" xfId="3" applyNumberFormat="1" applyFont="1" applyFill="1" applyBorder="1" applyProtection="1"/>
    <xf numFmtId="176" fontId="2" fillId="2" borderId="19" xfId="1" applyNumberFormat="1" applyFont="1" applyFill="1" applyBorder="1" applyProtection="1"/>
    <xf numFmtId="169" fontId="2" fillId="2" borderId="19" xfId="3" applyNumberFormat="1" applyFont="1" applyFill="1" applyBorder="1" applyProtection="1"/>
    <xf numFmtId="176" fontId="2" fillId="2" borderId="0" xfId="200" applyNumberFormat="1" applyFont="1" applyFill="1" applyBorder="1" applyProtection="1"/>
    <xf numFmtId="176" fontId="2" fillId="43" borderId="0" xfId="1" applyNumberFormat="1" applyFont="1" applyFill="1" applyBorder="1" applyProtection="1"/>
    <xf numFmtId="176" fontId="2" fillId="2" borderId="0" xfId="1" applyNumberFormat="1" applyFont="1" applyFill="1" applyBorder="1" applyProtection="1"/>
    <xf numFmtId="176" fontId="2" fillId="2" borderId="19" xfId="200" applyNumberFormat="1" applyFont="1" applyFill="1" applyBorder="1" applyProtection="1"/>
    <xf numFmtId="169" fontId="2" fillId="43" borderId="16" xfId="3" applyNumberFormat="1" applyFont="1" applyFill="1" applyBorder="1" applyProtection="1"/>
    <xf numFmtId="169" fontId="2" fillId="2" borderId="16" xfId="3" applyNumberFormat="1" applyFont="1" applyFill="1" applyBorder="1" applyProtection="1"/>
    <xf numFmtId="0" fontId="2" fillId="2" borderId="19" xfId="0" applyFont="1" applyFill="1" applyBorder="1"/>
    <xf numFmtId="169" fontId="2" fillId="43" borderId="0" xfId="3" applyNumberFormat="1" applyFont="1" applyFill="1" applyBorder="1" applyProtection="1"/>
    <xf numFmtId="169" fontId="2" fillId="2" borderId="0" xfId="3" applyNumberFormat="1" applyFont="1" applyFill="1" applyBorder="1" applyProtection="1"/>
    <xf numFmtId="0" fontId="37" fillId="37" borderId="0" xfId="0" applyFont="1" applyFill="1" applyAlignment="1">
      <alignment horizontal="right" wrapText="1"/>
    </xf>
    <xf numFmtId="176" fontId="33" fillId="2" borderId="0" xfId="0" applyNumberFormat="1" applyFont="1" applyFill="1"/>
    <xf numFmtId="0" fontId="33" fillId="2" borderId="1" xfId="0" applyFont="1" applyFill="1" applyBorder="1" applyAlignment="1">
      <alignment wrapText="1"/>
    </xf>
    <xf numFmtId="0" fontId="33" fillId="2" borderId="1" xfId="0" applyFont="1" applyFill="1" applyBorder="1"/>
    <xf numFmtId="0" fontId="43" fillId="2" borderId="1" xfId="0" applyFont="1" applyFill="1" applyBorder="1" applyAlignment="1">
      <alignment wrapText="1"/>
    </xf>
    <xf numFmtId="178" fontId="33" fillId="2" borderId="1" xfId="1" applyNumberFormat="1" applyFont="1" applyFill="1" applyBorder="1" applyAlignment="1">
      <alignment wrapText="1"/>
    </xf>
    <xf numFmtId="178" fontId="33" fillId="2" borderId="1" xfId="0" applyNumberFormat="1" applyFont="1" applyFill="1" applyBorder="1" applyAlignment="1">
      <alignment wrapText="1"/>
    </xf>
    <xf numFmtId="178" fontId="43" fillId="2" borderId="1" xfId="0" applyNumberFormat="1" applyFont="1" applyFill="1" applyBorder="1" applyAlignment="1">
      <alignment wrapText="1"/>
    </xf>
    <xf numFmtId="178" fontId="43" fillId="2" borderId="1" xfId="0" applyNumberFormat="1" applyFont="1" applyFill="1" applyBorder="1" applyAlignment="1">
      <alignment vertical="top" wrapText="1"/>
    </xf>
    <xf numFmtId="181" fontId="4" fillId="2" borderId="0" xfId="1" applyNumberFormat="1" applyFont="1" applyFill="1" applyBorder="1"/>
    <xf numFmtId="166" fontId="4" fillId="2" borderId="0" xfId="1" applyFont="1" applyFill="1"/>
    <xf numFmtId="0" fontId="4" fillId="37" borderId="0" xfId="0" applyFont="1" applyFill="1"/>
    <xf numFmtId="176" fontId="4" fillId="37" borderId="0" xfId="0" applyNumberFormat="1" applyFont="1" applyFill="1"/>
    <xf numFmtId="176" fontId="3" fillId="37" borderId="1" xfId="0" applyNumberFormat="1" applyFont="1" applyFill="1" applyBorder="1"/>
    <xf numFmtId="181" fontId="4" fillId="37" borderId="0" xfId="1" applyNumberFormat="1" applyFont="1" applyFill="1" applyBorder="1"/>
    <xf numFmtId="0" fontId="34" fillId="37" borderId="0" xfId="0" applyFont="1" applyFill="1" applyAlignment="1">
      <alignment horizontal="right" wrapText="1"/>
    </xf>
    <xf numFmtId="176" fontId="44" fillId="37" borderId="1" xfId="0" applyNumberFormat="1" applyFont="1" applyFill="1" applyBorder="1" applyAlignment="1">
      <alignment horizontal="right" vertical="top" wrapText="1"/>
    </xf>
    <xf numFmtId="0" fontId="43" fillId="37" borderId="0" xfId="0" applyFont="1" applyFill="1" applyAlignment="1">
      <alignment horizontal="right" wrapText="1"/>
    </xf>
    <xf numFmtId="176" fontId="33" fillId="37" borderId="0" xfId="203" applyNumberFormat="1" applyFont="1" applyFill="1" applyBorder="1" applyProtection="1"/>
    <xf numFmtId="176" fontId="34" fillId="37" borderId="1" xfId="203" applyNumberFormat="1" applyFont="1" applyFill="1" applyBorder="1" applyProtection="1"/>
    <xf numFmtId="169" fontId="43" fillId="37" borderId="0" xfId="3" applyNumberFormat="1" applyFont="1" applyFill="1" applyBorder="1" applyAlignment="1">
      <alignment horizontal="right" wrapText="1"/>
    </xf>
    <xf numFmtId="0" fontId="43" fillId="37" borderId="0" xfId="0" applyFont="1" applyFill="1" applyAlignment="1">
      <alignment horizontal="right" vertical="top" wrapText="1"/>
    </xf>
    <xf numFmtId="0" fontId="33" fillId="37" borderId="0" xfId="0" applyFont="1" applyFill="1"/>
    <xf numFmtId="0" fontId="43" fillId="37" borderId="0" xfId="0" applyFont="1" applyFill="1" applyAlignment="1">
      <alignment vertical="top" wrapText="1"/>
    </xf>
    <xf numFmtId="180" fontId="43" fillId="37" borderId="0" xfId="1" applyNumberFormat="1" applyFont="1" applyFill="1" applyBorder="1" applyAlignment="1">
      <alignment horizontal="right" vertical="top" wrapText="1"/>
    </xf>
    <xf numFmtId="0" fontId="43" fillId="37" borderId="0" xfId="0" applyFont="1" applyFill="1"/>
    <xf numFmtId="0" fontId="37" fillId="37" borderId="0" xfId="0" applyFont="1" applyFill="1"/>
    <xf numFmtId="176" fontId="44" fillId="37" borderId="1" xfId="0" applyNumberFormat="1" applyFont="1" applyFill="1" applyBorder="1" applyAlignment="1">
      <alignment wrapText="1"/>
    </xf>
    <xf numFmtId="175" fontId="43" fillId="37" borderId="0" xfId="1" applyNumberFormat="1" applyFont="1" applyFill="1" applyBorder="1" applyAlignment="1">
      <alignment wrapText="1"/>
    </xf>
    <xf numFmtId="175" fontId="43" fillId="37" borderId="0" xfId="1" applyNumberFormat="1" applyFont="1" applyFill="1" applyBorder="1" applyAlignment="1"/>
    <xf numFmtId="176" fontId="43" fillId="37" borderId="0" xfId="0" applyNumberFormat="1" applyFont="1" applyFill="1" applyAlignment="1">
      <alignment wrapText="1"/>
    </xf>
    <xf numFmtId="178" fontId="43" fillId="37" borderId="0" xfId="0" applyNumberFormat="1" applyFont="1" applyFill="1" applyAlignment="1">
      <alignment wrapText="1"/>
    </xf>
    <xf numFmtId="178" fontId="43" fillId="37" borderId="0" xfId="0" applyNumberFormat="1" applyFont="1" applyFill="1" applyAlignment="1">
      <alignment vertical="top" wrapText="1"/>
    </xf>
    <xf numFmtId="178" fontId="44" fillId="37" borderId="1" xfId="0" applyNumberFormat="1" applyFont="1" applyFill="1" applyBorder="1" applyAlignment="1">
      <alignment vertical="top" wrapText="1"/>
    </xf>
    <xf numFmtId="178" fontId="49" fillId="37" borderId="0" xfId="0" applyNumberFormat="1" applyFont="1" applyFill="1" applyAlignment="1">
      <alignment wrapText="1"/>
    </xf>
    <xf numFmtId="178" fontId="37" fillId="37" borderId="1" xfId="0" applyNumberFormat="1" applyFont="1" applyFill="1" applyBorder="1" applyAlignment="1">
      <alignment vertical="top" wrapText="1"/>
    </xf>
    <xf numFmtId="178" fontId="49" fillId="37" borderId="0" xfId="0" applyNumberFormat="1" applyFont="1" applyFill="1" applyAlignment="1">
      <alignment vertical="top" wrapText="1"/>
    </xf>
    <xf numFmtId="178" fontId="44" fillId="37" borderId="1" xfId="1" applyNumberFormat="1" applyFont="1" applyFill="1" applyBorder="1" applyAlignment="1">
      <alignment vertical="top" wrapText="1"/>
    </xf>
    <xf numFmtId="0" fontId="43" fillId="37" borderId="0" xfId="0" applyFont="1" applyFill="1" applyAlignment="1">
      <alignment wrapText="1"/>
    </xf>
    <xf numFmtId="178" fontId="43" fillId="37" borderId="0" xfId="0" applyNumberFormat="1" applyFont="1" applyFill="1"/>
    <xf numFmtId="178" fontId="43" fillId="37" borderId="0" xfId="1" applyNumberFormat="1" applyFont="1" applyFill="1" applyBorder="1" applyAlignment="1">
      <alignment vertical="top" wrapText="1"/>
    </xf>
    <xf numFmtId="169" fontId="43" fillId="37" borderId="0" xfId="3" applyNumberFormat="1" applyFont="1" applyFill="1" applyBorder="1" applyAlignment="1">
      <alignment vertical="top" wrapText="1"/>
    </xf>
    <xf numFmtId="178" fontId="43" fillId="37" borderId="1" xfId="0" applyNumberFormat="1" applyFont="1" applyFill="1" applyBorder="1" applyAlignment="1">
      <alignment vertical="top" wrapText="1"/>
    </xf>
    <xf numFmtId="178" fontId="43" fillId="37" borderId="1" xfId="0" applyNumberFormat="1" applyFont="1" applyFill="1" applyBorder="1" applyAlignment="1">
      <alignment wrapText="1"/>
    </xf>
    <xf numFmtId="14" fontId="37" fillId="37" borderId="0" xfId="0" applyNumberFormat="1" applyFont="1" applyFill="1" applyAlignment="1">
      <alignment horizontal="right" vertical="top" wrapText="1"/>
    </xf>
    <xf numFmtId="166" fontId="49" fillId="37" borderId="0" xfId="1" applyFont="1" applyFill="1" applyBorder="1" applyAlignment="1">
      <alignment vertical="top" wrapText="1"/>
    </xf>
    <xf numFmtId="172" fontId="3" fillId="37" borderId="1" xfId="203" applyNumberFormat="1" applyFont="1" applyFill="1" applyBorder="1" applyProtection="1"/>
    <xf numFmtId="172" fontId="4" fillId="37" borderId="0" xfId="203" applyNumberFormat="1" applyFont="1" applyFill="1" applyBorder="1" applyProtection="1"/>
    <xf numFmtId="176" fontId="4" fillId="37" borderId="0" xfId="1" applyNumberFormat="1" applyFont="1" applyFill="1" applyBorder="1"/>
    <xf numFmtId="176" fontId="4" fillId="37" borderId="0" xfId="746" applyNumberFormat="1" applyFont="1" applyFill="1" applyBorder="1"/>
    <xf numFmtId="0" fontId="0" fillId="37" borderId="0" xfId="0" applyFill="1"/>
    <xf numFmtId="0" fontId="47" fillId="37" borderId="0" xfId="0" applyFont="1" applyFill="1" applyAlignment="1">
      <alignment vertical="top" wrapText="1"/>
    </xf>
    <xf numFmtId="2" fontId="4" fillId="37" borderId="0" xfId="0" applyNumberFormat="1" applyFont="1" applyFill="1"/>
    <xf numFmtId="0" fontId="36" fillId="2" borderId="0" xfId="0" applyFont="1" applyFill="1" applyAlignment="1">
      <alignment horizontal="left" vertical="top" wrapText="1"/>
    </xf>
    <xf numFmtId="0" fontId="5" fillId="2" borderId="0" xfId="0" applyFont="1" applyFill="1" applyAlignment="1">
      <alignment horizontal="left"/>
    </xf>
    <xf numFmtId="0" fontId="33" fillId="2" borderId="0" xfId="0" applyFont="1" applyFill="1" applyAlignment="1">
      <alignment horizontal="left"/>
    </xf>
    <xf numFmtId="0" fontId="2" fillId="2" borderId="0" xfId="0" applyFont="1" applyFill="1" applyAlignment="1">
      <alignment horizontal="center"/>
    </xf>
  </cellXfs>
  <cellStyles count="36454">
    <cellStyle name="_TableSuperHead" xfId="98" xr:uid="{00000000-0005-0000-0000-000000000000}"/>
    <cellStyle name="20 % – uthevingsfarge 1" xfId="2248" builtinId="30" customBuiltin="1"/>
    <cellStyle name="20 % – uthevingsfarge 1 2" xfId="320" xr:uid="{00000000-0005-0000-0000-0000F2000000}"/>
    <cellStyle name="20 % – uthevingsfarge 1 2 10" xfId="10023" xr:uid="{163D82F9-7901-45E3-B1DB-F40E00D32BB4}"/>
    <cellStyle name="20 % – uthevingsfarge 1 2 11" xfId="10404" xr:uid="{41D36D93-21B8-4934-87FC-E0B928CBA900}"/>
    <cellStyle name="20 % – uthevingsfarge 1 2 12" xfId="10785" xr:uid="{1197DD45-3795-4EF9-A52C-B0981ED46189}"/>
    <cellStyle name="20 % – uthevingsfarge 1 2 13" xfId="11166" xr:uid="{5722BA07-59BF-40C0-BA55-F8E3F646AF89}"/>
    <cellStyle name="20 % – uthevingsfarge 1 2 14" xfId="11583" xr:uid="{F5433854-1C14-4844-86F3-065D8B890D89}"/>
    <cellStyle name="20 % – uthevingsfarge 1 2 15" xfId="11968" xr:uid="{351F6831-D10D-4A88-BC14-FC84F39C3561}"/>
    <cellStyle name="20 % – uthevingsfarge 1 2 16" xfId="12349" xr:uid="{98AB5DE7-CF51-4ADD-8FD2-0072958B27B5}"/>
    <cellStyle name="20 % – uthevingsfarge 1 2 17" xfId="12730" xr:uid="{32941392-A55E-4D75-9204-6BBC028F2D30}"/>
    <cellStyle name="20 % – uthevingsfarge 1 2 18" xfId="13111" xr:uid="{88BC4F60-6E83-41A6-9479-4D9BA31850DB}"/>
    <cellStyle name="20 % – uthevingsfarge 1 2 19" xfId="13492" xr:uid="{B0DAE302-69AF-41B9-9A38-C27CB6457E13}"/>
    <cellStyle name="20 % – uthevingsfarge 1 2 2" xfId="7038" xr:uid="{58021972-D4A9-4C37-BC90-0EFD6A046B02}"/>
    <cellStyle name="20 % – uthevingsfarge 1 2 20" xfId="13881" xr:uid="{5BCEF361-4369-4D8A-B818-7E2147FFA2E7}"/>
    <cellStyle name="20 % – uthevingsfarge 1 2 21" xfId="14262" xr:uid="{3622F07C-4E66-46F4-8436-46257302CDFC}"/>
    <cellStyle name="20 % – uthevingsfarge 1 2 22" xfId="14647" xr:uid="{28ACF863-015D-4003-B943-C2553E92C86C}"/>
    <cellStyle name="20 % – uthevingsfarge 1 2 23" xfId="15028" xr:uid="{CC0B86D5-496C-4E3D-832E-F45F94B68DAB}"/>
    <cellStyle name="20 % – uthevingsfarge 1 2 24" xfId="15409" xr:uid="{B9D84EC6-FF5E-4FD4-9F91-7C660207D648}"/>
    <cellStyle name="20 % – uthevingsfarge 1 2 25" xfId="15790" xr:uid="{0B96B5F4-C403-4A21-BF18-DA70239A7017}"/>
    <cellStyle name="20 % – uthevingsfarge 1 2 26" xfId="16171" xr:uid="{7C3C80AF-99D2-4EFE-8C93-9343F65C95F7}"/>
    <cellStyle name="20 % – uthevingsfarge 1 2 27" xfId="21591" xr:uid="{6AA2CC2D-AE0E-41A1-9574-2F09C1CF95DA}"/>
    <cellStyle name="20 % – uthevingsfarge 1 2 3" xfId="7329" xr:uid="{46B81D1D-2AEE-4B28-95AD-C34805797CD6}"/>
    <cellStyle name="20 % – uthevingsfarge 1 2 4" xfId="7708" xr:uid="{9083F7B2-B3D2-43C8-9CD9-62FB33CCD2A1}"/>
    <cellStyle name="20 % – uthevingsfarge 1 2 5" xfId="8099" xr:uid="{06859EDC-D0C6-4574-A9B5-A529CB259691}"/>
    <cellStyle name="20 % – uthevingsfarge 1 2 6" xfId="8479" xr:uid="{E6E999DA-CCB8-49FF-9151-14F8CCA61490}"/>
    <cellStyle name="20 % – uthevingsfarge 1 2 7" xfId="8860" xr:uid="{66EDEF87-7668-4083-979C-66E6C535F4A1}"/>
    <cellStyle name="20 % – uthevingsfarge 1 2 8" xfId="9252" xr:uid="{0AB6570D-D814-4F6D-8D15-A4CA05584D27}"/>
    <cellStyle name="20 % – uthevingsfarge 1 2 9" xfId="9641" xr:uid="{C1D98B78-9DEE-4DCB-96CA-19B52E92D0FA}"/>
    <cellStyle name="20 % – uthevingsfarge 2" xfId="2250" builtinId="34" customBuiltin="1"/>
    <cellStyle name="20 % – uthevingsfarge 2 2" xfId="323" xr:uid="{00000000-0005-0000-0000-0000F3000000}"/>
    <cellStyle name="20 % – uthevingsfarge 2 2 10" xfId="10025" xr:uid="{8B1A2021-6BBE-4045-869A-4AE0C67E4C26}"/>
    <cellStyle name="20 % – uthevingsfarge 2 2 11" xfId="10406" xr:uid="{29D49394-85B5-4B8C-9BA2-DACAD987AAEF}"/>
    <cellStyle name="20 % – uthevingsfarge 2 2 12" xfId="10787" xr:uid="{59E28CDB-614A-4B16-8F43-47956E8C455D}"/>
    <cellStyle name="20 % – uthevingsfarge 2 2 13" xfId="11168" xr:uid="{A7A94450-064D-4143-973E-5523739D0083}"/>
    <cellStyle name="20 % – uthevingsfarge 2 2 14" xfId="11585" xr:uid="{C9E96F0A-301F-4701-B648-DC8F7231D60D}"/>
    <cellStyle name="20 % – uthevingsfarge 2 2 15" xfId="11970" xr:uid="{37DE11C7-127B-4EDE-83DC-5CACF2A93F29}"/>
    <cellStyle name="20 % – uthevingsfarge 2 2 16" xfId="12351" xr:uid="{D1820987-A7DB-4861-9888-CDABBFF600F9}"/>
    <cellStyle name="20 % – uthevingsfarge 2 2 17" xfId="12732" xr:uid="{99A7274F-8D76-4A4E-9AA0-84BF03D23D25}"/>
    <cellStyle name="20 % – uthevingsfarge 2 2 18" xfId="13113" xr:uid="{D9D6730E-CE76-48E9-9803-082C101EAC47}"/>
    <cellStyle name="20 % – uthevingsfarge 2 2 19" xfId="13494" xr:uid="{74C9ACCD-39ED-426B-A737-174286AE4C16}"/>
    <cellStyle name="20 % – uthevingsfarge 2 2 2" xfId="7040" xr:uid="{F021F843-B2E8-41E7-B84A-8AE2D6B2FF12}"/>
    <cellStyle name="20 % – uthevingsfarge 2 2 20" xfId="13883" xr:uid="{B0E9F876-D027-414C-BFFC-15603018B4EB}"/>
    <cellStyle name="20 % – uthevingsfarge 2 2 21" xfId="14264" xr:uid="{9BBC4179-B0A5-4802-B8B0-049B773C26A0}"/>
    <cellStyle name="20 % – uthevingsfarge 2 2 22" xfId="14649" xr:uid="{24EDE580-88D7-41F3-903F-F150A3E5793C}"/>
    <cellStyle name="20 % – uthevingsfarge 2 2 23" xfId="15030" xr:uid="{F53869EE-4F5E-4F1F-A6C4-3717F364E409}"/>
    <cellStyle name="20 % – uthevingsfarge 2 2 24" xfId="15411" xr:uid="{3570992F-BE05-4171-89A0-D58AA7FD6296}"/>
    <cellStyle name="20 % – uthevingsfarge 2 2 25" xfId="15792" xr:uid="{B555B1FF-4374-4464-AD6C-3FC52E51CAB1}"/>
    <cellStyle name="20 % – uthevingsfarge 2 2 26" xfId="16173" xr:uid="{D3980E6C-08AD-42E6-885B-B119011A93E2}"/>
    <cellStyle name="20 % – uthevingsfarge 2 2 27" xfId="21593" xr:uid="{6846E77B-DB83-434A-B6BB-7982DE67D1BD}"/>
    <cellStyle name="20 % – uthevingsfarge 2 2 3" xfId="7331" xr:uid="{A73B7894-A0B6-4057-B54E-A038E6A06FA0}"/>
    <cellStyle name="20 % – uthevingsfarge 2 2 4" xfId="7710" xr:uid="{B174AD85-FED0-406A-A747-997BC093D4FD}"/>
    <cellStyle name="20 % – uthevingsfarge 2 2 5" xfId="8101" xr:uid="{A51FD15E-F6E0-47F5-97CA-8F80FC34E98B}"/>
    <cellStyle name="20 % – uthevingsfarge 2 2 6" xfId="8481" xr:uid="{53B2C03D-6C28-4B9D-A1A9-2C86E70853E5}"/>
    <cellStyle name="20 % – uthevingsfarge 2 2 7" xfId="8862" xr:uid="{9C4D1693-C8D1-4504-AA64-4E8A6485D5BD}"/>
    <cellStyle name="20 % – uthevingsfarge 2 2 8" xfId="9254" xr:uid="{A3CF0439-81BE-43FD-B872-C77FC8173E87}"/>
    <cellStyle name="20 % – uthevingsfarge 2 2 9" xfId="9643" xr:uid="{7BE3BBF1-12A8-4200-B89A-40EF6D95F860}"/>
    <cellStyle name="20 % – uthevingsfarge 3" xfId="2252" builtinId="38" customBuiltin="1"/>
    <cellStyle name="20 % – uthevingsfarge 3 2" xfId="326" xr:uid="{00000000-0005-0000-0000-0000F4000000}"/>
    <cellStyle name="20 % – uthevingsfarge 3 2 10" xfId="10027" xr:uid="{B404B1FB-2A66-4D76-8875-081262C8FA6F}"/>
    <cellStyle name="20 % – uthevingsfarge 3 2 11" xfId="10408" xr:uid="{DC1A0BEC-F225-4988-86CC-F995333792A0}"/>
    <cellStyle name="20 % – uthevingsfarge 3 2 12" xfId="10789" xr:uid="{CC19A4AF-6694-454D-885C-8379F8579195}"/>
    <cellStyle name="20 % – uthevingsfarge 3 2 13" xfId="11170" xr:uid="{6A482DCC-CFAC-41D4-9F52-36124A4876F1}"/>
    <cellStyle name="20 % – uthevingsfarge 3 2 14" xfId="11587" xr:uid="{4DF795C8-4821-4D9C-946A-30BBCFC8ACB8}"/>
    <cellStyle name="20 % – uthevingsfarge 3 2 15" xfId="11972" xr:uid="{90021641-5775-4F0E-A421-F5C5DFB04610}"/>
    <cellStyle name="20 % – uthevingsfarge 3 2 16" xfId="12353" xr:uid="{3B9D96DF-6D7F-4EFE-AB1E-3685DE4A6A29}"/>
    <cellStyle name="20 % – uthevingsfarge 3 2 17" xfId="12734" xr:uid="{66A204C3-BDC7-45C1-9EB2-CDA7CEC0D5EB}"/>
    <cellStyle name="20 % – uthevingsfarge 3 2 18" xfId="13115" xr:uid="{4FB3249E-14D4-4D3D-A9C0-CD71725A2BB0}"/>
    <cellStyle name="20 % – uthevingsfarge 3 2 19" xfId="13496" xr:uid="{AA517C78-7C8D-40B0-A062-87D0B37F08A7}"/>
    <cellStyle name="20 % – uthevingsfarge 3 2 2" xfId="7042" xr:uid="{9CCC93B0-95FC-44F9-A827-AD9CD436CB6A}"/>
    <cellStyle name="20 % – uthevingsfarge 3 2 20" xfId="13885" xr:uid="{9FD86477-23D0-47A0-9CCE-0DAA633AA4C2}"/>
    <cellStyle name="20 % – uthevingsfarge 3 2 21" xfId="14266" xr:uid="{7E099435-5C24-48F7-A2ED-7B845CD3D1C5}"/>
    <cellStyle name="20 % – uthevingsfarge 3 2 22" xfId="14651" xr:uid="{F0DAC683-E85D-4660-840C-7989BD66D920}"/>
    <cellStyle name="20 % – uthevingsfarge 3 2 23" xfId="15032" xr:uid="{02246B65-E6C1-4950-8F10-28DAC406FE05}"/>
    <cellStyle name="20 % – uthevingsfarge 3 2 24" xfId="15413" xr:uid="{8445D205-6E5E-4FC1-9652-66AD5C62AB66}"/>
    <cellStyle name="20 % – uthevingsfarge 3 2 25" xfId="15794" xr:uid="{AA310EF0-FE93-43B0-A0CC-81E824D66877}"/>
    <cellStyle name="20 % – uthevingsfarge 3 2 26" xfId="16175" xr:uid="{3EFBECA0-0737-4299-8EFB-3AF8B6DF1312}"/>
    <cellStyle name="20 % – uthevingsfarge 3 2 27" xfId="21595" xr:uid="{71736352-1864-4503-B77D-3609EAF5B8BA}"/>
    <cellStyle name="20 % – uthevingsfarge 3 2 3" xfId="7333" xr:uid="{94555041-508E-4158-A1CE-1BE947AB93E7}"/>
    <cellStyle name="20 % – uthevingsfarge 3 2 4" xfId="7712" xr:uid="{E26697AE-F459-4E78-B60A-BE64A701DB4D}"/>
    <cellStyle name="20 % – uthevingsfarge 3 2 5" xfId="8103" xr:uid="{517C660C-374F-42AC-868E-D00A5DA2FD47}"/>
    <cellStyle name="20 % – uthevingsfarge 3 2 6" xfId="8483" xr:uid="{1603C3DB-A1EB-44F3-A023-88A7FEAA6CC3}"/>
    <cellStyle name="20 % – uthevingsfarge 3 2 7" xfId="8864" xr:uid="{184D6AE5-B975-4678-914E-58487B49BF79}"/>
    <cellStyle name="20 % – uthevingsfarge 3 2 8" xfId="9256" xr:uid="{809A709A-2372-4075-9C60-786AB774AEBE}"/>
    <cellStyle name="20 % – uthevingsfarge 3 2 9" xfId="9645" xr:uid="{A4B3F1BD-B33D-4C93-BE5B-6B49E062CBB2}"/>
    <cellStyle name="20 % – uthevingsfarge 4" xfId="2254" builtinId="42" customBuiltin="1"/>
    <cellStyle name="20 % – uthevingsfarge 4 2" xfId="329" xr:uid="{00000000-0005-0000-0000-0000F5000000}"/>
    <cellStyle name="20 % – uthevingsfarge 4 2 10" xfId="10029" xr:uid="{1D142B04-2FF2-45E7-B1F7-2958314D48D9}"/>
    <cellStyle name="20 % – uthevingsfarge 4 2 11" xfId="10410" xr:uid="{88C5B511-8CB8-4F46-9210-B8440AC7FE59}"/>
    <cellStyle name="20 % – uthevingsfarge 4 2 12" xfId="10791" xr:uid="{98BB7F48-DA9C-4279-ACBB-B1506C731EED}"/>
    <cellStyle name="20 % – uthevingsfarge 4 2 13" xfId="11172" xr:uid="{B78BCCC3-CBCF-42BD-BA47-A73962BCA347}"/>
    <cellStyle name="20 % – uthevingsfarge 4 2 14" xfId="11589" xr:uid="{0DC13BE6-E1B3-4EB4-B811-C5792E425EF6}"/>
    <cellStyle name="20 % – uthevingsfarge 4 2 15" xfId="11974" xr:uid="{3B94FF1C-62A8-4F76-9104-EE72CED4B079}"/>
    <cellStyle name="20 % – uthevingsfarge 4 2 16" xfId="12355" xr:uid="{CCD15900-2B57-4871-9DC4-EF799CEE6D01}"/>
    <cellStyle name="20 % – uthevingsfarge 4 2 17" xfId="12736" xr:uid="{90FC7717-C2A5-402E-B94E-5F8AF938F979}"/>
    <cellStyle name="20 % – uthevingsfarge 4 2 18" xfId="13117" xr:uid="{8E713708-7439-4BFE-8134-6464BC476259}"/>
    <cellStyle name="20 % – uthevingsfarge 4 2 19" xfId="13498" xr:uid="{7E9BDD42-06C6-461A-87BB-51824F3E09BB}"/>
    <cellStyle name="20 % – uthevingsfarge 4 2 2" xfId="7044" xr:uid="{B1B59411-C208-4A47-9727-40F722944A3A}"/>
    <cellStyle name="20 % – uthevingsfarge 4 2 20" xfId="13887" xr:uid="{635B882C-C760-4567-B2CD-F645FA436E43}"/>
    <cellStyle name="20 % – uthevingsfarge 4 2 21" xfId="14268" xr:uid="{EDBBF05A-6BCD-429E-9495-F6B428616C49}"/>
    <cellStyle name="20 % – uthevingsfarge 4 2 22" xfId="14653" xr:uid="{E918DC7B-158A-434D-A4A8-D24ED9AAFB49}"/>
    <cellStyle name="20 % – uthevingsfarge 4 2 23" xfId="15034" xr:uid="{3D214A5C-2FA9-4F05-9E5B-6C1EC117A8E3}"/>
    <cellStyle name="20 % – uthevingsfarge 4 2 24" xfId="15415" xr:uid="{BC091FE2-6874-4872-ABAD-79986C35C983}"/>
    <cellStyle name="20 % – uthevingsfarge 4 2 25" xfId="15796" xr:uid="{34C236E5-2651-469F-AFA6-5971993B7C48}"/>
    <cellStyle name="20 % – uthevingsfarge 4 2 26" xfId="16177" xr:uid="{E28CF9B4-AA00-43FA-8FF7-D4CB27409314}"/>
    <cellStyle name="20 % – uthevingsfarge 4 2 27" xfId="21597" xr:uid="{D0A6850B-1A75-4C4D-936D-4942581AFEE1}"/>
    <cellStyle name="20 % – uthevingsfarge 4 2 3" xfId="7335" xr:uid="{976E3AC6-5198-4F01-B9F5-BDDACA12ED06}"/>
    <cellStyle name="20 % – uthevingsfarge 4 2 4" xfId="7714" xr:uid="{3A097765-5312-4631-83A7-0AD7CF79CE73}"/>
    <cellStyle name="20 % – uthevingsfarge 4 2 5" xfId="8105" xr:uid="{69531C23-F2D5-45DA-A4F3-261F74AA92F4}"/>
    <cellStyle name="20 % – uthevingsfarge 4 2 6" xfId="8485" xr:uid="{ABC61AD7-6F9F-470F-B189-4E6FE34B0E9D}"/>
    <cellStyle name="20 % – uthevingsfarge 4 2 7" xfId="8866" xr:uid="{2371B340-756A-41EE-A576-FB6420D1FD7A}"/>
    <cellStyle name="20 % – uthevingsfarge 4 2 8" xfId="9258" xr:uid="{F7156CEA-94B4-4FC5-A67C-9B83E87A63F3}"/>
    <cellStyle name="20 % – uthevingsfarge 4 2 9" xfId="9647" xr:uid="{7BD2C234-A98A-492E-8A5D-5A548CFDE447}"/>
    <cellStyle name="20 % – uthevingsfarge 5" xfId="2256" builtinId="46" customBuiltin="1"/>
    <cellStyle name="20 % – uthevingsfarge 5 2" xfId="332" xr:uid="{00000000-0005-0000-0000-0000F6000000}"/>
    <cellStyle name="20 % – uthevingsfarge 5 2 10" xfId="10031" xr:uid="{1F3BFB39-4A5D-4C89-BE8A-691F22CB0283}"/>
    <cellStyle name="20 % – uthevingsfarge 5 2 11" xfId="10412" xr:uid="{BB1F0CDB-F924-4991-B977-715CD1AA0469}"/>
    <cellStyle name="20 % – uthevingsfarge 5 2 12" xfId="10793" xr:uid="{04F5AE7B-2960-47A4-BC85-37155E9985B4}"/>
    <cellStyle name="20 % – uthevingsfarge 5 2 13" xfId="11174" xr:uid="{8002686B-3641-4A45-B059-F515DA8266F6}"/>
    <cellStyle name="20 % – uthevingsfarge 5 2 14" xfId="11591" xr:uid="{ACEF5026-02E5-493D-8938-F48B67AD8E2E}"/>
    <cellStyle name="20 % – uthevingsfarge 5 2 15" xfId="11976" xr:uid="{A56F221A-A690-424F-AE82-930798FFDCF6}"/>
    <cellStyle name="20 % – uthevingsfarge 5 2 16" xfId="12357" xr:uid="{A4E8D42F-CD41-4348-BC65-B1195D1689B4}"/>
    <cellStyle name="20 % – uthevingsfarge 5 2 17" xfId="12738" xr:uid="{3A5EBB04-60D7-4F7F-8716-F230D4B7826E}"/>
    <cellStyle name="20 % – uthevingsfarge 5 2 18" xfId="13119" xr:uid="{E8FBE77A-5418-4082-AC23-62B27C694767}"/>
    <cellStyle name="20 % – uthevingsfarge 5 2 19" xfId="13500" xr:uid="{5CFE7289-0686-4405-8CD1-D319E9E0228F}"/>
    <cellStyle name="20 % – uthevingsfarge 5 2 2" xfId="7046" xr:uid="{4CD0571F-0A14-4C2F-8D44-9CB7EB9B7889}"/>
    <cellStyle name="20 % – uthevingsfarge 5 2 20" xfId="13889" xr:uid="{5B0CE9A4-0436-4B6E-9F7F-629174875D81}"/>
    <cellStyle name="20 % – uthevingsfarge 5 2 21" xfId="14270" xr:uid="{701626DD-084D-4323-AC08-7B6710F01930}"/>
    <cellStyle name="20 % – uthevingsfarge 5 2 22" xfId="14655" xr:uid="{591314A2-9F4A-40B2-8B34-37B496F77A19}"/>
    <cellStyle name="20 % – uthevingsfarge 5 2 23" xfId="15036" xr:uid="{1CFC4EC2-F627-4E8D-952B-5C0F22456AC6}"/>
    <cellStyle name="20 % – uthevingsfarge 5 2 24" xfId="15417" xr:uid="{086E6916-B98F-4B08-A485-BA8CCB762D16}"/>
    <cellStyle name="20 % – uthevingsfarge 5 2 25" xfId="15798" xr:uid="{367FE70D-6444-4FEF-A804-999BA1DC5B1D}"/>
    <cellStyle name="20 % – uthevingsfarge 5 2 26" xfId="16179" xr:uid="{293EE36C-BE2A-4108-B4BD-3760017C5A3C}"/>
    <cellStyle name="20 % – uthevingsfarge 5 2 27" xfId="21599" xr:uid="{1A16E70E-1CBE-4323-80EE-30BE7C662B85}"/>
    <cellStyle name="20 % – uthevingsfarge 5 2 3" xfId="7337" xr:uid="{D4666946-C106-4AFC-AF14-E9794A734F12}"/>
    <cellStyle name="20 % – uthevingsfarge 5 2 4" xfId="7716" xr:uid="{F997B18B-DE4A-471E-BD7D-74F2920FA997}"/>
    <cellStyle name="20 % – uthevingsfarge 5 2 5" xfId="8107" xr:uid="{16C9B4A2-5B92-4292-8ACA-86069CB1A62A}"/>
    <cellStyle name="20 % – uthevingsfarge 5 2 6" xfId="8487" xr:uid="{4E82F3F8-50B1-4831-A902-ECFD9BB7FE25}"/>
    <cellStyle name="20 % – uthevingsfarge 5 2 7" xfId="8868" xr:uid="{7196F086-4F94-41CC-B8DB-3D24CC609A68}"/>
    <cellStyle name="20 % – uthevingsfarge 5 2 8" xfId="9260" xr:uid="{6623A129-8873-440C-ABA7-0EA5ED5BF085}"/>
    <cellStyle name="20 % – uthevingsfarge 5 2 9" xfId="9649" xr:uid="{3C8634D8-087B-4236-9A3C-7189388546EA}"/>
    <cellStyle name="20 % – uthevingsfarge 6" xfId="2258" builtinId="50" customBuiltin="1"/>
    <cellStyle name="20 % – uthevingsfarge 6 2" xfId="335" xr:uid="{00000000-0005-0000-0000-0000F7000000}"/>
    <cellStyle name="20 % – uthevingsfarge 6 2 10" xfId="10033" xr:uid="{50130A62-263B-47C6-AB93-E4AEBC2C8D67}"/>
    <cellStyle name="20 % – uthevingsfarge 6 2 11" xfId="10414" xr:uid="{95B333FD-2C19-4024-998F-74AFC3EB5C1F}"/>
    <cellStyle name="20 % – uthevingsfarge 6 2 12" xfId="10795" xr:uid="{0C96D973-42C2-4E06-8685-A3003B88F071}"/>
    <cellStyle name="20 % – uthevingsfarge 6 2 13" xfId="11176" xr:uid="{8495F5A1-9378-40F0-B54E-FD1B69E75D71}"/>
    <cellStyle name="20 % – uthevingsfarge 6 2 14" xfId="11593" xr:uid="{61806B3A-47DF-459E-B57B-16500B67557B}"/>
    <cellStyle name="20 % – uthevingsfarge 6 2 15" xfId="11978" xr:uid="{651BCE7D-195B-4BA2-B120-D26A144A5547}"/>
    <cellStyle name="20 % – uthevingsfarge 6 2 16" xfId="12359" xr:uid="{6CFFAEB6-7093-4A55-A53F-32DFAF8F4A85}"/>
    <cellStyle name="20 % – uthevingsfarge 6 2 17" xfId="12740" xr:uid="{ABEB3D47-1964-4EB4-817A-4B26E49FC4C4}"/>
    <cellStyle name="20 % – uthevingsfarge 6 2 18" xfId="13121" xr:uid="{FB00A5C8-B870-4F21-88B4-125F2B01DA45}"/>
    <cellStyle name="20 % – uthevingsfarge 6 2 19" xfId="13502" xr:uid="{910968BE-7780-4338-8C7F-36C0DB714398}"/>
    <cellStyle name="20 % – uthevingsfarge 6 2 2" xfId="7048" xr:uid="{90CD96E6-A5DB-4680-A19C-11BC692A5BDA}"/>
    <cellStyle name="20 % – uthevingsfarge 6 2 20" xfId="13891" xr:uid="{9BE27BA4-7160-4603-BC8B-7F3A2F465FEF}"/>
    <cellStyle name="20 % – uthevingsfarge 6 2 21" xfId="14272" xr:uid="{33E53A49-5F1B-455D-9D04-8D17100436C2}"/>
    <cellStyle name="20 % – uthevingsfarge 6 2 22" xfId="14657" xr:uid="{437A813C-64EC-428B-80B4-02DA19D10435}"/>
    <cellStyle name="20 % – uthevingsfarge 6 2 23" xfId="15038" xr:uid="{3E7A91BF-8252-4192-A688-09A102ACE10A}"/>
    <cellStyle name="20 % – uthevingsfarge 6 2 24" xfId="15419" xr:uid="{B9D6AA54-7E55-4608-9529-8010F57A184B}"/>
    <cellStyle name="20 % – uthevingsfarge 6 2 25" xfId="15800" xr:uid="{71B67E87-C769-426B-9B26-0CFE9B660690}"/>
    <cellStyle name="20 % – uthevingsfarge 6 2 26" xfId="16181" xr:uid="{9D61B02A-C91D-421E-83C4-E32D2B0AD3FF}"/>
    <cellStyle name="20 % – uthevingsfarge 6 2 27" xfId="21601" xr:uid="{EE668218-7CCC-438F-9F7A-14ABBC8756D2}"/>
    <cellStyle name="20 % – uthevingsfarge 6 2 3" xfId="7339" xr:uid="{4E99EE84-FDE2-43A9-B9F9-A8840B5D2396}"/>
    <cellStyle name="20 % – uthevingsfarge 6 2 4" xfId="7718" xr:uid="{16F8E50A-5708-4AF3-928D-38E6407A0E56}"/>
    <cellStyle name="20 % – uthevingsfarge 6 2 5" xfId="8109" xr:uid="{21EFC75F-EF33-4971-9B7F-7A1D6376EC88}"/>
    <cellStyle name="20 % – uthevingsfarge 6 2 6" xfId="8489" xr:uid="{C1A1DE50-1356-457E-AD8F-1A60D8CCC368}"/>
    <cellStyle name="20 % – uthevingsfarge 6 2 7" xfId="8870" xr:uid="{3B89FE60-2469-47B8-883E-A68C1B473318}"/>
    <cellStyle name="20 % – uthevingsfarge 6 2 8" xfId="9262" xr:uid="{ED3D01AB-1DDA-4E9B-8188-B01A712153D5}"/>
    <cellStyle name="20 % – uthevingsfarge 6 2 9" xfId="9651" xr:uid="{9C2BE5D2-63E0-436E-809D-0BA6FA82FCCB}"/>
    <cellStyle name="20% - Accent1 2" xfId="9" xr:uid="{00000000-0005-0000-0000-000001000000}"/>
    <cellStyle name="20% - Accent1 2 10" xfId="5172" xr:uid="{5D3111F9-1962-48C4-9502-5BE326B4AB41}"/>
    <cellStyle name="20% - Accent1 2 11" xfId="5290" xr:uid="{4135BCCB-C33A-4DFB-A199-2CCBC97896B7}"/>
    <cellStyle name="20% - Accent1 2 12" xfId="5330" xr:uid="{2EF00945-3BB9-4002-BD79-AA3646F3E2C4}"/>
    <cellStyle name="20% - Accent1 2 13" xfId="5415" xr:uid="{BEDED29A-8DF1-4F70-9117-6B4AD073F229}"/>
    <cellStyle name="20% - Accent1 2 14" xfId="5508" xr:uid="{E823430C-6BA3-4783-90E0-F49C8EC2EC9B}"/>
    <cellStyle name="20% - Accent1 2 15" xfId="5608" xr:uid="{C92C9A0E-B407-4275-8EDE-46F5D31B556F}"/>
    <cellStyle name="20% - Accent1 2 16" xfId="5728" xr:uid="{415ACD26-9B11-410E-AE68-573E78C30A69}"/>
    <cellStyle name="20% - Accent1 2 17" xfId="5836" xr:uid="{5143D0B5-F150-492D-BE49-714E6172BAC8}"/>
    <cellStyle name="20% - Accent1 2 18" xfId="5854" xr:uid="{450F3F82-C6C5-4B93-AA9F-70D849644502}"/>
    <cellStyle name="20% - Accent1 2 19" xfId="5959" xr:uid="{6CED0C08-B620-480A-B0E9-8411F3C031B2}"/>
    <cellStyle name="20% - Accent1 2 2" xfId="551" xr:uid="{00000000-0005-0000-0000-000000000000}"/>
    <cellStyle name="20% - Accent1 2 2 10" xfId="9752" xr:uid="{D2C36666-CF40-48D6-A4BC-C1E4787F1844}"/>
    <cellStyle name="20% - Accent1 2 2 11" xfId="10134" xr:uid="{7CA6F77A-E870-420D-AAA2-BF55523D587B}"/>
    <cellStyle name="20% - Accent1 2 2 12" xfId="10515" xr:uid="{066B1D72-A42D-412E-A0E7-5F9C8F6517CD}"/>
    <cellStyle name="20% - Accent1 2 2 13" xfId="10896" xr:uid="{AFFB5A00-3457-4AE9-AF43-87C5828CE0C5}"/>
    <cellStyle name="20% - Accent1 2 2 14" xfId="11277" xr:uid="{016E87C1-2AE1-4B9C-AB2D-66CD2C8CAD55}"/>
    <cellStyle name="20% - Accent1 2 2 15" xfId="11694" xr:uid="{56FBBF2A-81AD-42EF-963F-042498E9C95D}"/>
    <cellStyle name="20% - Accent1 2 2 16" xfId="12079" xr:uid="{4DBDAD1A-E261-494E-97E5-8799DFD03CF7}"/>
    <cellStyle name="20% - Accent1 2 2 17" xfId="12460" xr:uid="{C633F3A5-CDDD-4B11-9ED3-E5EB094E1805}"/>
    <cellStyle name="20% - Accent1 2 2 18" xfId="12841" xr:uid="{10105833-64F6-49A1-B534-5C2C90D42E2B}"/>
    <cellStyle name="20% - Accent1 2 2 19" xfId="13222" xr:uid="{2551F20C-320F-4E0A-931F-47B8359A9BB5}"/>
    <cellStyle name="20% - Accent1 2 2 2" xfId="2292" xr:uid="{2E907484-936C-4BCD-A5FA-B2032962A85D}"/>
    <cellStyle name="20% - Accent1 2 2 2 2" xfId="6881" xr:uid="{A8108DE8-FF12-41ED-8370-C8CD4DE453B2}"/>
    <cellStyle name="20% - Accent1 2 2 20" xfId="13603" xr:uid="{32D45520-7FA7-4B23-A96E-F41F94699790}"/>
    <cellStyle name="20% - Accent1 2 2 21" xfId="13992" xr:uid="{17E54F1E-233A-486D-86BB-4CA46A30DBFC}"/>
    <cellStyle name="20% - Accent1 2 2 22" xfId="14373" xr:uid="{F4F55C54-9C16-41E9-87E7-EC311F0F4F1D}"/>
    <cellStyle name="20% - Accent1 2 2 23" xfId="14758" xr:uid="{B80113BD-064A-4EB3-924D-DA0CA5A3ACD3}"/>
    <cellStyle name="20% - Accent1 2 2 24" xfId="15139" xr:uid="{1397AE0A-4456-4851-AE11-B5314DF874A7}"/>
    <cellStyle name="20% - Accent1 2 2 25" xfId="15520" xr:uid="{9DC72CDF-1F48-4D15-8BDC-0DECA388E721}"/>
    <cellStyle name="20% - Accent1 2 2 26" xfId="15901" xr:uid="{A2BF2D8D-BD8D-4E63-A5E3-D8068767B5F8}"/>
    <cellStyle name="20% - Accent1 2 2 27" xfId="16282" xr:uid="{5DA840CC-F88A-426A-A3E2-180F28E0229F}"/>
    <cellStyle name="20% - Accent1 2 2 28" xfId="21702" xr:uid="{F0834C90-3D1B-4D1B-9E4B-16E108202902}"/>
    <cellStyle name="20% - Accent1 2 2 29" xfId="33777" xr:uid="{49D3AABA-1C61-4CEB-A805-6FE355B5575A}"/>
    <cellStyle name="20% - Accent1 2 2 3" xfId="7130" xr:uid="{7BE155AB-E397-4434-8A0C-375A1F9AAF2B}"/>
    <cellStyle name="20% - Accent1 2 2 4" xfId="7439" xr:uid="{864284BB-2A19-4F4B-A3F1-1E5436C97273}"/>
    <cellStyle name="20% - Accent1 2 2 5" xfId="7819" xr:uid="{551C2853-9EA8-42AE-872D-62BFC4FE5CE1}"/>
    <cellStyle name="20% - Accent1 2 2 6" xfId="8209" xr:uid="{23208001-F2D4-458B-BCBB-01555D2DE35A}"/>
    <cellStyle name="20% - Accent1 2 2 7" xfId="8590" xr:uid="{96BAD525-0AE6-40DF-A6D0-90F86647C62A}"/>
    <cellStyle name="20% - Accent1 2 2 8" xfId="8971" xr:uid="{20F60B6F-639F-4E52-98DA-99987206D58A}"/>
    <cellStyle name="20% - Accent1 2 2 9" xfId="9369" xr:uid="{3D7389DB-E94D-45FB-9178-645BB7A17EDB}"/>
    <cellStyle name="20% - Accent1 2 20" xfId="6063" xr:uid="{F9388A52-20F4-4781-90FD-637BE987B06F}"/>
    <cellStyle name="20% - Accent1 2 21" xfId="6167" xr:uid="{919AC326-B590-4B7C-9270-C20571BEDC94}"/>
    <cellStyle name="20% - Accent1 2 22" xfId="6271" xr:uid="{6FD845E0-BBF7-4D20-95BD-B2FE100D4716}"/>
    <cellStyle name="20% - Accent1 2 23" xfId="6375" xr:uid="{ADD100FB-0A44-4FCF-A910-190CDBD5B64A}"/>
    <cellStyle name="20% - Accent1 2 24" xfId="6497" xr:uid="{7DD466E6-6A6E-45FA-9ACD-F8FA5AA17992}"/>
    <cellStyle name="20% - Accent1 2 25" xfId="6601" xr:uid="{2A22522B-9345-4350-A068-9063EC7680E0}"/>
    <cellStyle name="20% - Accent1 2 26" xfId="6706" xr:uid="{433D413A-6737-40D1-A0EC-2D7765C5FC3F}"/>
    <cellStyle name="20% - Accent1 2 27" xfId="6900" xr:uid="{4F2A2F9D-D710-4C52-8696-F470A82C0D6D}"/>
    <cellStyle name="20% - Accent1 2 28" xfId="7185" xr:uid="{7752DFC6-BB92-4F86-ADF3-3EDB1721BD2B}"/>
    <cellStyle name="20% - Accent1 2 29" xfId="7562" xr:uid="{E9D55E2E-1CC8-4FF0-8BEE-D0BD1BA89C2A}"/>
    <cellStyle name="20% - Accent1 2 3" xfId="220" xr:uid="{00000000-0005-0000-0000-000001000000}"/>
    <cellStyle name="20% - Accent1 2 3 10" xfId="9606" xr:uid="{A3313C1D-02C1-4C7C-B810-22F5086CC788}"/>
    <cellStyle name="20% - Accent1 2 3 11" xfId="9987" xr:uid="{103F18D3-1EC2-4443-AAE4-8D256E26A29D}"/>
    <cellStyle name="20% - Accent1 2 3 12" xfId="10369" xr:uid="{72581B22-8609-41C4-BE21-C1500E35E2D8}"/>
    <cellStyle name="20% - Accent1 2 3 13" xfId="10750" xr:uid="{761CDB73-7272-48E6-AF05-9FCD27E39774}"/>
    <cellStyle name="20% - Accent1 2 3 14" xfId="11131" xr:uid="{FBBAB6D5-B085-47A6-8DBF-D9A9D4162DF5}"/>
    <cellStyle name="20% - Accent1 2 3 15" xfId="11548" xr:uid="{B1A403B4-4AD5-451E-972C-A8EEC46915A3}"/>
    <cellStyle name="20% - Accent1 2 3 16" xfId="11933" xr:uid="{F97DC288-2761-4489-9FA3-BE06A1F78622}"/>
    <cellStyle name="20% - Accent1 2 3 17" xfId="12314" xr:uid="{779E970F-3824-4EDB-8725-FD7DFC346175}"/>
    <cellStyle name="20% - Accent1 2 3 18" xfId="12695" xr:uid="{AD95EBCA-D286-4346-9B83-2912260ACC6D}"/>
    <cellStyle name="20% - Accent1 2 3 19" xfId="13076" xr:uid="{B4CAB08A-00D8-4E1D-BC26-D106998C1687}"/>
    <cellStyle name="20% - Accent1 2 3 2" xfId="6809" xr:uid="{F3944528-1718-40E2-A758-E0F092941D4A}"/>
    <cellStyle name="20% - Accent1 2 3 20" xfId="13457" xr:uid="{F00BBF4B-2F14-4549-BB11-A571F6D3BE66}"/>
    <cellStyle name="20% - Accent1 2 3 21" xfId="13846" xr:uid="{9E1BE3EA-597F-473B-9189-218770051196}"/>
    <cellStyle name="20% - Accent1 2 3 22" xfId="14227" xr:uid="{FD436527-3CDD-499D-B686-7D1991342C5F}"/>
    <cellStyle name="20% - Accent1 2 3 23" xfId="14612" xr:uid="{5F6D2BA0-50EE-4E94-904F-03349F4CCE0B}"/>
    <cellStyle name="20% - Accent1 2 3 24" xfId="14993" xr:uid="{B57F0D44-3F90-48FA-9D18-AEC1466D872B}"/>
    <cellStyle name="20% - Accent1 2 3 25" xfId="15374" xr:uid="{7DFEB481-7FB0-4921-BA5E-B4D71F472A20}"/>
    <cellStyle name="20% - Accent1 2 3 26" xfId="15755" xr:uid="{E4B4652E-1B09-427A-AB8F-FC554911AB30}"/>
    <cellStyle name="20% - Accent1 2 3 27" xfId="16136" xr:uid="{EF3B38B4-C51D-4422-A110-CC53B03CC7F8}"/>
    <cellStyle name="20% - Accent1 2 3 28" xfId="5025" xr:uid="{6CA995C3-5989-47B9-ABFC-C1D2A25E11EC}"/>
    <cellStyle name="20% - Accent1 2 3 28 2" xfId="21556" xr:uid="{BEEDA4DD-76F8-4DE4-A4EE-C2373683CAA4}"/>
    <cellStyle name="20% - Accent1 2 3 29" xfId="33778" xr:uid="{A9918A4D-E127-4548-A785-8EA7242E574B}"/>
    <cellStyle name="20% - Accent1 2 3 3" xfId="7005" xr:uid="{5BCB70D4-4207-444B-B082-E6D6E61F17D5}"/>
    <cellStyle name="20% - Accent1 2 3 4" xfId="7294" xr:uid="{7452EA58-017C-4EB9-AD64-7AAAB708B171}"/>
    <cellStyle name="20% - Accent1 2 3 5" xfId="7686" xr:uid="{D06AC694-47B7-4EEA-815E-78F075FF3314}"/>
    <cellStyle name="20% - Accent1 2 3 6" xfId="8067" xr:uid="{B1FA6380-A168-4D9F-9829-82EA09953EB2}"/>
    <cellStyle name="20% - Accent1 2 3 7" xfId="8444" xr:uid="{AA0FD1B2-8FE2-493D-8177-E5CB32A91A40}"/>
    <cellStyle name="20% - Accent1 2 3 8" xfId="8825" xr:uid="{2B6F8D7C-E687-4CAD-B63B-51EED03E4C58}"/>
    <cellStyle name="20% - Accent1 2 3 9" xfId="9210" xr:uid="{0CA074B7-D5BD-471A-A1E4-8B8503D589E6}"/>
    <cellStyle name="20% - Accent1 2 30" xfId="7958" xr:uid="{6F1AA67C-1446-4BA3-A608-69C761DE0420}"/>
    <cellStyle name="20% - Accent1 2 31" xfId="8333" xr:uid="{65F8E0A5-4692-48DB-BE44-4F86F359DB3F}"/>
    <cellStyle name="20% - Accent1 2 32" xfId="8714" xr:uid="{CDE7A0A9-2159-4CB9-BF32-6AFECD499888}"/>
    <cellStyle name="20% - Accent1 2 33" xfId="9095" xr:uid="{C3E544ED-D51A-47CB-913E-8939805A986C}"/>
    <cellStyle name="20% - Accent1 2 34" xfId="9495" xr:uid="{5A94F2B7-3E3C-4D5F-954C-1E9FB7C4264F}"/>
    <cellStyle name="20% - Accent1 2 35" xfId="9876" xr:uid="{42253769-BE96-4960-94CB-D45C97FC54F2}"/>
    <cellStyle name="20% - Accent1 2 36" xfId="10258" xr:uid="{E7F11902-C1CF-428C-855A-9D1D04AB794E}"/>
    <cellStyle name="20% - Accent1 2 37" xfId="10639" xr:uid="{459F28E2-918E-463F-8AAC-E5AFFB59CE8B}"/>
    <cellStyle name="20% - Accent1 2 38" xfId="11020" xr:uid="{DA834B4E-2720-4C13-A3A1-E68A11BF37C8}"/>
    <cellStyle name="20% - Accent1 2 39" xfId="11401" xr:uid="{293B5D81-55D4-4DF6-AAFA-E8E38366E714}"/>
    <cellStyle name="20% - Accent1 2 4" xfId="5013" xr:uid="{2AB026AE-DF91-4981-89DD-8E0260C6AA16}"/>
    <cellStyle name="20% - Accent1 2 40" xfId="11419" xr:uid="{3AA1D51E-D928-4F08-AFA5-6944F05204C0}"/>
    <cellStyle name="20% - Accent1 2 41" xfId="11437" xr:uid="{66971847-6FA0-4A9E-B20F-5AB66924BEFE}"/>
    <cellStyle name="20% - Accent1 2 42" xfId="11822" xr:uid="{F255A705-BBE7-4837-B106-988275AA4F31}"/>
    <cellStyle name="20% - Accent1 2 43" xfId="12203" xr:uid="{E93F748F-7D24-404C-AC18-544F24130F56}"/>
    <cellStyle name="20% - Accent1 2 44" xfId="12584" xr:uid="{F693E4B9-0921-414B-B2D3-65F738A0DEA3}"/>
    <cellStyle name="20% - Accent1 2 45" xfId="12965" xr:uid="{1E81B081-38CB-449E-AFE7-C186E29A106E}"/>
    <cellStyle name="20% - Accent1 2 46" xfId="13346" xr:uid="{F381B6E5-B0BA-43F3-9948-5A39DA66C2A6}"/>
    <cellStyle name="20% - Accent1 2 47" xfId="13735" xr:uid="{2D018DFD-8DC8-4D79-9E2B-595284C69677}"/>
    <cellStyle name="20% - Accent1 2 48" xfId="14116" xr:uid="{0F7BBC17-B20A-46CD-8441-2C374C53A331}"/>
    <cellStyle name="20% - Accent1 2 49" xfId="14501" xr:uid="{A5092B53-483C-41F1-A473-F3D081398F77}"/>
    <cellStyle name="20% - Accent1 2 5" xfId="5056" xr:uid="{29D44721-F057-4A92-A80C-1EC4228A1505}"/>
    <cellStyle name="20% - Accent1 2 50" xfId="14882" xr:uid="{F9798D5E-6829-437D-A31F-BBB75E3D7CDA}"/>
    <cellStyle name="20% - Accent1 2 51" xfId="15263" xr:uid="{156EF33B-9FE1-40A0-8AA8-FE801CAF3AFC}"/>
    <cellStyle name="20% - Accent1 2 52" xfId="15644" xr:uid="{D28A4808-87B1-4B35-B769-3261EF98395D}"/>
    <cellStyle name="20% - Accent1 2 53" xfId="16025" xr:uid="{2AD6B47F-6A56-450B-BC8E-9CFF69C53DAF}"/>
    <cellStyle name="20% - Accent1 2 54" xfId="21445" xr:uid="{0B46C329-EECC-4048-A9F8-CADD452FA8BF}"/>
    <cellStyle name="20% - Accent1 2 55" xfId="33776" xr:uid="{099C7839-0A1F-4E57-A5F5-172F9B708FBD}"/>
    <cellStyle name="20% - Accent1 2 6" xfId="5078" xr:uid="{68DA2248-9FB2-4976-82CA-70F98D3C5619}"/>
    <cellStyle name="20% - Accent1 2 7" xfId="5109" xr:uid="{78039D24-CDDE-43FC-9666-81AD997E848F}"/>
    <cellStyle name="20% - Accent1 2 8" xfId="5128" xr:uid="{EA3F1D1A-2881-498B-A10B-12FF9EA5E299}"/>
    <cellStyle name="20% - Accent1 2 9" xfId="5145" xr:uid="{3D6C09BA-AF43-4CC7-968A-DF43D68CD10D}"/>
    <cellStyle name="20% - Accent1 3" xfId="442" xr:uid="{00000000-0005-0000-0000-000002000000}"/>
    <cellStyle name="20% - Accent1 3 10" xfId="10059" xr:uid="{31A51C92-8C18-4746-A03B-C1347CA333CA}"/>
    <cellStyle name="20% - Accent1 3 11" xfId="10440" xr:uid="{49BC039D-7814-4906-852E-F52B7FFFBA6F}"/>
    <cellStyle name="20% - Accent1 3 12" xfId="10821" xr:uid="{42A44DE8-11B8-4C97-9487-F8C1F22C29DB}"/>
    <cellStyle name="20% - Accent1 3 13" xfId="11202" xr:uid="{10CD2B9C-AA04-48A8-AD69-58B75BB131D4}"/>
    <cellStyle name="20% - Accent1 3 14" xfId="11619" xr:uid="{26499969-8B30-4EA8-82C2-1819D486C0E8}"/>
    <cellStyle name="20% - Accent1 3 15" xfId="12004" xr:uid="{83E7EDC0-6B47-4240-B5E3-C0407A9A75EE}"/>
    <cellStyle name="20% - Accent1 3 16" xfId="12385" xr:uid="{206E2446-3689-43C6-9DDE-82D3B2B9B7D0}"/>
    <cellStyle name="20% - Accent1 3 17" xfId="12766" xr:uid="{463996F7-CB7B-4D20-B64A-3D55553352EA}"/>
    <cellStyle name="20% - Accent1 3 18" xfId="13147" xr:uid="{9B70BB66-5262-4454-AC6B-B57F0DD0AF84}"/>
    <cellStyle name="20% - Accent1 3 19" xfId="13528" xr:uid="{FF2F3062-6404-450C-86B4-0FD607CB3390}"/>
    <cellStyle name="20% - Accent1 3 2" xfId="7073" xr:uid="{6DAA2F5E-3337-442B-B37D-F7E8EEF62243}"/>
    <cellStyle name="20% - Accent1 3 2 2" xfId="33780" xr:uid="{739AA2E3-D0B8-460A-B9BC-CCA8151F28E8}"/>
    <cellStyle name="20% - Accent1 3 20" xfId="13917" xr:uid="{73658790-22D4-4089-9011-CD74266058CB}"/>
    <cellStyle name="20% - Accent1 3 21" xfId="14298" xr:uid="{B0C6C2F1-CA5E-4D86-9B50-256CFFE05EB5}"/>
    <cellStyle name="20% - Accent1 3 22" xfId="14683" xr:uid="{2D8FAF80-00FC-482D-B32A-A3A2BD92281B}"/>
    <cellStyle name="20% - Accent1 3 23" xfId="15064" xr:uid="{E978AD23-7510-4C64-9470-0A18BAC8F682}"/>
    <cellStyle name="20% - Accent1 3 24" xfId="15445" xr:uid="{A8D58FBF-30EC-48A2-8EAE-864BBA62B730}"/>
    <cellStyle name="20% - Accent1 3 25" xfId="15826" xr:uid="{8DD8B7CF-E7E3-46A4-8D78-E6CD8E8E4951}"/>
    <cellStyle name="20% - Accent1 3 26" xfId="16207" xr:uid="{6D42433A-704D-4449-A8CE-25CC95B794DF}"/>
    <cellStyle name="20% - Accent1 3 27" xfId="21627" xr:uid="{6BE7F4EF-6329-491D-932E-822C0C771488}"/>
    <cellStyle name="20% - Accent1 3 28" xfId="33779" xr:uid="{AC50A251-20D5-4FCC-894A-53C3CC426514}"/>
    <cellStyle name="20% - Accent1 3 3" xfId="7365" xr:uid="{849C7223-1D60-4C5D-ACEA-F1243E1DEA10}"/>
    <cellStyle name="20% - Accent1 3 3 2" xfId="33781" xr:uid="{F69D4698-A298-4C4A-B510-AD55B3D689E6}"/>
    <cellStyle name="20% - Accent1 3 4" xfId="7742" xr:uid="{23FF90EE-A35F-4B88-8C5C-8C4B2BBEDB5B}"/>
    <cellStyle name="20% - Accent1 3 5" xfId="8134" xr:uid="{FF5F6F77-F645-4F20-A98A-D592F4BE3EB7}"/>
    <cellStyle name="20% - Accent1 3 6" xfId="8515" xr:uid="{727412D1-238D-471A-9089-2DEF56F7404F}"/>
    <cellStyle name="20% - Accent1 3 7" xfId="8896" xr:uid="{DB8759A7-6EE5-4609-ADA8-29791B853EA8}"/>
    <cellStyle name="20% - Accent1 3 8" xfId="9292" xr:uid="{201FDD1D-80F2-4741-961A-25187FEFECE2}"/>
    <cellStyle name="20% - Accent1 3 9" xfId="9677" xr:uid="{81C0D548-739C-491D-8027-E8A5C588A0F8}"/>
    <cellStyle name="20% - Accent1 4" xfId="507" xr:uid="{00000000-0005-0000-0000-000003000000}"/>
    <cellStyle name="20% - Accent1 4 10" xfId="10099" xr:uid="{F3810D31-EF69-4058-8177-4A77122525A7}"/>
    <cellStyle name="20% - Accent1 4 11" xfId="10480" xr:uid="{913E73CD-41F1-4171-BED8-E5732C2ACCE9}"/>
    <cellStyle name="20% - Accent1 4 12" xfId="10861" xr:uid="{BFED7845-6D9E-4F4B-98AF-ED1323C7F128}"/>
    <cellStyle name="20% - Accent1 4 13" xfId="11242" xr:uid="{868C08FF-3697-4C75-BFCD-E8A47D11E3D1}"/>
    <cellStyle name="20% - Accent1 4 14" xfId="11659" xr:uid="{469D6201-EF22-4687-AB36-900799CADA0E}"/>
    <cellStyle name="20% - Accent1 4 15" xfId="12044" xr:uid="{03E3974C-A5B2-40C3-97D2-A31B60F613C3}"/>
    <cellStyle name="20% - Accent1 4 16" xfId="12425" xr:uid="{4F4310C9-DEDB-4828-8736-31190643AD98}"/>
    <cellStyle name="20% - Accent1 4 17" xfId="12806" xr:uid="{6D85780D-150D-4F54-9BD9-F396999F63A3}"/>
    <cellStyle name="20% - Accent1 4 18" xfId="13187" xr:uid="{08B7FD58-1006-4C30-91B4-449B7F8D3596}"/>
    <cellStyle name="20% - Accent1 4 19" xfId="13568" xr:uid="{2A916C1C-1695-4691-80FE-C91B53A10F4A}"/>
    <cellStyle name="20% - Accent1 4 2" xfId="7101" xr:uid="{11E20FC3-1B38-42BF-860B-843B86E23F81}"/>
    <cellStyle name="20% - Accent1 4 20" xfId="13957" xr:uid="{5225264E-47A4-42AA-930B-6CBD2359A1D4}"/>
    <cellStyle name="20% - Accent1 4 21" xfId="14338" xr:uid="{FC8ABFAC-6A46-4E3F-A1F8-3499577DA941}"/>
    <cellStyle name="20% - Accent1 4 22" xfId="14723" xr:uid="{FE005FDF-1982-4067-832B-8FD688CFEB49}"/>
    <cellStyle name="20% - Accent1 4 23" xfId="15104" xr:uid="{EA0DF62A-1D80-4866-9EB3-A23BD7F237AB}"/>
    <cellStyle name="20% - Accent1 4 24" xfId="15485" xr:uid="{903212A2-9BD3-41C6-9809-45DB20F4F3F1}"/>
    <cellStyle name="20% - Accent1 4 25" xfId="15866" xr:uid="{480F0EE3-0463-4DF0-BEA9-9FE2776241A9}"/>
    <cellStyle name="20% - Accent1 4 26" xfId="16247" xr:uid="{FB2F0460-6610-482C-833E-220964FE66EE}"/>
    <cellStyle name="20% - Accent1 4 27" xfId="21667" xr:uid="{9B77B511-7B2E-4DB5-B583-7EA9FC9DF7FB}"/>
    <cellStyle name="20% - Accent1 4 28" xfId="33782" xr:uid="{855FD37C-E02B-485D-AE61-78E72F85E0BF}"/>
    <cellStyle name="20% - Accent1 4 3" xfId="7404" xr:uid="{28E09BB3-551C-4172-8EE4-383CF16419D3}"/>
    <cellStyle name="20% - Accent1 4 4" xfId="7784" xr:uid="{7C3F8F64-7047-4B58-9493-0E1C086F1A4C}"/>
    <cellStyle name="20% - Accent1 4 5" xfId="8174" xr:uid="{F677DEA1-9C6B-4C9F-8B63-F837AD6FFAC6}"/>
    <cellStyle name="20% - Accent1 4 6" xfId="8555" xr:uid="{CF823687-BBAD-4F36-B137-6C97A184682E}"/>
    <cellStyle name="20% - Accent1 4 7" xfId="8936" xr:uid="{27024F32-9366-4B28-A41E-59F14DFDBAA5}"/>
    <cellStyle name="20% - Accent1 4 8" xfId="9334" xr:uid="{CC8598EA-DECB-4AD1-9AB3-BBBAC87D82EE}"/>
    <cellStyle name="20% - Accent1 4 9" xfId="9717" xr:uid="{F2A74ED4-6A2B-408A-B89B-037CD7E6C55A}"/>
    <cellStyle name="20% - Accent1 5" xfId="33783" xr:uid="{53FA02A1-272D-4628-B2E9-9D08FCDC2730}"/>
    <cellStyle name="20% - Accent2 2" xfId="10" xr:uid="{00000000-0005-0000-0000-000002000000}"/>
    <cellStyle name="20% - Accent2 2 10" xfId="5173" xr:uid="{E7DB89EC-CB58-4791-A7FC-5995C1132495}"/>
    <cellStyle name="20% - Accent2 2 11" xfId="5291" xr:uid="{59004943-74E8-4AE5-992F-3E6BDE6A2900}"/>
    <cellStyle name="20% - Accent2 2 12" xfId="5331" xr:uid="{2B187E14-70DA-4772-8B00-3604117607F1}"/>
    <cellStyle name="20% - Accent2 2 13" xfId="5416" xr:uid="{AA0DC9D9-0968-4BD3-A43A-1300E0E51AC7}"/>
    <cellStyle name="20% - Accent2 2 14" xfId="5509" xr:uid="{26C77C64-06A2-4324-A125-5F6C9A22D8B5}"/>
    <cellStyle name="20% - Accent2 2 15" xfId="5609" xr:uid="{43D16C5F-2492-486B-BB2F-6CC616769321}"/>
    <cellStyle name="20% - Accent2 2 16" xfId="5729" xr:uid="{9F2A71FA-821F-4E26-99D9-E42F1A5227AD}"/>
    <cellStyle name="20% - Accent2 2 17" xfId="5837" xr:uid="{41C86F58-7902-47B2-A370-1856CBB8CE44}"/>
    <cellStyle name="20% - Accent2 2 18" xfId="5855" xr:uid="{A03A4EEB-29C1-4652-9E28-6887334EC731}"/>
    <cellStyle name="20% - Accent2 2 19" xfId="5960" xr:uid="{8D1FD036-1498-4486-A358-F69D81FC010D}"/>
    <cellStyle name="20% - Accent2 2 2" xfId="552" xr:uid="{00000000-0005-0000-0000-000001000000}"/>
    <cellStyle name="20% - Accent2 2 2 10" xfId="9753" xr:uid="{678EC5BF-C32F-4389-AA8C-EF2DC0F768EB}"/>
    <cellStyle name="20% - Accent2 2 2 11" xfId="10135" xr:uid="{30A23781-FB63-422D-B535-FA36D8FBDD4E}"/>
    <cellStyle name="20% - Accent2 2 2 12" xfId="10516" xr:uid="{164694AC-A869-4A8A-945F-87FA2C35926B}"/>
    <cellStyle name="20% - Accent2 2 2 13" xfId="10897" xr:uid="{F3982DD3-B6B5-47D8-B6E3-F96C742B1E7F}"/>
    <cellStyle name="20% - Accent2 2 2 14" xfId="11278" xr:uid="{B602DAB3-C7E4-46EB-9821-65003197ECC4}"/>
    <cellStyle name="20% - Accent2 2 2 15" xfId="11695" xr:uid="{73D22496-DD75-4374-BA67-EC9250AFB35B}"/>
    <cellStyle name="20% - Accent2 2 2 16" xfId="12080" xr:uid="{4FDA9E9D-92FE-4215-BA76-326E3D8D6617}"/>
    <cellStyle name="20% - Accent2 2 2 17" xfId="12461" xr:uid="{B7F89994-D582-4942-AC94-7FC33A9EEA99}"/>
    <cellStyle name="20% - Accent2 2 2 18" xfId="12842" xr:uid="{E85DFBBF-48BD-44CF-B1D9-F6576A1E334E}"/>
    <cellStyle name="20% - Accent2 2 2 19" xfId="13223" xr:uid="{09BA6489-81F7-48DA-BD0A-E37A9E39AC6B}"/>
    <cellStyle name="20% - Accent2 2 2 2" xfId="2293" xr:uid="{2A0E4F01-015E-4D7B-9F3A-A64F3D26BE9D}"/>
    <cellStyle name="20% - Accent2 2 2 2 2" xfId="6882" xr:uid="{AEEFBF45-69F5-4EE8-AF07-CBDAF1D1EAF0}"/>
    <cellStyle name="20% - Accent2 2 2 20" xfId="13604" xr:uid="{DC29866A-54E9-4D57-84D8-67AC4263AA83}"/>
    <cellStyle name="20% - Accent2 2 2 21" xfId="13993" xr:uid="{81D8281E-FA89-4998-83D4-3AC9E40037A7}"/>
    <cellStyle name="20% - Accent2 2 2 22" xfId="14374" xr:uid="{A589F703-DE17-4AC3-A139-FFE1AF07A4AD}"/>
    <cellStyle name="20% - Accent2 2 2 23" xfId="14759" xr:uid="{D92D12E2-9BE5-416C-89BE-02EA8AF6F663}"/>
    <cellStyle name="20% - Accent2 2 2 24" xfId="15140" xr:uid="{980F1F99-D3CE-42D8-9ACB-FF1EB3EE2A1B}"/>
    <cellStyle name="20% - Accent2 2 2 25" xfId="15521" xr:uid="{7D5A0FB3-0961-4873-BE61-840102EC4E0B}"/>
    <cellStyle name="20% - Accent2 2 2 26" xfId="15902" xr:uid="{1EAE9B87-0611-4D0E-B3EA-0C11F633978D}"/>
    <cellStyle name="20% - Accent2 2 2 27" xfId="16283" xr:uid="{946A0FD9-7114-449A-A3D5-4671789C4B6D}"/>
    <cellStyle name="20% - Accent2 2 2 28" xfId="21703" xr:uid="{8C411730-8E47-43BC-8282-3E2D22B76FD7}"/>
    <cellStyle name="20% - Accent2 2 2 29" xfId="33785" xr:uid="{31FDF2F6-ABFC-415C-9C30-997B93A94DBE}"/>
    <cellStyle name="20% - Accent2 2 2 3" xfId="7131" xr:uid="{06A4F0D4-EDA3-4D94-8FCB-B6EA4E56CD1E}"/>
    <cellStyle name="20% - Accent2 2 2 4" xfId="7440" xr:uid="{9EE48A0C-F091-4DC8-9E26-83706A238054}"/>
    <cellStyle name="20% - Accent2 2 2 5" xfId="7820" xr:uid="{67CCFD8D-73AB-4775-90B4-022CB71D7A77}"/>
    <cellStyle name="20% - Accent2 2 2 6" xfId="8210" xr:uid="{A8E4BD90-3876-45AB-919B-99D0D2CD9701}"/>
    <cellStyle name="20% - Accent2 2 2 7" xfId="8591" xr:uid="{EBD7CAFB-D539-4289-8F1C-08B97C9F9E0F}"/>
    <cellStyle name="20% - Accent2 2 2 8" xfId="8972" xr:uid="{9468040D-479F-4EF6-BC09-3E90A7447ED6}"/>
    <cellStyle name="20% - Accent2 2 2 9" xfId="9370" xr:uid="{72D1CF5C-4046-48A7-B2F8-64156F752D29}"/>
    <cellStyle name="20% - Accent2 2 20" xfId="6064" xr:uid="{740F4EF3-433A-47E0-BB4C-8346FCE7E432}"/>
    <cellStyle name="20% - Accent2 2 21" xfId="6168" xr:uid="{003BFBDD-35E6-4734-94B1-A280119860DC}"/>
    <cellStyle name="20% - Accent2 2 22" xfId="6272" xr:uid="{DAF22C09-EC9E-4FA4-98E1-957F61ADBA47}"/>
    <cellStyle name="20% - Accent2 2 23" xfId="6376" xr:uid="{282547EB-9A74-4E65-AC61-AAC1C690730B}"/>
    <cellStyle name="20% - Accent2 2 24" xfId="6498" xr:uid="{624E56DF-6FFE-4918-8DD3-98FCC62224A9}"/>
    <cellStyle name="20% - Accent2 2 25" xfId="6602" xr:uid="{A4072BB5-9709-4AF2-8573-0F8DEAE79A70}"/>
    <cellStyle name="20% - Accent2 2 26" xfId="6707" xr:uid="{22DB5C6E-0EC6-4D82-A94B-2470E76C6E92}"/>
    <cellStyle name="20% - Accent2 2 27" xfId="6901" xr:uid="{B725F887-2737-41C1-A5A0-BB63E2840461}"/>
    <cellStyle name="20% - Accent2 2 28" xfId="7186" xr:uid="{82D2A6A0-8BC1-4EFE-9ABD-C9260D7081ED}"/>
    <cellStyle name="20% - Accent2 2 29" xfId="7563" xr:uid="{DC06A5D7-1CB4-4315-AF12-1ADD657DA59F}"/>
    <cellStyle name="20% - Accent2 2 3" xfId="221" xr:uid="{00000000-0005-0000-0000-000005000000}"/>
    <cellStyle name="20% - Accent2 2 3 10" xfId="9607" xr:uid="{554DFF11-C807-4D65-8D85-571FCEFE9F6B}"/>
    <cellStyle name="20% - Accent2 2 3 11" xfId="9988" xr:uid="{8E785FB5-CCC4-481B-B57F-8AA802AF8BD4}"/>
    <cellStyle name="20% - Accent2 2 3 12" xfId="10370" xr:uid="{3683B7B7-DDF8-4DEA-AF0D-0D454431D196}"/>
    <cellStyle name="20% - Accent2 2 3 13" xfId="10751" xr:uid="{44B725C4-9674-47A0-A706-6ACB1749C400}"/>
    <cellStyle name="20% - Accent2 2 3 14" xfId="11132" xr:uid="{A8EFCF88-19E4-40E1-98E6-FF36D6F6711A}"/>
    <cellStyle name="20% - Accent2 2 3 15" xfId="11549" xr:uid="{E671E85D-2B16-4CAB-A3DE-7BF3262C5907}"/>
    <cellStyle name="20% - Accent2 2 3 16" xfId="11934" xr:uid="{B3A01FBC-AAB0-449D-B7DD-2FE5A11AE2C4}"/>
    <cellStyle name="20% - Accent2 2 3 17" xfId="12315" xr:uid="{4EE92800-F54B-4825-85AA-AD74F7CF2E48}"/>
    <cellStyle name="20% - Accent2 2 3 18" xfId="12696" xr:uid="{A6D715C3-E342-49E5-A8A5-39059A5819DC}"/>
    <cellStyle name="20% - Accent2 2 3 19" xfId="13077" xr:uid="{AEFA1203-365F-4A02-8299-E6F83C174F39}"/>
    <cellStyle name="20% - Accent2 2 3 2" xfId="6810" xr:uid="{46C0335F-1E85-4DDE-8971-75081E87447E}"/>
    <cellStyle name="20% - Accent2 2 3 20" xfId="13458" xr:uid="{5DCABFCC-DF5B-412A-8D6D-4F33F6596D8F}"/>
    <cellStyle name="20% - Accent2 2 3 21" xfId="13847" xr:uid="{E699D1FD-7FD1-4CAC-BC4F-C2287C4E35E8}"/>
    <cellStyle name="20% - Accent2 2 3 22" xfId="14228" xr:uid="{C2951BE8-9981-41F1-81FC-89DB7437D480}"/>
    <cellStyle name="20% - Accent2 2 3 23" xfId="14613" xr:uid="{2FF57A0B-A666-48C0-BBC4-248EA1593A7F}"/>
    <cellStyle name="20% - Accent2 2 3 24" xfId="14994" xr:uid="{19DE1612-FCB6-49CD-9AFC-0A563646DF0D}"/>
    <cellStyle name="20% - Accent2 2 3 25" xfId="15375" xr:uid="{D7427516-4306-4739-8DC5-B5C9AC4E7E12}"/>
    <cellStyle name="20% - Accent2 2 3 26" xfId="15756" xr:uid="{F5310A6D-4143-45B9-A7A4-8C23C513A934}"/>
    <cellStyle name="20% - Accent2 2 3 27" xfId="16137" xr:uid="{E5F7BC7C-9FAD-4A6B-A7EF-1E13CBDC3D8B}"/>
    <cellStyle name="20% - Accent2 2 3 28" xfId="5035" xr:uid="{25646534-1337-4042-B28B-646729887A57}"/>
    <cellStyle name="20% - Accent2 2 3 28 2" xfId="21557" xr:uid="{EA453A4B-054A-4D3C-96F0-AD8EC590F234}"/>
    <cellStyle name="20% - Accent2 2 3 29" xfId="33786" xr:uid="{6AD77489-14BF-400D-8A0E-4ED54F95EB91}"/>
    <cellStyle name="20% - Accent2 2 3 3" xfId="7006" xr:uid="{DF398128-FEDE-4382-96E1-87F62445A6C1}"/>
    <cellStyle name="20% - Accent2 2 3 4" xfId="7295" xr:uid="{BEF867A0-C451-400D-90FC-0953B926A3BE}"/>
    <cellStyle name="20% - Accent2 2 3 5" xfId="7687" xr:uid="{F8DBD3B5-2E1D-470E-80D0-867AC9A66AEA}"/>
    <cellStyle name="20% - Accent2 2 3 6" xfId="8068" xr:uid="{963B07F7-439E-4A70-82CE-E3E71A5CC000}"/>
    <cellStyle name="20% - Accent2 2 3 7" xfId="8445" xr:uid="{590BA990-60F9-4D27-8255-EF318E579DB6}"/>
    <cellStyle name="20% - Accent2 2 3 8" xfId="8826" xr:uid="{2FC97330-A05F-4DB2-B342-4100357A6F09}"/>
    <cellStyle name="20% - Accent2 2 3 9" xfId="9211" xr:uid="{EB546192-0330-4AFA-B1AA-557F17BF1E97}"/>
    <cellStyle name="20% - Accent2 2 30" xfId="7959" xr:uid="{02D40F56-BAB4-436B-A5C8-643622E01F09}"/>
    <cellStyle name="20% - Accent2 2 31" xfId="8334" xr:uid="{065B5B3D-C42B-4437-A54A-DC62212741C7}"/>
    <cellStyle name="20% - Accent2 2 32" xfId="8715" xr:uid="{A763DD54-2275-435F-8523-3F1C76BA2412}"/>
    <cellStyle name="20% - Accent2 2 33" xfId="9096" xr:uid="{E53FD99F-97B5-4B3E-A3DE-CEB2A94ACF76}"/>
    <cellStyle name="20% - Accent2 2 34" xfId="9496" xr:uid="{F9D903BD-4774-46AB-8DA6-DADC3A14B940}"/>
    <cellStyle name="20% - Accent2 2 35" xfId="9877" xr:uid="{A571C9A0-9975-4131-8F2E-CBDEFC386CDB}"/>
    <cellStyle name="20% - Accent2 2 36" xfId="10259" xr:uid="{1FD9376D-8363-49D1-AE50-5A7A8924BD6E}"/>
    <cellStyle name="20% - Accent2 2 37" xfId="10640" xr:uid="{BA34CD69-9945-4D91-8C49-40FC0AEFC399}"/>
    <cellStyle name="20% - Accent2 2 38" xfId="11021" xr:uid="{7DFE3A1A-2A62-4188-9271-088F445EF316}"/>
    <cellStyle name="20% - Accent2 2 39" xfId="11402" xr:uid="{C79DCB3B-956B-4BC0-8B52-43CDBDDFFD06}"/>
    <cellStyle name="20% - Accent2 2 4" xfId="5040" xr:uid="{02D66880-1ABD-4BA8-A5A8-4F93493D3A73}"/>
    <cellStyle name="20% - Accent2 2 40" xfId="11420" xr:uid="{BDCC6422-61FB-4C85-9DCA-4B0869EC4684}"/>
    <cellStyle name="20% - Accent2 2 41" xfId="11438" xr:uid="{CABE348B-C43D-4016-ADF2-323DEA05BECD}"/>
    <cellStyle name="20% - Accent2 2 42" xfId="11823" xr:uid="{EAE82464-1FC2-401A-8DF4-51BAF95B3F46}"/>
    <cellStyle name="20% - Accent2 2 43" xfId="12204" xr:uid="{16A9DD47-8ACD-4640-ABAE-85774F34DD26}"/>
    <cellStyle name="20% - Accent2 2 44" xfId="12585" xr:uid="{D0C4E39F-9129-4C86-9720-E2094EE1E648}"/>
    <cellStyle name="20% - Accent2 2 45" xfId="12966" xr:uid="{F6D4CDA8-F4D3-457B-AA76-ED5B43381D9A}"/>
    <cellStyle name="20% - Accent2 2 46" xfId="13347" xr:uid="{F27E0298-88F2-4EB4-8AB7-8C92CFFC28E5}"/>
    <cellStyle name="20% - Accent2 2 47" xfId="13736" xr:uid="{57A86BB2-5C28-4CE5-964F-E746D3061B47}"/>
    <cellStyle name="20% - Accent2 2 48" xfId="14117" xr:uid="{7CF871F7-D620-4505-900B-FF535BD3DE7A}"/>
    <cellStyle name="20% - Accent2 2 49" xfId="14502" xr:uid="{58810308-5FCD-4A5A-BE72-E78554255235}"/>
    <cellStyle name="20% - Accent2 2 5" xfId="5057" xr:uid="{782308A1-7244-4ED5-9C3C-AD90C8C8E7BB}"/>
    <cellStyle name="20% - Accent2 2 50" xfId="14883" xr:uid="{3049C103-AFFF-4056-9ECA-9A8589817B7F}"/>
    <cellStyle name="20% - Accent2 2 51" xfId="15264" xr:uid="{8E41B564-2437-42A3-8A75-ED8AB8B2CE2B}"/>
    <cellStyle name="20% - Accent2 2 52" xfId="15645" xr:uid="{1BCD675F-E5B3-4714-9164-76DCF2537B54}"/>
    <cellStyle name="20% - Accent2 2 53" xfId="16026" xr:uid="{BAA10469-330B-41A1-9ADE-BFEDA203A2B2}"/>
    <cellStyle name="20% - Accent2 2 54" xfId="21446" xr:uid="{5E8C7501-DD26-4E0C-8EDD-FC5A0EECFA6B}"/>
    <cellStyle name="20% - Accent2 2 55" xfId="33784" xr:uid="{8EAADB9C-2C2B-4104-BA3F-AA1FE3309DD5}"/>
    <cellStyle name="20% - Accent2 2 6" xfId="5079" xr:uid="{C840E3DA-5B63-4C8D-9324-03F08607D591}"/>
    <cellStyle name="20% - Accent2 2 7" xfId="5110" xr:uid="{BE52BD72-AE64-4205-8C93-9BE0843C0B5F}"/>
    <cellStyle name="20% - Accent2 2 8" xfId="5129" xr:uid="{B8EC155E-DCFC-4F61-A868-D25702222805}"/>
    <cellStyle name="20% - Accent2 2 9" xfId="5146" xr:uid="{C2F20DFA-644F-4716-90BC-83DC77762430}"/>
    <cellStyle name="20% - Accent2 3" xfId="443" xr:uid="{00000000-0005-0000-0000-000006000000}"/>
    <cellStyle name="20% - Accent2 3 10" xfId="10060" xr:uid="{A1EFBACF-4C10-4940-AA85-E599E3103F65}"/>
    <cellStyle name="20% - Accent2 3 11" xfId="10441" xr:uid="{176789CE-457E-4B3A-B036-69DF6AAAED62}"/>
    <cellStyle name="20% - Accent2 3 12" xfId="10822" xr:uid="{8603A279-9E0B-4A47-A51E-84E972AAB85F}"/>
    <cellStyle name="20% - Accent2 3 13" xfId="11203" xr:uid="{71C60342-F606-45E7-859E-7CD9B6D74562}"/>
    <cellStyle name="20% - Accent2 3 14" xfId="11620" xr:uid="{5DE9B200-BF7C-470D-900A-C1DF03A2C55A}"/>
    <cellStyle name="20% - Accent2 3 15" xfId="12005" xr:uid="{73DB152C-0BC7-45EE-B430-90892CFB2BEE}"/>
    <cellStyle name="20% - Accent2 3 16" xfId="12386" xr:uid="{14C910F1-E97C-4CD6-9880-7F58515CCB7F}"/>
    <cellStyle name="20% - Accent2 3 17" xfId="12767" xr:uid="{B1B95F6F-2E3E-443A-A414-B0E3EBFB3461}"/>
    <cellStyle name="20% - Accent2 3 18" xfId="13148" xr:uid="{FA8C5134-4E3B-4C5E-9AB5-12D25AF0FA2F}"/>
    <cellStyle name="20% - Accent2 3 19" xfId="13529" xr:uid="{31601A77-CB6D-4588-8934-D708093AFA81}"/>
    <cellStyle name="20% - Accent2 3 2" xfId="7074" xr:uid="{B6F5D26F-58F8-45B9-A2CC-3B236C51362F}"/>
    <cellStyle name="20% - Accent2 3 2 2" xfId="33788" xr:uid="{362EFDCB-B62D-4222-AE33-E8865617381A}"/>
    <cellStyle name="20% - Accent2 3 20" xfId="13918" xr:uid="{96A525E4-A1BE-463F-9386-14EC6BB81F46}"/>
    <cellStyle name="20% - Accent2 3 21" xfId="14299" xr:uid="{E8A09D95-C8E7-4982-A7B9-E610A77B03CC}"/>
    <cellStyle name="20% - Accent2 3 22" xfId="14684" xr:uid="{1B16DD90-70A6-49D3-80A3-528A88B0BA00}"/>
    <cellStyle name="20% - Accent2 3 23" xfId="15065" xr:uid="{E9ACF2B1-081E-471A-BD25-B6D20768D7DE}"/>
    <cellStyle name="20% - Accent2 3 24" xfId="15446" xr:uid="{913FC155-68CA-4EF5-B941-ED9D82F7F795}"/>
    <cellStyle name="20% - Accent2 3 25" xfId="15827" xr:uid="{F8A6AE3A-5A11-4DCD-8735-CF7D6EF0DF05}"/>
    <cellStyle name="20% - Accent2 3 26" xfId="16208" xr:uid="{32AC643A-5418-434E-AA88-92DB0DBF5050}"/>
    <cellStyle name="20% - Accent2 3 27" xfId="21628" xr:uid="{1533334C-7EB3-40CF-A89F-EEDFEB4DAAB1}"/>
    <cellStyle name="20% - Accent2 3 28" xfId="33787" xr:uid="{8AC9BBDA-4DBC-4E19-AF50-9C4B43A7D492}"/>
    <cellStyle name="20% - Accent2 3 3" xfId="7366" xr:uid="{F2495F99-3EE5-4615-A795-3C912D0FE6BB}"/>
    <cellStyle name="20% - Accent2 3 3 2" xfId="33789" xr:uid="{D6412633-ED8D-4860-B0C8-9AD010194D4E}"/>
    <cellStyle name="20% - Accent2 3 4" xfId="7743" xr:uid="{D4AE168C-A213-438E-AF2B-71B0485699A3}"/>
    <cellStyle name="20% - Accent2 3 5" xfId="8135" xr:uid="{F288044B-0875-412A-B126-2556DF7B42DA}"/>
    <cellStyle name="20% - Accent2 3 6" xfId="8516" xr:uid="{27CC2DF5-9A0B-424A-94A7-6AEBD0ABFE04}"/>
    <cellStyle name="20% - Accent2 3 7" xfId="8897" xr:uid="{72AA0180-A4B7-47EF-93B6-3AFF8C7F2DED}"/>
    <cellStyle name="20% - Accent2 3 8" xfId="9293" xr:uid="{9CD4A176-4FCF-4E8F-A391-D6D337037A5D}"/>
    <cellStyle name="20% - Accent2 3 9" xfId="9678" xr:uid="{D5134CF4-B1E0-4090-A8EF-3D74C114C116}"/>
    <cellStyle name="20% - Accent2 4" xfId="510" xr:uid="{00000000-0005-0000-0000-000007000000}"/>
    <cellStyle name="20% - Accent2 4 10" xfId="10101" xr:uid="{030E2A47-3361-4AA1-8D75-CE9D91A1BDE0}"/>
    <cellStyle name="20% - Accent2 4 11" xfId="10482" xr:uid="{BAD0295C-307E-46AB-91EB-C443AFFF54DB}"/>
    <cellStyle name="20% - Accent2 4 12" xfId="10863" xr:uid="{BA1C943C-70C2-41D3-8EE6-85B3CE0087CB}"/>
    <cellStyle name="20% - Accent2 4 13" xfId="11244" xr:uid="{D6B8692F-FDEF-49DD-8C1D-EC4AE6B2790C}"/>
    <cellStyle name="20% - Accent2 4 14" xfId="11661" xr:uid="{36710078-70C3-4CF3-924C-7A6542846F1B}"/>
    <cellStyle name="20% - Accent2 4 15" xfId="12046" xr:uid="{47E889B4-8F87-4BE1-801E-8EF0B6F1FE66}"/>
    <cellStyle name="20% - Accent2 4 16" xfId="12427" xr:uid="{5FD54C89-2FAD-4A73-B4AC-A4148A6955A7}"/>
    <cellStyle name="20% - Accent2 4 17" xfId="12808" xr:uid="{57078EB0-B928-48D3-BB64-1DCCBA6D4912}"/>
    <cellStyle name="20% - Accent2 4 18" xfId="13189" xr:uid="{32512FBD-2B98-443E-8573-C9B4FF535D78}"/>
    <cellStyle name="20% - Accent2 4 19" xfId="13570" xr:uid="{4C9F3C0C-67D9-48F7-A50C-ADAD3AA26D49}"/>
    <cellStyle name="20% - Accent2 4 2" xfId="7103" xr:uid="{CD7C97C8-F438-4297-A310-79721817EF01}"/>
    <cellStyle name="20% - Accent2 4 20" xfId="13959" xr:uid="{6480503E-135F-4C02-BE9A-3A8F847ECD2F}"/>
    <cellStyle name="20% - Accent2 4 21" xfId="14340" xr:uid="{F4679867-F323-4248-BFC4-FA8800256459}"/>
    <cellStyle name="20% - Accent2 4 22" xfId="14725" xr:uid="{E31BD482-6922-4926-869C-22A117A13EC5}"/>
    <cellStyle name="20% - Accent2 4 23" xfId="15106" xr:uid="{5D9697AD-AF23-49F4-A2F9-F0357F2FE939}"/>
    <cellStyle name="20% - Accent2 4 24" xfId="15487" xr:uid="{2D973004-8DA6-4A1D-966D-45DA1AD2FA24}"/>
    <cellStyle name="20% - Accent2 4 25" xfId="15868" xr:uid="{C7DA5452-7EF4-48AC-B258-72951DE53010}"/>
    <cellStyle name="20% - Accent2 4 26" xfId="16249" xr:uid="{B880BF46-77E6-49C0-9B5C-6817060259B5}"/>
    <cellStyle name="20% - Accent2 4 27" xfId="21669" xr:uid="{409CFC76-F5EC-4E8C-B7AF-9CEDA5ADE7CD}"/>
    <cellStyle name="20% - Accent2 4 28" xfId="33790" xr:uid="{90B99C6C-7B49-4E8A-9DE8-6021BE5E5E65}"/>
    <cellStyle name="20% - Accent2 4 3" xfId="7406" xr:uid="{F12DB874-742E-4580-A49C-4BCA5370DCF8}"/>
    <cellStyle name="20% - Accent2 4 4" xfId="7786" xr:uid="{F96DCF18-3064-45C5-B371-03424240D88E}"/>
    <cellStyle name="20% - Accent2 4 5" xfId="8176" xr:uid="{B63F3299-41C0-4099-8644-08778440F1CE}"/>
    <cellStyle name="20% - Accent2 4 6" xfId="8557" xr:uid="{6997D197-3F6E-4460-9856-853C9CEEB896}"/>
    <cellStyle name="20% - Accent2 4 7" xfId="8938" xr:uid="{10D623C5-172E-48FF-8DF2-0752BE935449}"/>
    <cellStyle name="20% - Accent2 4 8" xfId="9336" xr:uid="{FD3256FD-3F50-426B-9058-D3EB4D3D42CE}"/>
    <cellStyle name="20% - Accent2 4 9" xfId="9719" xr:uid="{259F674D-E349-4299-BE2D-96B872F6CDEB}"/>
    <cellStyle name="20% - Accent2 5" xfId="33791" xr:uid="{53A8DC5D-1662-4647-9883-B71D56038A6E}"/>
    <cellStyle name="20% - Accent3 2" xfId="11" xr:uid="{00000000-0005-0000-0000-000003000000}"/>
    <cellStyle name="20% - Accent3 2 10" xfId="5174" xr:uid="{137CDC32-1468-4976-9384-50F56A741A47}"/>
    <cellStyle name="20% - Accent3 2 11" xfId="5292" xr:uid="{AB7459C5-1B3A-43FD-9931-B3A67BD82FD3}"/>
    <cellStyle name="20% - Accent3 2 12" xfId="5332" xr:uid="{47AEDBD9-010C-4624-8211-30680EF4991D}"/>
    <cellStyle name="20% - Accent3 2 13" xfId="5417" xr:uid="{7112CBA2-0DEF-4992-A25E-683F995778C5}"/>
    <cellStyle name="20% - Accent3 2 14" xfId="5510" xr:uid="{4A590A21-54E1-4616-BD18-36FA90856FC3}"/>
    <cellStyle name="20% - Accent3 2 15" xfId="5610" xr:uid="{8E5AD7E4-38BD-4359-8876-DA563E07A118}"/>
    <cellStyle name="20% - Accent3 2 16" xfId="5730" xr:uid="{89C95635-7927-4E43-82FF-B9FA6D8CF6C9}"/>
    <cellStyle name="20% - Accent3 2 17" xfId="5838" xr:uid="{9C8AFD57-6CC7-4151-9B8A-61A7CD118524}"/>
    <cellStyle name="20% - Accent3 2 18" xfId="5856" xr:uid="{B6F768AB-3B9A-430D-A7D2-1AF07C262BE2}"/>
    <cellStyle name="20% - Accent3 2 19" xfId="5961" xr:uid="{CE0559FB-B9F1-4350-AA62-3265C804A8CE}"/>
    <cellStyle name="20% - Accent3 2 2" xfId="553" xr:uid="{00000000-0005-0000-0000-000002000000}"/>
    <cellStyle name="20% - Accent3 2 2 10" xfId="9754" xr:uid="{650D730A-CB80-4855-AB4B-F6A1E1054EA3}"/>
    <cellStyle name="20% - Accent3 2 2 11" xfId="10136" xr:uid="{C67D917B-68CE-41C0-8FCE-C1F42318802C}"/>
    <cellStyle name="20% - Accent3 2 2 12" xfId="10517" xr:uid="{AAEB170E-04AD-4499-89EA-DDD6B4568555}"/>
    <cellStyle name="20% - Accent3 2 2 13" xfId="10898" xr:uid="{5AB6DF9D-6E2E-4A9E-BBE6-90C699FDDC53}"/>
    <cellStyle name="20% - Accent3 2 2 14" xfId="11279" xr:uid="{9A98A7AC-D2B5-418E-B30D-BAFE6471A09B}"/>
    <cellStyle name="20% - Accent3 2 2 15" xfId="11696" xr:uid="{05DB2AD4-2851-41BD-A464-D8EF2E53DDFF}"/>
    <cellStyle name="20% - Accent3 2 2 16" xfId="12081" xr:uid="{C8194E1D-BDA5-4C7D-B299-02D914FDE8A9}"/>
    <cellStyle name="20% - Accent3 2 2 17" xfId="12462" xr:uid="{DD4F0B6B-E70D-4088-8E55-94895F9AD34B}"/>
    <cellStyle name="20% - Accent3 2 2 18" xfId="12843" xr:uid="{6BD5D3A9-CB9C-4DD0-9BF2-46A321837787}"/>
    <cellStyle name="20% - Accent3 2 2 19" xfId="13224" xr:uid="{2CA4988A-C913-4484-AC89-E1C6549E4673}"/>
    <cellStyle name="20% - Accent3 2 2 2" xfId="2294" xr:uid="{06E4EA09-3956-41C3-83FC-5285A44678DA}"/>
    <cellStyle name="20% - Accent3 2 2 2 2" xfId="6883" xr:uid="{A08A8981-2F6F-45F1-949E-5746CDF066B1}"/>
    <cellStyle name="20% - Accent3 2 2 20" xfId="13605" xr:uid="{D5804153-7AD7-44CC-A75C-987460DD5456}"/>
    <cellStyle name="20% - Accent3 2 2 21" xfId="13994" xr:uid="{37CEF248-C80C-4141-9D6F-441E6708C039}"/>
    <cellStyle name="20% - Accent3 2 2 22" xfId="14375" xr:uid="{67101F7A-3412-41A7-8C49-2F087A6C9161}"/>
    <cellStyle name="20% - Accent3 2 2 23" xfId="14760" xr:uid="{4015D825-07F9-47EE-ADC4-6C2FEB99C887}"/>
    <cellStyle name="20% - Accent3 2 2 24" xfId="15141" xr:uid="{B1BFEA86-42FF-43BB-A0D8-05C5A85424C1}"/>
    <cellStyle name="20% - Accent3 2 2 25" xfId="15522" xr:uid="{0A7E42AB-6276-40D9-B265-94E2A3959267}"/>
    <cellStyle name="20% - Accent3 2 2 26" xfId="15903" xr:uid="{DB8CFA8E-34A9-4192-9BB8-116D84BB974A}"/>
    <cellStyle name="20% - Accent3 2 2 27" xfId="16284" xr:uid="{B88531D8-2837-4F92-8129-F878E20205D6}"/>
    <cellStyle name="20% - Accent3 2 2 28" xfId="21704" xr:uid="{73136BAA-ED65-4996-AD2B-156AECA68760}"/>
    <cellStyle name="20% - Accent3 2 2 29" xfId="33793" xr:uid="{C006FA02-08A8-4E8B-A92E-77BBCD0E6A0F}"/>
    <cellStyle name="20% - Accent3 2 2 3" xfId="7132" xr:uid="{45B8A17A-5181-4F84-B348-8F86B1BAA33F}"/>
    <cellStyle name="20% - Accent3 2 2 4" xfId="7441" xr:uid="{2D66CB59-3CD5-4046-A0B9-22729B0866CD}"/>
    <cellStyle name="20% - Accent3 2 2 5" xfId="7821" xr:uid="{F1562536-A953-488C-B11F-03E7C096EB4C}"/>
    <cellStyle name="20% - Accent3 2 2 6" xfId="8211" xr:uid="{0571077D-E651-44A6-ACD5-1041F9794398}"/>
    <cellStyle name="20% - Accent3 2 2 7" xfId="8592" xr:uid="{08BBF27F-485C-4CB1-82D5-FE631AE6CAD2}"/>
    <cellStyle name="20% - Accent3 2 2 8" xfId="8973" xr:uid="{C1906F0C-1CBC-42BF-A8D4-82395B98F163}"/>
    <cellStyle name="20% - Accent3 2 2 9" xfId="9371" xr:uid="{BA049764-02C7-4BC1-9856-E41BCA7651A3}"/>
    <cellStyle name="20% - Accent3 2 20" xfId="6065" xr:uid="{26E89A03-0DCE-4226-89EF-BDBF20D4DD6F}"/>
    <cellStyle name="20% - Accent3 2 21" xfId="6169" xr:uid="{7084290E-D4DE-47AF-949F-419AD77671F3}"/>
    <cellStyle name="20% - Accent3 2 22" xfId="6273" xr:uid="{19CE29F5-7C69-4E30-B94F-BB3C61B3402E}"/>
    <cellStyle name="20% - Accent3 2 23" xfId="6377" xr:uid="{1F90A425-32F3-4AF8-AD55-19F7C5BAE32D}"/>
    <cellStyle name="20% - Accent3 2 24" xfId="6499" xr:uid="{C87BE63D-2133-422A-811B-FA7EEBB47929}"/>
    <cellStyle name="20% - Accent3 2 25" xfId="6603" xr:uid="{3295F916-D52D-4673-8C23-F687E1A841A1}"/>
    <cellStyle name="20% - Accent3 2 26" xfId="6708" xr:uid="{E976C6F3-5A75-4E44-86EB-46F440390ED9}"/>
    <cellStyle name="20% - Accent3 2 27" xfId="6902" xr:uid="{E122EE40-42E5-47BA-8548-6482BFFBCD5F}"/>
    <cellStyle name="20% - Accent3 2 28" xfId="7187" xr:uid="{B0E2125F-3DB8-4F92-9ACF-6B55A97DE61A}"/>
    <cellStyle name="20% - Accent3 2 29" xfId="7564" xr:uid="{28FFC877-DE24-46C6-A5A8-38117055E115}"/>
    <cellStyle name="20% - Accent3 2 3" xfId="222" xr:uid="{00000000-0005-0000-0000-000009000000}"/>
    <cellStyle name="20% - Accent3 2 3 10" xfId="9608" xr:uid="{6866599A-FD9A-41AC-86B4-56363421B375}"/>
    <cellStyle name="20% - Accent3 2 3 11" xfId="9989" xr:uid="{FDF50CBA-4E61-4F5A-B957-B920C71E531E}"/>
    <cellStyle name="20% - Accent3 2 3 12" xfId="10371" xr:uid="{EE30D1D8-79C8-481E-A8AE-77E4133222B0}"/>
    <cellStyle name="20% - Accent3 2 3 13" xfId="10752" xr:uid="{91920C00-1B8A-403C-BE3A-B4A9847696E2}"/>
    <cellStyle name="20% - Accent3 2 3 14" xfId="11133" xr:uid="{A262E910-AEFD-4DCF-BCD4-E5ABDD0E2F15}"/>
    <cellStyle name="20% - Accent3 2 3 15" xfId="11550" xr:uid="{88E559B8-3EF7-4F81-890F-65218581101A}"/>
    <cellStyle name="20% - Accent3 2 3 16" xfId="11935" xr:uid="{D26EFF13-BBB2-4CA7-A0F2-3CA5493376E0}"/>
    <cellStyle name="20% - Accent3 2 3 17" xfId="12316" xr:uid="{186723ED-3AC7-4912-A4D5-D4D22080753B}"/>
    <cellStyle name="20% - Accent3 2 3 18" xfId="12697" xr:uid="{DB424305-C6A7-4FB8-B5B4-981D34389A1B}"/>
    <cellStyle name="20% - Accent3 2 3 19" xfId="13078" xr:uid="{FAFCDEF3-91C8-4281-B251-34B94B95C31E}"/>
    <cellStyle name="20% - Accent3 2 3 2" xfId="6811" xr:uid="{6851D43B-ED99-40C1-A398-264A62B74D57}"/>
    <cellStyle name="20% - Accent3 2 3 20" xfId="13459" xr:uid="{860B410F-79CE-41F6-B3BA-8ABF157C4D16}"/>
    <cellStyle name="20% - Accent3 2 3 21" xfId="13848" xr:uid="{5D846803-01A6-4BF8-A61C-153793D70EDF}"/>
    <cellStyle name="20% - Accent3 2 3 22" xfId="14229" xr:uid="{A87EB544-7DD1-40E8-8AEA-BCEF33F6B240}"/>
    <cellStyle name="20% - Accent3 2 3 23" xfId="14614" xr:uid="{70ED85BC-F307-428D-90AD-88DB09CB70B4}"/>
    <cellStyle name="20% - Accent3 2 3 24" xfId="14995" xr:uid="{74B73256-26A6-4B12-ACE0-C0963D9D77B9}"/>
    <cellStyle name="20% - Accent3 2 3 25" xfId="15376" xr:uid="{6A8E7B8A-0711-4B57-AE6E-F5E506123E98}"/>
    <cellStyle name="20% - Accent3 2 3 26" xfId="15757" xr:uid="{B64FB7A1-E2B2-4760-9CA5-BEC07CCF6EEE}"/>
    <cellStyle name="20% - Accent3 2 3 27" xfId="16138" xr:uid="{0F912A12-1D13-477A-A861-2BCDBA683CD0}"/>
    <cellStyle name="20% - Accent3 2 3 28" xfId="5033" xr:uid="{88195964-630D-4299-849F-539446DA6E2D}"/>
    <cellStyle name="20% - Accent3 2 3 28 2" xfId="21558" xr:uid="{110CDACE-3864-4AD6-8791-758741B03192}"/>
    <cellStyle name="20% - Accent3 2 3 29" xfId="33794" xr:uid="{DA3C770A-9506-48B3-942D-C36DF0C9AF8F}"/>
    <cellStyle name="20% - Accent3 2 3 3" xfId="7007" xr:uid="{5E4C3A24-8C51-451A-B0E1-7997444DF008}"/>
    <cellStyle name="20% - Accent3 2 3 4" xfId="7296" xr:uid="{8C870ABF-7B79-487A-BB4D-6EE1FBAB9724}"/>
    <cellStyle name="20% - Accent3 2 3 5" xfId="7688" xr:uid="{0F5B332C-2E1C-412B-A915-E436348AE486}"/>
    <cellStyle name="20% - Accent3 2 3 6" xfId="8069" xr:uid="{31C8D667-36F9-48A9-B5B4-F37E6F668421}"/>
    <cellStyle name="20% - Accent3 2 3 7" xfId="8446" xr:uid="{B0FEEFEA-43FE-4FFE-B609-BBD5CFA43C4A}"/>
    <cellStyle name="20% - Accent3 2 3 8" xfId="8827" xr:uid="{58BF02D3-06C9-475C-8957-66CD5EEAD6B5}"/>
    <cellStyle name="20% - Accent3 2 3 9" xfId="9212" xr:uid="{B3FE4FB5-6A9A-4380-8637-1859B2A384C7}"/>
    <cellStyle name="20% - Accent3 2 30" xfId="7960" xr:uid="{C156EA9D-3138-4A7F-8B58-3093E0737603}"/>
    <cellStyle name="20% - Accent3 2 31" xfId="8335" xr:uid="{500C9F88-64D2-4B5D-9C2A-618EB115160C}"/>
    <cellStyle name="20% - Accent3 2 32" xfId="8716" xr:uid="{953E0E29-90A4-473A-BAE4-672A28ADC5AD}"/>
    <cellStyle name="20% - Accent3 2 33" xfId="9097" xr:uid="{2BAB036A-7259-4213-9EA2-3D5D04A872A4}"/>
    <cellStyle name="20% - Accent3 2 34" xfId="9497" xr:uid="{95F8759B-EE23-48AF-BAD2-2D7CC10DD793}"/>
    <cellStyle name="20% - Accent3 2 35" xfId="9878" xr:uid="{445942A2-CBEA-4879-B9EC-3C885EC68F52}"/>
    <cellStyle name="20% - Accent3 2 36" xfId="10260" xr:uid="{809784CF-5271-4AE0-8430-043D490FAD6D}"/>
    <cellStyle name="20% - Accent3 2 37" xfId="10641" xr:uid="{43FD67E5-B14D-4E0F-A982-6BE81E904BFA}"/>
    <cellStyle name="20% - Accent3 2 38" xfId="11022" xr:uid="{0D5F0472-79B1-4060-AA8D-D3252BFCE6EC}"/>
    <cellStyle name="20% - Accent3 2 39" xfId="11403" xr:uid="{B0CC1A9A-F513-439B-926E-5CEC5BE7F6E4}"/>
    <cellStyle name="20% - Accent3 2 4" xfId="5041" xr:uid="{69A099E3-12EF-4687-A29A-7A6F6B5ACEE9}"/>
    <cellStyle name="20% - Accent3 2 40" xfId="11421" xr:uid="{4EE1F860-3938-4AF4-9370-9F8429BC7AB7}"/>
    <cellStyle name="20% - Accent3 2 41" xfId="11439" xr:uid="{95845BAB-4E0E-436F-ABF4-692E69ED5351}"/>
    <cellStyle name="20% - Accent3 2 42" xfId="11824" xr:uid="{DC102E59-EF2D-4D6A-A499-960BC05DB70D}"/>
    <cellStyle name="20% - Accent3 2 43" xfId="12205" xr:uid="{3AF7E4D1-1789-4C76-BE0A-3174281C02C9}"/>
    <cellStyle name="20% - Accent3 2 44" xfId="12586" xr:uid="{619C5D40-0A85-4CE8-9CDF-FC9060C18E3C}"/>
    <cellStyle name="20% - Accent3 2 45" xfId="12967" xr:uid="{6F7017AF-B7E2-4D65-891C-07C6F148F4A8}"/>
    <cellStyle name="20% - Accent3 2 46" xfId="13348" xr:uid="{444C0046-1813-41A8-834B-65EEB8FD836E}"/>
    <cellStyle name="20% - Accent3 2 47" xfId="13737" xr:uid="{EF3E502B-BE27-43C0-9DCD-43752BB7A695}"/>
    <cellStyle name="20% - Accent3 2 48" xfId="14118" xr:uid="{4CBE68C5-85E3-4A96-9344-D6168FE92B56}"/>
    <cellStyle name="20% - Accent3 2 49" xfId="14503" xr:uid="{823532E3-5A19-4F1E-9117-37B64D60027C}"/>
    <cellStyle name="20% - Accent3 2 5" xfId="5058" xr:uid="{9614F387-8590-4900-8322-4D0B8FEF0A35}"/>
    <cellStyle name="20% - Accent3 2 50" xfId="14884" xr:uid="{FCD0D288-B4BD-4DA6-AC17-4FE5DC44E80B}"/>
    <cellStyle name="20% - Accent3 2 51" xfId="15265" xr:uid="{2EACEB2F-BED1-4815-9919-8CD3DA2F9752}"/>
    <cellStyle name="20% - Accent3 2 52" xfId="15646" xr:uid="{81DDC4CF-0D7E-4FAE-B460-EC48A7EBD823}"/>
    <cellStyle name="20% - Accent3 2 53" xfId="16027" xr:uid="{4116E57D-41AD-41BF-8ACF-687C420E99EC}"/>
    <cellStyle name="20% - Accent3 2 54" xfId="21447" xr:uid="{84554BED-15CF-4999-BC7B-33395A717D71}"/>
    <cellStyle name="20% - Accent3 2 55" xfId="33792" xr:uid="{3A7AFFC6-F40B-40DB-B12D-ABF08D783065}"/>
    <cellStyle name="20% - Accent3 2 6" xfId="5080" xr:uid="{7EA0E323-741B-4422-B7B5-EDE57183BD88}"/>
    <cellStyle name="20% - Accent3 2 7" xfId="5111" xr:uid="{120A8332-D008-4C42-B2D5-DAF10CFDDD1C}"/>
    <cellStyle name="20% - Accent3 2 8" xfId="5130" xr:uid="{D3F20D17-F297-4AE8-9554-5F0C7EAEFE46}"/>
    <cellStyle name="20% - Accent3 2 9" xfId="5147" xr:uid="{A1CE1A98-7190-463A-AF3D-3349010F1DDE}"/>
    <cellStyle name="20% - Accent3 3" xfId="444" xr:uid="{00000000-0005-0000-0000-00000A000000}"/>
    <cellStyle name="20% - Accent3 3 10" xfId="10061" xr:uid="{C393C408-6353-42CE-8811-5775D9BAE001}"/>
    <cellStyle name="20% - Accent3 3 11" xfId="10442" xr:uid="{AF8CCE18-73C8-4625-B137-9FCA83A8E854}"/>
    <cellStyle name="20% - Accent3 3 12" xfId="10823" xr:uid="{326E12B5-10BF-4F56-914D-E0E4CC83E97F}"/>
    <cellStyle name="20% - Accent3 3 13" xfId="11204" xr:uid="{1949BE2A-0333-4142-979C-E1799A8084E4}"/>
    <cellStyle name="20% - Accent3 3 14" xfId="11621" xr:uid="{6B4861F0-21E4-428C-B4EA-18C7368EBD47}"/>
    <cellStyle name="20% - Accent3 3 15" xfId="12006" xr:uid="{26485181-FB99-44CC-B6B1-3DB0100C0752}"/>
    <cellStyle name="20% - Accent3 3 16" xfId="12387" xr:uid="{43A91923-2F45-4EC0-B3FA-6703B4D6C4AA}"/>
    <cellStyle name="20% - Accent3 3 17" xfId="12768" xr:uid="{42655759-1CC7-403F-B00C-1762977FD828}"/>
    <cellStyle name="20% - Accent3 3 18" xfId="13149" xr:uid="{0E2CA413-A879-45B7-B419-A5DD2C9838B6}"/>
    <cellStyle name="20% - Accent3 3 19" xfId="13530" xr:uid="{CB7C27CE-6C67-4D53-A5F1-6D7206C649FF}"/>
    <cellStyle name="20% - Accent3 3 2" xfId="7075" xr:uid="{7DEE6A2E-D237-4074-9646-BBEA5FAABD8F}"/>
    <cellStyle name="20% - Accent3 3 2 2" xfId="33796" xr:uid="{8D8ABD2E-0D72-45A0-BEF8-5BE1FBF9A764}"/>
    <cellStyle name="20% - Accent3 3 20" xfId="13919" xr:uid="{89FD5A37-8A2D-4D4C-9D43-F29B3A6A20B7}"/>
    <cellStyle name="20% - Accent3 3 21" xfId="14300" xr:uid="{CE3CA134-67FA-4AA4-8353-D3E3BBCCE935}"/>
    <cellStyle name="20% - Accent3 3 22" xfId="14685" xr:uid="{A7796636-78AA-4229-8026-04EED2729811}"/>
    <cellStyle name="20% - Accent3 3 23" xfId="15066" xr:uid="{ED5D0F92-A915-4BB2-80D6-205F5AB3788C}"/>
    <cellStyle name="20% - Accent3 3 24" xfId="15447" xr:uid="{24439D7C-77EC-4B7C-A7B4-CBC5FA757262}"/>
    <cellStyle name="20% - Accent3 3 25" xfId="15828" xr:uid="{CF8CE63A-3CD6-427F-B447-4686C551C53B}"/>
    <cellStyle name="20% - Accent3 3 26" xfId="16209" xr:uid="{94C368AB-5444-44E8-8A21-8518E8154C5D}"/>
    <cellStyle name="20% - Accent3 3 27" xfId="21629" xr:uid="{5329AA08-E9E9-47AC-A678-FE5A63831E0A}"/>
    <cellStyle name="20% - Accent3 3 28" xfId="33795" xr:uid="{72895B53-AE8A-425B-8498-2FB786B6FC18}"/>
    <cellStyle name="20% - Accent3 3 3" xfId="7367" xr:uid="{31E3B68A-99AE-4AFB-A883-6188E968ADEE}"/>
    <cellStyle name="20% - Accent3 3 3 2" xfId="33797" xr:uid="{B2D26EFA-E4BD-495F-B06E-38FDFDF8D4FF}"/>
    <cellStyle name="20% - Accent3 3 4" xfId="7744" xr:uid="{82BE3690-1570-42C8-91B6-66902D49D0EC}"/>
    <cellStyle name="20% - Accent3 3 5" xfId="8136" xr:uid="{B8D28665-D397-4A1A-9A23-1692A2DD5ECA}"/>
    <cellStyle name="20% - Accent3 3 6" xfId="8517" xr:uid="{F152E50B-DA8A-483E-8A77-CDC9CD3D8D75}"/>
    <cellStyle name="20% - Accent3 3 7" xfId="8898" xr:uid="{99CA117C-4364-4BB2-AF5D-4D6F9B5D3ACF}"/>
    <cellStyle name="20% - Accent3 3 8" xfId="9294" xr:uid="{3602B6BB-C862-49B1-B70A-1CBBE650E3EA}"/>
    <cellStyle name="20% - Accent3 3 9" xfId="9679" xr:uid="{734ADCE9-7662-40C8-89AA-0BADC2DEBA09}"/>
    <cellStyle name="20% - Accent3 4" xfId="513" xr:uid="{00000000-0005-0000-0000-00000B000000}"/>
    <cellStyle name="20% - Accent3 4 10" xfId="10103" xr:uid="{13268C33-253B-4D4E-BE8F-870E81A24AF9}"/>
    <cellStyle name="20% - Accent3 4 11" xfId="10484" xr:uid="{2FC74169-404A-41DB-A441-508D02F44460}"/>
    <cellStyle name="20% - Accent3 4 12" xfId="10865" xr:uid="{CF0BAF3D-D169-44D2-A0FD-A5A9BA9AB7ED}"/>
    <cellStyle name="20% - Accent3 4 13" xfId="11246" xr:uid="{8C07E0E0-B706-4787-9DE1-05DA5ED11996}"/>
    <cellStyle name="20% - Accent3 4 14" xfId="11663" xr:uid="{750A014D-60D9-439C-914E-0586C65FD27D}"/>
    <cellStyle name="20% - Accent3 4 15" xfId="12048" xr:uid="{E8176394-93E0-4E7C-B351-2453A084F4B5}"/>
    <cellStyle name="20% - Accent3 4 16" xfId="12429" xr:uid="{91EBBC0F-1A06-4001-B6A0-56A8A1C2947A}"/>
    <cellStyle name="20% - Accent3 4 17" xfId="12810" xr:uid="{D93D505D-3279-4F19-B6D7-BEA349DF2CAC}"/>
    <cellStyle name="20% - Accent3 4 18" xfId="13191" xr:uid="{955524AC-C173-4C4C-A9F8-D94BF9EEC450}"/>
    <cellStyle name="20% - Accent3 4 19" xfId="13572" xr:uid="{11F75D7A-1FE9-40F2-B1BA-DE3B73555677}"/>
    <cellStyle name="20% - Accent3 4 2" xfId="7105" xr:uid="{ADF8FDBD-6047-42D7-9D74-736729154921}"/>
    <cellStyle name="20% - Accent3 4 20" xfId="13961" xr:uid="{33276711-CADA-40D0-BC6D-03F22573D641}"/>
    <cellStyle name="20% - Accent3 4 21" xfId="14342" xr:uid="{DC495A16-CFD7-4DE3-82F0-83582C08D4FC}"/>
    <cellStyle name="20% - Accent3 4 22" xfId="14727" xr:uid="{C3BADAF9-8F93-4CB9-9BC3-3F44D7EB1AFF}"/>
    <cellStyle name="20% - Accent3 4 23" xfId="15108" xr:uid="{BE79576C-98BA-4AC1-B315-380BA17C50F4}"/>
    <cellStyle name="20% - Accent3 4 24" xfId="15489" xr:uid="{EF07D5B2-50C5-471A-A7E6-13FDD1766865}"/>
    <cellStyle name="20% - Accent3 4 25" xfId="15870" xr:uid="{8A963AEF-7DA7-4E44-848C-AFF799691530}"/>
    <cellStyle name="20% - Accent3 4 26" xfId="16251" xr:uid="{67C757C6-C9D7-48EC-98A8-1D70D6E8557E}"/>
    <cellStyle name="20% - Accent3 4 27" xfId="21671" xr:uid="{4590B15A-4108-41E9-A72B-FA29D56934AA}"/>
    <cellStyle name="20% - Accent3 4 28" xfId="33798" xr:uid="{23F17A55-95DE-4E2A-83CF-2B10B7835963}"/>
    <cellStyle name="20% - Accent3 4 3" xfId="7408" xr:uid="{151BF478-7D27-43CB-9C6B-B99B4BE4A22B}"/>
    <cellStyle name="20% - Accent3 4 4" xfId="7788" xr:uid="{BFBA86CF-C8DB-43B4-9848-18B66312659D}"/>
    <cellStyle name="20% - Accent3 4 5" xfId="8178" xr:uid="{2CBF8427-0C8F-40D7-8EA9-47765B5F0D12}"/>
    <cellStyle name="20% - Accent3 4 6" xfId="8559" xr:uid="{0D177AD0-6C22-41FB-97CE-CD53F6288893}"/>
    <cellStyle name="20% - Accent3 4 7" xfId="8940" xr:uid="{5F26857F-1323-406E-A089-07091E313D4D}"/>
    <cellStyle name="20% - Accent3 4 8" xfId="9338" xr:uid="{18165D92-C903-4111-81BF-0FACAE3CD596}"/>
    <cellStyle name="20% - Accent3 4 9" xfId="9721" xr:uid="{E5B3D992-6C26-461B-A564-82C8C1031A55}"/>
    <cellStyle name="20% - Accent3 5" xfId="33799" xr:uid="{E6ED054A-723B-402C-B22C-FBBA2AFAEE57}"/>
    <cellStyle name="20% - Accent4 2" xfId="12" xr:uid="{00000000-0005-0000-0000-000004000000}"/>
    <cellStyle name="20% - Accent4 2 10" xfId="5175" xr:uid="{68BCF22D-EB65-4617-B38C-7DE84A6E5074}"/>
    <cellStyle name="20% - Accent4 2 11" xfId="5293" xr:uid="{0172988D-EECF-4B80-82D3-0CAE328F999A}"/>
    <cellStyle name="20% - Accent4 2 12" xfId="5333" xr:uid="{4E41E2AF-A2DA-449A-BD71-F85F0705229B}"/>
    <cellStyle name="20% - Accent4 2 13" xfId="5418" xr:uid="{5CBC4349-A45D-42FA-BB01-400F8321EC54}"/>
    <cellStyle name="20% - Accent4 2 14" xfId="5511" xr:uid="{5DDD2470-FACE-41DF-B761-9AF152CFD5D5}"/>
    <cellStyle name="20% - Accent4 2 15" xfId="5611" xr:uid="{9A803DE4-AE73-4799-B6B2-E0ED592E7B46}"/>
    <cellStyle name="20% - Accent4 2 16" xfId="5731" xr:uid="{F970A82A-3ADF-4765-A685-FF9C367C2802}"/>
    <cellStyle name="20% - Accent4 2 17" xfId="5839" xr:uid="{A4EA838D-2153-4324-9815-5AA7C075DEA9}"/>
    <cellStyle name="20% - Accent4 2 18" xfId="5857" xr:uid="{6DA5AF46-D6EA-4D1A-BBB9-8F0F123BC001}"/>
    <cellStyle name="20% - Accent4 2 19" xfId="5962" xr:uid="{02AA13E9-176F-4BD7-BB04-49A814176BE9}"/>
    <cellStyle name="20% - Accent4 2 2" xfId="554" xr:uid="{00000000-0005-0000-0000-000003000000}"/>
    <cellStyle name="20% - Accent4 2 2 10" xfId="9755" xr:uid="{CD0279C0-6627-4426-924F-3DD668482E62}"/>
    <cellStyle name="20% - Accent4 2 2 11" xfId="10137" xr:uid="{2C85F6D1-A988-4BA3-8002-DED5F75B63E4}"/>
    <cellStyle name="20% - Accent4 2 2 12" xfId="10518" xr:uid="{EBD130CB-A58F-4207-89B6-755E47B32FB1}"/>
    <cellStyle name="20% - Accent4 2 2 13" xfId="10899" xr:uid="{FF8812FB-E290-4C4E-B3B7-11EC7B07F678}"/>
    <cellStyle name="20% - Accent4 2 2 14" xfId="11280" xr:uid="{613438E3-72E3-4840-9B20-EA3C078DA15F}"/>
    <cellStyle name="20% - Accent4 2 2 15" xfId="11697" xr:uid="{80D8D012-923E-4386-A3B1-8647AA0298B0}"/>
    <cellStyle name="20% - Accent4 2 2 16" xfId="12082" xr:uid="{C1FD315C-303F-4609-87DE-3FA387EFA837}"/>
    <cellStyle name="20% - Accent4 2 2 17" xfId="12463" xr:uid="{4D99400B-91F9-4F06-A73E-D8614A9BDEFB}"/>
    <cellStyle name="20% - Accent4 2 2 18" xfId="12844" xr:uid="{FBE517BD-D6D3-4DBC-A559-7ABAB326C2EE}"/>
    <cellStyle name="20% - Accent4 2 2 19" xfId="13225" xr:uid="{81827044-AA6D-4EC1-9354-0BF0B2F0A4A6}"/>
    <cellStyle name="20% - Accent4 2 2 2" xfId="2295" xr:uid="{338EC33D-D3B9-4556-9B3C-49723F7A0F0D}"/>
    <cellStyle name="20% - Accent4 2 2 2 2" xfId="6884" xr:uid="{07BF4B2A-318A-47BD-A252-3AA9B3EB637F}"/>
    <cellStyle name="20% - Accent4 2 2 20" xfId="13606" xr:uid="{EBFF3CF1-EEF5-46AB-9558-EA2C60BADFDD}"/>
    <cellStyle name="20% - Accent4 2 2 21" xfId="13995" xr:uid="{591F107E-8498-4F95-910A-6ADD5ACCFF5D}"/>
    <cellStyle name="20% - Accent4 2 2 22" xfId="14376" xr:uid="{C4120163-EB6E-43F4-8C0F-BA13674D36DE}"/>
    <cellStyle name="20% - Accent4 2 2 23" xfId="14761" xr:uid="{7F652322-5E4B-4E46-B5A6-ADAEDC0D5487}"/>
    <cellStyle name="20% - Accent4 2 2 24" xfId="15142" xr:uid="{AB46CFAB-3907-416E-A256-E53FCCA510CB}"/>
    <cellStyle name="20% - Accent4 2 2 25" xfId="15523" xr:uid="{950ACF50-1EDD-4455-A6D5-00FE0A931988}"/>
    <cellStyle name="20% - Accent4 2 2 26" xfId="15904" xr:uid="{50115116-BECD-446E-AC1F-E7F6EA86299B}"/>
    <cellStyle name="20% - Accent4 2 2 27" xfId="16285" xr:uid="{F42474A3-8DDD-4619-A1F6-E791716C4742}"/>
    <cellStyle name="20% - Accent4 2 2 28" xfId="21705" xr:uid="{5DBA83D6-5274-46F3-9750-F1C74B1FE766}"/>
    <cellStyle name="20% - Accent4 2 2 29" xfId="33801" xr:uid="{CF63671E-3D44-4117-BB31-5DCD212278F6}"/>
    <cellStyle name="20% - Accent4 2 2 3" xfId="7133" xr:uid="{029C9EA5-8CE9-4F12-BC43-BF232AC1DB1C}"/>
    <cellStyle name="20% - Accent4 2 2 4" xfId="7442" xr:uid="{88D5EBC6-9D32-4EE0-9FC9-9034EBE2A930}"/>
    <cellStyle name="20% - Accent4 2 2 5" xfId="7822" xr:uid="{59451C2B-316C-4F2E-AF6A-17ABFFF11B8E}"/>
    <cellStyle name="20% - Accent4 2 2 6" xfId="8212" xr:uid="{AFC5F2DF-7096-48CC-B4FA-3B86EB0A66FE}"/>
    <cellStyle name="20% - Accent4 2 2 7" xfId="8593" xr:uid="{623333D2-D9DE-4334-B846-7A7D367640A2}"/>
    <cellStyle name="20% - Accent4 2 2 8" xfId="8974" xr:uid="{E9A3FDAF-1779-4AAF-9BF2-70F005172F0A}"/>
    <cellStyle name="20% - Accent4 2 2 9" xfId="9372" xr:uid="{FAE38F55-5152-4EA5-8587-A33A331BD951}"/>
    <cellStyle name="20% - Accent4 2 20" xfId="6066" xr:uid="{889323F9-5B7C-4C65-B68A-FC80138A1E61}"/>
    <cellStyle name="20% - Accent4 2 21" xfId="6170" xr:uid="{2037E868-14DC-459F-AF3A-9762371980A9}"/>
    <cellStyle name="20% - Accent4 2 22" xfId="6274" xr:uid="{C2B8B757-D398-4728-AAFB-CB5CB7C7E641}"/>
    <cellStyle name="20% - Accent4 2 23" xfId="6378" xr:uid="{56EC7211-A9DF-486F-9097-C32996BBD311}"/>
    <cellStyle name="20% - Accent4 2 24" xfId="6500" xr:uid="{C5E771F8-8C7F-4BDE-A8A3-8713FA7CFD20}"/>
    <cellStyle name="20% - Accent4 2 25" xfId="6604" xr:uid="{90A95A02-BE02-4003-A427-94D8E7D7F0CC}"/>
    <cellStyle name="20% - Accent4 2 26" xfId="6709" xr:uid="{E24D49F0-1981-4B4E-9039-28634EE1C553}"/>
    <cellStyle name="20% - Accent4 2 27" xfId="6903" xr:uid="{1443FD6A-8E16-4C97-9DFB-5D11CACF273A}"/>
    <cellStyle name="20% - Accent4 2 28" xfId="7188" xr:uid="{B4E14B83-C951-43F1-95AA-7EF58FA7A820}"/>
    <cellStyle name="20% - Accent4 2 29" xfId="7565" xr:uid="{D6A83EC3-129A-49A1-A1CC-F7960D377922}"/>
    <cellStyle name="20% - Accent4 2 3" xfId="223" xr:uid="{00000000-0005-0000-0000-00000D000000}"/>
    <cellStyle name="20% - Accent4 2 3 10" xfId="9609" xr:uid="{CA35A3CF-5BEF-42EF-8FEB-057FD688EECD}"/>
    <cellStyle name="20% - Accent4 2 3 11" xfId="9990" xr:uid="{AD15354C-782A-4A89-9711-04389D2619A7}"/>
    <cellStyle name="20% - Accent4 2 3 12" xfId="10372" xr:uid="{01F8BFBD-8910-4207-A12E-56569121C8BB}"/>
    <cellStyle name="20% - Accent4 2 3 13" xfId="10753" xr:uid="{588BFAEC-3DF4-4BF5-A1EF-1583E2595218}"/>
    <cellStyle name="20% - Accent4 2 3 14" xfId="11134" xr:uid="{176E424C-D996-4112-B1F4-8B8504E2E8AA}"/>
    <cellStyle name="20% - Accent4 2 3 15" xfId="11551" xr:uid="{720A02BF-AA21-4C51-B47C-73CDD479DC2C}"/>
    <cellStyle name="20% - Accent4 2 3 16" xfId="11936" xr:uid="{14E14CE3-20DA-44ED-8ED8-26336574AD28}"/>
    <cellStyle name="20% - Accent4 2 3 17" xfId="12317" xr:uid="{B2582017-E59A-4E56-B8BB-ACBF1487B26E}"/>
    <cellStyle name="20% - Accent4 2 3 18" xfId="12698" xr:uid="{A99787D7-8536-4F6B-8817-9E1A0EE6E4FB}"/>
    <cellStyle name="20% - Accent4 2 3 19" xfId="13079" xr:uid="{9AD178B4-F0CC-4F7C-B578-29F0858312F0}"/>
    <cellStyle name="20% - Accent4 2 3 2" xfId="6812" xr:uid="{D15FFF5B-F6B0-4478-8FA7-96D4FB6DB5C8}"/>
    <cellStyle name="20% - Accent4 2 3 20" xfId="13460" xr:uid="{42E3CCFF-3E12-4793-BBA3-3BAB5E5193A8}"/>
    <cellStyle name="20% - Accent4 2 3 21" xfId="13849" xr:uid="{602E1719-3247-46D3-B312-5EAAD992EA51}"/>
    <cellStyle name="20% - Accent4 2 3 22" xfId="14230" xr:uid="{631BFCF6-BBD9-4AC7-B911-FA9AD2970D78}"/>
    <cellStyle name="20% - Accent4 2 3 23" xfId="14615" xr:uid="{2A4C1947-C1D0-4BA2-AB22-E9545B7738F8}"/>
    <cellStyle name="20% - Accent4 2 3 24" xfId="14996" xr:uid="{5B9A0BFE-928A-4D3F-AD79-28B5679EA601}"/>
    <cellStyle name="20% - Accent4 2 3 25" xfId="15377" xr:uid="{80695E79-8D89-4DF4-B7CC-DD2FBC1004C4}"/>
    <cellStyle name="20% - Accent4 2 3 26" xfId="15758" xr:uid="{AA9CBEB9-4103-4C51-8CB3-668CD67324F4}"/>
    <cellStyle name="20% - Accent4 2 3 27" xfId="16139" xr:uid="{C90975AE-A34A-444B-B2A8-EFAE88DBD2A5}"/>
    <cellStyle name="20% - Accent4 2 3 28" xfId="5027" xr:uid="{EB5F50C2-5C02-4A07-B1A2-D7FBD6B4412D}"/>
    <cellStyle name="20% - Accent4 2 3 28 2" xfId="21559" xr:uid="{BF16054F-99FE-4A53-9EDB-C0BFEE05255A}"/>
    <cellStyle name="20% - Accent4 2 3 29" xfId="33802" xr:uid="{11413FF6-1C48-4905-ACB5-8B5C3C64F239}"/>
    <cellStyle name="20% - Accent4 2 3 3" xfId="7008" xr:uid="{BFE48046-06A9-44A5-AF02-079D754D92DF}"/>
    <cellStyle name="20% - Accent4 2 3 4" xfId="7297" xr:uid="{8DA86A81-E772-4FAA-8FBE-7060CF5A4A9B}"/>
    <cellStyle name="20% - Accent4 2 3 5" xfId="7689" xr:uid="{4559ECAA-8B71-49C9-9E15-58D491FBFB53}"/>
    <cellStyle name="20% - Accent4 2 3 6" xfId="8070" xr:uid="{5CE3BEEE-9927-4713-B677-621E3D5E4450}"/>
    <cellStyle name="20% - Accent4 2 3 7" xfId="8447" xr:uid="{130243C2-D32B-40AE-85E8-59A1E6B18D6A}"/>
    <cellStyle name="20% - Accent4 2 3 8" xfId="8828" xr:uid="{539DB594-A2EB-4077-94DF-59BE451D6661}"/>
    <cellStyle name="20% - Accent4 2 3 9" xfId="9213" xr:uid="{84320FF0-5485-4B54-88CC-FC306775C8D0}"/>
    <cellStyle name="20% - Accent4 2 30" xfId="7961" xr:uid="{15D049C5-63F1-406E-BFA4-D1CD42954157}"/>
    <cellStyle name="20% - Accent4 2 31" xfId="8336" xr:uid="{1341235C-8275-4BEF-A6F3-8E91FB38437C}"/>
    <cellStyle name="20% - Accent4 2 32" xfId="8717" xr:uid="{93F52E06-42F7-43D8-A0AA-63945DA1FAFA}"/>
    <cellStyle name="20% - Accent4 2 33" xfId="9098" xr:uid="{62E5CE5E-3DB1-41A0-9952-3AD9D1B9DFCE}"/>
    <cellStyle name="20% - Accent4 2 34" xfId="9498" xr:uid="{F35D7EF7-5FA8-46EE-A203-32A260192E1B}"/>
    <cellStyle name="20% - Accent4 2 35" xfId="9879" xr:uid="{030E5C87-0582-493F-A6D1-5ADF3FEDD79F}"/>
    <cellStyle name="20% - Accent4 2 36" xfId="10261" xr:uid="{FA686DCC-AD9D-4F16-9B42-263538094CCC}"/>
    <cellStyle name="20% - Accent4 2 37" xfId="10642" xr:uid="{5E278180-3241-456C-BB0B-69B316DA24EB}"/>
    <cellStyle name="20% - Accent4 2 38" xfId="11023" xr:uid="{4F8B4F80-70D9-4462-B31D-0B87AF20CB1A}"/>
    <cellStyle name="20% - Accent4 2 39" xfId="11404" xr:uid="{308FFBF7-03EF-4624-9EF6-A9D85BB939E5}"/>
    <cellStyle name="20% - Accent4 2 4" xfId="5042" xr:uid="{11AAF450-176D-49F9-BF51-9F16B3D278AF}"/>
    <cellStyle name="20% - Accent4 2 40" xfId="11422" xr:uid="{FC4350CA-9237-4322-BDBF-82B8C080C546}"/>
    <cellStyle name="20% - Accent4 2 41" xfId="11440" xr:uid="{0ECD1982-DF4A-48BF-8175-A32EB8050358}"/>
    <cellStyle name="20% - Accent4 2 42" xfId="11825" xr:uid="{625AE786-0DE0-4EB2-8A9C-3C263566BB09}"/>
    <cellStyle name="20% - Accent4 2 43" xfId="12206" xr:uid="{96C2FFAC-C338-496B-B745-CEC09E24AA16}"/>
    <cellStyle name="20% - Accent4 2 44" xfId="12587" xr:uid="{CA93208B-5C27-4B7F-B771-53A705628035}"/>
    <cellStyle name="20% - Accent4 2 45" xfId="12968" xr:uid="{3E5AEC82-9A49-4CFF-B60A-B4C390DF1E33}"/>
    <cellStyle name="20% - Accent4 2 46" xfId="13349" xr:uid="{089D67A7-ABC7-4C12-9BE4-8D24AD055D07}"/>
    <cellStyle name="20% - Accent4 2 47" xfId="13738" xr:uid="{1DA66BCA-0BC2-47EA-8399-607FE3E71374}"/>
    <cellStyle name="20% - Accent4 2 48" xfId="14119" xr:uid="{D7EAAB92-930E-45E5-A597-6791FA69C1B9}"/>
    <cellStyle name="20% - Accent4 2 49" xfId="14504" xr:uid="{4857B5F6-CF2E-49F5-9452-B698DD66541C}"/>
    <cellStyle name="20% - Accent4 2 5" xfId="5059" xr:uid="{88D06E26-897E-43DB-8DE3-B0877DA3F3BB}"/>
    <cellStyle name="20% - Accent4 2 50" xfId="14885" xr:uid="{6F4B607B-A781-4E48-9A28-E0925AA366CD}"/>
    <cellStyle name="20% - Accent4 2 51" xfId="15266" xr:uid="{558ADD4A-360D-4A52-915A-55E7AA58F4F6}"/>
    <cellStyle name="20% - Accent4 2 52" xfId="15647" xr:uid="{2D58AA0E-41D5-4536-8C46-8EE2A9E856E6}"/>
    <cellStyle name="20% - Accent4 2 53" xfId="16028" xr:uid="{55DBA2EF-1014-4257-8A63-557595088E25}"/>
    <cellStyle name="20% - Accent4 2 54" xfId="21448" xr:uid="{D1314CEC-97F5-4543-91BF-446896B3046A}"/>
    <cellStyle name="20% - Accent4 2 55" xfId="33800" xr:uid="{48DF0EC5-08F8-41EF-B2E8-3B604E7E6508}"/>
    <cellStyle name="20% - Accent4 2 6" xfId="5081" xr:uid="{BE5F2086-4766-4119-9109-8D28580E9B98}"/>
    <cellStyle name="20% - Accent4 2 7" xfId="5112" xr:uid="{C11C80C9-538C-4950-A80B-CFD8CA322835}"/>
    <cellStyle name="20% - Accent4 2 8" xfId="5131" xr:uid="{75D37210-F0F3-4D4A-ACF9-24C19F46C375}"/>
    <cellStyle name="20% - Accent4 2 9" xfId="5148" xr:uid="{08ED2A10-5FB6-4931-960B-FD5AF7F3A3D1}"/>
    <cellStyle name="20% - Accent4 3" xfId="445" xr:uid="{00000000-0005-0000-0000-00000E000000}"/>
    <cellStyle name="20% - Accent4 3 10" xfId="10062" xr:uid="{68B95254-5C31-4213-9B26-59065FDDB52B}"/>
    <cellStyle name="20% - Accent4 3 11" xfId="10443" xr:uid="{8AC513E4-BE0A-43B3-8C58-6273487F9D90}"/>
    <cellStyle name="20% - Accent4 3 12" xfId="10824" xr:uid="{140ADDBF-A38E-4289-B76B-1C655D7EBBD7}"/>
    <cellStyle name="20% - Accent4 3 13" xfId="11205" xr:uid="{CA516991-CFA1-4706-A00E-EEAA56BA2DAA}"/>
    <cellStyle name="20% - Accent4 3 14" xfId="11622" xr:uid="{FE1FA8D9-2CE3-406F-BF36-6599EC106B20}"/>
    <cellStyle name="20% - Accent4 3 15" xfId="12007" xr:uid="{6AC63A47-7194-4A21-8735-869E16A5A291}"/>
    <cellStyle name="20% - Accent4 3 16" xfId="12388" xr:uid="{3D4088B1-8407-4DF8-B01C-F7A942349516}"/>
    <cellStyle name="20% - Accent4 3 17" xfId="12769" xr:uid="{5DCA2EC1-D2F4-4AE1-8522-3E2609DD7D10}"/>
    <cellStyle name="20% - Accent4 3 18" xfId="13150" xr:uid="{44F5CDF7-C2A0-4C2C-A1CD-D47BF9552009}"/>
    <cellStyle name="20% - Accent4 3 19" xfId="13531" xr:uid="{A17F5405-FCCD-47BA-AC63-6A7C6EA8E65B}"/>
    <cellStyle name="20% - Accent4 3 2" xfId="7076" xr:uid="{513C9D81-CE65-43D1-8AF7-00F81A27D7EB}"/>
    <cellStyle name="20% - Accent4 3 2 2" xfId="33804" xr:uid="{DEE43881-97F0-430B-A069-D874D4B967D8}"/>
    <cellStyle name="20% - Accent4 3 20" xfId="13920" xr:uid="{48AEC611-3D3F-4C53-8294-0C7A35BE9C24}"/>
    <cellStyle name="20% - Accent4 3 21" xfId="14301" xr:uid="{ADDB82A3-8F69-418E-9277-724164E9126B}"/>
    <cellStyle name="20% - Accent4 3 22" xfId="14686" xr:uid="{76BB9075-262F-480E-BB8C-4CBCEFF3AD8A}"/>
    <cellStyle name="20% - Accent4 3 23" xfId="15067" xr:uid="{1BFC6342-4001-4B47-B782-9D2E48248473}"/>
    <cellStyle name="20% - Accent4 3 24" xfId="15448" xr:uid="{98EF59A2-4757-47F1-89DB-6DB65242B88D}"/>
    <cellStyle name="20% - Accent4 3 25" xfId="15829" xr:uid="{36A52367-0EDA-4AB2-A87D-751BE666454D}"/>
    <cellStyle name="20% - Accent4 3 26" xfId="16210" xr:uid="{81FDBC4A-2F31-4DEF-96C2-8DC4EDB2D22B}"/>
    <cellStyle name="20% - Accent4 3 27" xfId="21630" xr:uid="{7BF45B7B-1A7D-42AD-80ED-C3E8E1C2A242}"/>
    <cellStyle name="20% - Accent4 3 28" xfId="33803" xr:uid="{FA5EC68B-7A6E-49A7-91DC-415A1B9BF1BA}"/>
    <cellStyle name="20% - Accent4 3 3" xfId="7368" xr:uid="{1F6C86BF-A84E-47A5-A92E-F8967326DEB9}"/>
    <cellStyle name="20% - Accent4 3 3 2" xfId="33805" xr:uid="{27C5CE3C-D094-4552-B9DA-3AAA7A06A553}"/>
    <cellStyle name="20% - Accent4 3 4" xfId="7745" xr:uid="{80BA150C-FE8A-40FB-B3F1-8284B51CAEA3}"/>
    <cellStyle name="20% - Accent4 3 5" xfId="8137" xr:uid="{734BE934-F99D-4626-BE5A-50FF73D6EB62}"/>
    <cellStyle name="20% - Accent4 3 6" xfId="8518" xr:uid="{3A033D5E-0968-4C88-9D90-74222B9CB1F5}"/>
    <cellStyle name="20% - Accent4 3 7" xfId="8899" xr:uid="{AF4F2897-3001-461E-963E-EA37CF963BBB}"/>
    <cellStyle name="20% - Accent4 3 8" xfId="9295" xr:uid="{C12A0E38-2B00-42C7-84C5-27173A0AD095}"/>
    <cellStyle name="20% - Accent4 3 9" xfId="9680" xr:uid="{88D5C89B-176C-40B1-BBC2-C5695AE8E66B}"/>
    <cellStyle name="20% - Accent4 4" xfId="516" xr:uid="{00000000-0005-0000-0000-00000F000000}"/>
    <cellStyle name="20% - Accent4 4 10" xfId="10105" xr:uid="{7CDD8507-0F82-4A37-994E-F86565C545B5}"/>
    <cellStyle name="20% - Accent4 4 11" xfId="10486" xr:uid="{60AE38A5-0947-4F3E-A739-BC507516040B}"/>
    <cellStyle name="20% - Accent4 4 12" xfId="10867" xr:uid="{33202B48-D1C7-4C5E-8878-3368AC6D4069}"/>
    <cellStyle name="20% - Accent4 4 13" xfId="11248" xr:uid="{FE54E34F-3697-40A0-924A-4C13E8001E4C}"/>
    <cellStyle name="20% - Accent4 4 14" xfId="11665" xr:uid="{AE85755C-EC15-4E4E-BB3C-E91D88CAE3C5}"/>
    <cellStyle name="20% - Accent4 4 15" xfId="12050" xr:uid="{F01C35A9-9045-4305-9DE6-D0F62B7589A3}"/>
    <cellStyle name="20% - Accent4 4 16" xfId="12431" xr:uid="{2E2C6219-7C48-486C-900D-96F5F7611A69}"/>
    <cellStyle name="20% - Accent4 4 17" xfId="12812" xr:uid="{F9D7734B-270E-4419-9D97-BFA82EA2F27C}"/>
    <cellStyle name="20% - Accent4 4 18" xfId="13193" xr:uid="{5C50DA2A-81C9-491B-9BD3-A1AB866F9021}"/>
    <cellStyle name="20% - Accent4 4 19" xfId="13574" xr:uid="{EE3DEE85-23DB-4F33-9E89-92A15C571D4F}"/>
    <cellStyle name="20% - Accent4 4 2" xfId="7107" xr:uid="{19E02E9B-C9A3-4FCC-B970-F03E08DB969F}"/>
    <cellStyle name="20% - Accent4 4 20" xfId="13963" xr:uid="{59EC7ECC-16CD-46C9-B812-93F15AF18954}"/>
    <cellStyle name="20% - Accent4 4 21" xfId="14344" xr:uid="{112B5E03-3990-4131-AABF-69712C11BF20}"/>
    <cellStyle name="20% - Accent4 4 22" xfId="14729" xr:uid="{D0945FAE-0F83-4CFA-B1EC-5E01F207D2ED}"/>
    <cellStyle name="20% - Accent4 4 23" xfId="15110" xr:uid="{37AC11F6-EB96-4FB6-BC88-BA9597C32BE5}"/>
    <cellStyle name="20% - Accent4 4 24" xfId="15491" xr:uid="{D2C1AB40-6665-40BD-95B7-167A50F6414B}"/>
    <cellStyle name="20% - Accent4 4 25" xfId="15872" xr:uid="{36A58148-2D2B-45EE-B147-C231CB9DC178}"/>
    <cellStyle name="20% - Accent4 4 26" xfId="16253" xr:uid="{9630423D-D255-46D3-90E5-9C5C36C63F88}"/>
    <cellStyle name="20% - Accent4 4 27" xfId="21673" xr:uid="{F5A2CDA3-C07C-4187-AE37-F6E727416858}"/>
    <cellStyle name="20% - Accent4 4 28" xfId="33806" xr:uid="{40465ED1-FDD3-448C-9C6D-CB724970B6E9}"/>
    <cellStyle name="20% - Accent4 4 3" xfId="7410" xr:uid="{FC2FB55C-A98F-45DB-BDC3-059A7A6683E5}"/>
    <cellStyle name="20% - Accent4 4 4" xfId="7790" xr:uid="{D42A4952-6530-4116-850E-98B85BA9CEBD}"/>
    <cellStyle name="20% - Accent4 4 5" xfId="8180" xr:uid="{F4389BF8-1DCE-4AA4-B8C2-C628D51E9927}"/>
    <cellStyle name="20% - Accent4 4 6" xfId="8561" xr:uid="{EA8D79DA-6701-4A98-9C2C-AAB85874FB19}"/>
    <cellStyle name="20% - Accent4 4 7" xfId="8942" xr:uid="{68612BAB-7343-404F-9D03-F80A4E0317C8}"/>
    <cellStyle name="20% - Accent4 4 8" xfId="9340" xr:uid="{F69C827D-9BD8-4165-A044-18262B9038ED}"/>
    <cellStyle name="20% - Accent4 4 9" xfId="9723" xr:uid="{B27716CA-CD06-47AA-8841-F82912455CEA}"/>
    <cellStyle name="20% - Accent4 5" xfId="33807" xr:uid="{C236182B-E69F-4948-B7C2-0A095658498D}"/>
    <cellStyle name="20% - Accent5 2" xfId="13" xr:uid="{00000000-0005-0000-0000-000005000000}"/>
    <cellStyle name="20% - Accent5 2 10" xfId="5176" xr:uid="{680A8867-F77A-4B3C-81EA-F9B0A5CE28D9}"/>
    <cellStyle name="20% - Accent5 2 11" xfId="5294" xr:uid="{1CE70D5C-2325-493F-873D-3924FBBD303E}"/>
    <cellStyle name="20% - Accent5 2 12" xfId="5334" xr:uid="{2F83CA9C-5892-48FC-A34F-84BED5F03D93}"/>
    <cellStyle name="20% - Accent5 2 13" xfId="5419" xr:uid="{CF665841-ACA3-4D7A-B2C6-D5390C92E0AE}"/>
    <cellStyle name="20% - Accent5 2 14" xfId="5512" xr:uid="{FDE99FE9-A11D-4F58-839C-486CC8FD9BF1}"/>
    <cellStyle name="20% - Accent5 2 15" xfId="5612" xr:uid="{E03DBAB5-40D1-4FD7-AFC1-03AB91C0511E}"/>
    <cellStyle name="20% - Accent5 2 16" xfId="5732" xr:uid="{4E3DFD37-B324-4C1B-B890-0B10AB4C9B47}"/>
    <cellStyle name="20% - Accent5 2 17" xfId="5840" xr:uid="{A1099EC9-75AD-4ACC-8F7D-75D57FA44819}"/>
    <cellStyle name="20% - Accent5 2 18" xfId="5858" xr:uid="{584FAF32-8913-4420-9C9C-C82960F3A3F4}"/>
    <cellStyle name="20% - Accent5 2 19" xfId="5963" xr:uid="{0597517E-D51D-4EB3-BDA2-8F279E9329F7}"/>
    <cellStyle name="20% - Accent5 2 2" xfId="555" xr:uid="{00000000-0005-0000-0000-000004000000}"/>
    <cellStyle name="20% - Accent5 2 2 10" xfId="9756" xr:uid="{CF0B26D6-D7FE-4FE2-B5F7-7B1C42CA75E7}"/>
    <cellStyle name="20% - Accent5 2 2 11" xfId="10138" xr:uid="{E5276484-819E-4921-8256-F900C68B8D16}"/>
    <cellStyle name="20% - Accent5 2 2 12" xfId="10519" xr:uid="{24579D5F-B461-4BB9-A5B7-31D710A92372}"/>
    <cellStyle name="20% - Accent5 2 2 13" xfId="10900" xr:uid="{BE7BEC0B-7D5B-467F-A5C6-2021A4ACF6F8}"/>
    <cellStyle name="20% - Accent5 2 2 14" xfId="11281" xr:uid="{CDE74B57-DE70-49B8-A453-50FADC932C7F}"/>
    <cellStyle name="20% - Accent5 2 2 15" xfId="11698" xr:uid="{047C8A56-3DF4-4947-9257-1751D33FA7E9}"/>
    <cellStyle name="20% - Accent5 2 2 16" xfId="12083" xr:uid="{BCB859C2-C697-471D-BB6B-287CC77866FC}"/>
    <cellStyle name="20% - Accent5 2 2 17" xfId="12464" xr:uid="{48173055-EB1B-42D7-AFB9-87FED55F5E3C}"/>
    <cellStyle name="20% - Accent5 2 2 18" xfId="12845" xr:uid="{91745817-9ACE-4AB0-8E49-45414F100C93}"/>
    <cellStyle name="20% - Accent5 2 2 19" xfId="13226" xr:uid="{1FD566EA-3EBC-4476-A6FB-2A8E86D31FD9}"/>
    <cellStyle name="20% - Accent5 2 2 2" xfId="2296" xr:uid="{11AFF1FE-1CFC-4F93-98FE-D89B34F545AC}"/>
    <cellStyle name="20% - Accent5 2 2 2 2" xfId="6885" xr:uid="{7F25EBCF-0F8B-48D5-819D-2AB49D6950BB}"/>
    <cellStyle name="20% - Accent5 2 2 20" xfId="13607" xr:uid="{C5E49591-718F-4511-9875-52C33296A65E}"/>
    <cellStyle name="20% - Accent5 2 2 21" xfId="13996" xr:uid="{92A32AF6-FFAF-42EA-888B-AB674E3793A7}"/>
    <cellStyle name="20% - Accent5 2 2 22" xfId="14377" xr:uid="{80DD2B4B-0186-49BD-9A5B-3256DC77D7B4}"/>
    <cellStyle name="20% - Accent5 2 2 23" xfId="14762" xr:uid="{F39FAC66-5AC1-456E-A529-B14A984E747B}"/>
    <cellStyle name="20% - Accent5 2 2 24" xfId="15143" xr:uid="{4A23F112-80CA-4FF6-B230-DE773152F86A}"/>
    <cellStyle name="20% - Accent5 2 2 25" xfId="15524" xr:uid="{EB4C0ACD-611C-4CFE-BC9E-286349C2F5DE}"/>
    <cellStyle name="20% - Accent5 2 2 26" xfId="15905" xr:uid="{D2E381CE-0D49-4472-B818-1D9A4CCB10E6}"/>
    <cellStyle name="20% - Accent5 2 2 27" xfId="16286" xr:uid="{63A93BA7-C21A-4635-ADBC-A4DF1A00A960}"/>
    <cellStyle name="20% - Accent5 2 2 28" xfId="21706" xr:uid="{78B8E36F-3BD4-43AE-BCA3-3CF8C127F297}"/>
    <cellStyle name="20% - Accent5 2 2 29" xfId="33809" xr:uid="{76BEDA73-A685-4866-AB74-824A748FFD56}"/>
    <cellStyle name="20% - Accent5 2 2 3" xfId="7134" xr:uid="{987E4EDE-80A7-4822-9977-E5AFE5F730D9}"/>
    <cellStyle name="20% - Accent5 2 2 4" xfId="7443" xr:uid="{045BDDCE-376F-48BA-AD8F-7C47E898DC4B}"/>
    <cellStyle name="20% - Accent5 2 2 5" xfId="7823" xr:uid="{F8A459C6-E41F-461D-8982-64AC5C05E10E}"/>
    <cellStyle name="20% - Accent5 2 2 6" xfId="8213" xr:uid="{01AC2F28-2305-418B-BDE7-4FB4A88DA64E}"/>
    <cellStyle name="20% - Accent5 2 2 7" xfId="8594" xr:uid="{E8936789-B355-42BB-8F9A-4A348B179EE1}"/>
    <cellStyle name="20% - Accent5 2 2 8" xfId="8975" xr:uid="{4B8C6BED-03DB-494B-A80A-928F0156C0E0}"/>
    <cellStyle name="20% - Accent5 2 2 9" xfId="9373" xr:uid="{B77A8C80-0B6B-4747-B89F-529D4D8ED19F}"/>
    <cellStyle name="20% - Accent5 2 20" xfId="6067" xr:uid="{9EB1D2E2-BB76-4CF7-876D-68B0325BDD10}"/>
    <cellStyle name="20% - Accent5 2 21" xfId="6171" xr:uid="{CC61CAEC-A80C-4E7F-8E59-3744EED4790F}"/>
    <cellStyle name="20% - Accent5 2 22" xfId="6275" xr:uid="{10A8F89E-F8ED-478E-83E2-CBF632FAC84D}"/>
    <cellStyle name="20% - Accent5 2 23" xfId="6379" xr:uid="{61DB80A2-9FE8-4099-B6BE-1A24204BBDF2}"/>
    <cellStyle name="20% - Accent5 2 24" xfId="6501" xr:uid="{43EC22C8-502F-4BFE-8B7D-08C5320C9A08}"/>
    <cellStyle name="20% - Accent5 2 25" xfId="6605" xr:uid="{2FA5DCF8-5030-4419-8B15-3523078C2D25}"/>
    <cellStyle name="20% - Accent5 2 26" xfId="6710" xr:uid="{969EAD58-03DB-45CF-AD83-E028C462CD19}"/>
    <cellStyle name="20% - Accent5 2 27" xfId="6904" xr:uid="{8AE9C063-C3B0-4612-89A3-CA9AF1718E6E}"/>
    <cellStyle name="20% - Accent5 2 28" xfId="7189" xr:uid="{B092047D-2F11-4F19-99C1-0C5AF7BA9A21}"/>
    <cellStyle name="20% - Accent5 2 29" xfId="7566" xr:uid="{BA3B6DA7-BB3F-4EFD-BD55-5CB20BC25A28}"/>
    <cellStyle name="20% - Accent5 2 3" xfId="224" xr:uid="{00000000-0005-0000-0000-000011000000}"/>
    <cellStyle name="20% - Accent5 2 3 10" xfId="9610" xr:uid="{F14AFCBD-A2CC-4526-9C3C-37A399FE04CB}"/>
    <cellStyle name="20% - Accent5 2 3 11" xfId="9991" xr:uid="{17315849-9F7B-4789-AD07-60A2A9DB3EB9}"/>
    <cellStyle name="20% - Accent5 2 3 12" xfId="10373" xr:uid="{2AF0DD96-B367-4AA6-8711-F7E645EEEBDE}"/>
    <cellStyle name="20% - Accent5 2 3 13" xfId="10754" xr:uid="{E7DC9886-F006-4030-923B-748876CE354F}"/>
    <cellStyle name="20% - Accent5 2 3 14" xfId="11135" xr:uid="{89E2C36E-7372-42AD-81CA-2B1F8A7AB16E}"/>
    <cellStyle name="20% - Accent5 2 3 15" xfId="11552" xr:uid="{9EA4393A-8615-4B05-803D-9015BADCF117}"/>
    <cellStyle name="20% - Accent5 2 3 16" xfId="11937" xr:uid="{BAF26551-20AC-4D46-9A10-7E401BD62C45}"/>
    <cellStyle name="20% - Accent5 2 3 17" xfId="12318" xr:uid="{C72B72B6-3074-4AB4-B81A-620648616BB5}"/>
    <cellStyle name="20% - Accent5 2 3 18" xfId="12699" xr:uid="{0A8B612F-0AB7-461C-B536-289FCCF4D454}"/>
    <cellStyle name="20% - Accent5 2 3 19" xfId="13080" xr:uid="{B85EAF26-99FD-4B75-8BDE-C304A7E45D6A}"/>
    <cellStyle name="20% - Accent5 2 3 2" xfId="6813" xr:uid="{820FF122-17A9-48C8-8184-53E7B164E1FD}"/>
    <cellStyle name="20% - Accent5 2 3 20" xfId="13461" xr:uid="{29F000A7-3E30-4067-A353-DA8BB3C5B39B}"/>
    <cellStyle name="20% - Accent5 2 3 21" xfId="13850" xr:uid="{492223C4-E3C7-468A-B6E2-98137CCDA8C3}"/>
    <cellStyle name="20% - Accent5 2 3 22" xfId="14231" xr:uid="{172C31FB-77D9-48BE-8065-D42EFC659FEA}"/>
    <cellStyle name="20% - Accent5 2 3 23" xfId="14616" xr:uid="{4B954A8A-6646-4F22-AB1C-B93E779768F3}"/>
    <cellStyle name="20% - Accent5 2 3 24" xfId="14997" xr:uid="{94960F7F-19E8-43CA-BDBA-C48F1710281A}"/>
    <cellStyle name="20% - Accent5 2 3 25" xfId="15378" xr:uid="{A1F41B44-3DE2-4F8F-A284-8A63EDA2EBA7}"/>
    <cellStyle name="20% - Accent5 2 3 26" xfId="15759" xr:uid="{7FDBB205-EA5F-4F79-9308-06065DAE0D40}"/>
    <cellStyle name="20% - Accent5 2 3 27" xfId="16140" xr:uid="{A3C166DA-1800-4029-BF41-63FA2EF995DA}"/>
    <cellStyle name="20% - Accent5 2 3 28" xfId="5039" xr:uid="{509AD039-8B18-478F-813A-24F496D72A17}"/>
    <cellStyle name="20% - Accent5 2 3 28 2" xfId="21560" xr:uid="{F9E6255F-FD82-4CDE-9C08-749FFBBDD070}"/>
    <cellStyle name="20% - Accent5 2 3 29" xfId="33810" xr:uid="{8F3124B1-4BCB-4574-8593-A22C4B9FD319}"/>
    <cellStyle name="20% - Accent5 2 3 3" xfId="7009" xr:uid="{E334B025-4696-46CF-9799-29ED037D029E}"/>
    <cellStyle name="20% - Accent5 2 3 4" xfId="7298" xr:uid="{DA5AAC49-C377-49F7-B41C-3432F07A953B}"/>
    <cellStyle name="20% - Accent5 2 3 5" xfId="7690" xr:uid="{E6234481-0260-407C-8817-6629B465DECE}"/>
    <cellStyle name="20% - Accent5 2 3 6" xfId="8071" xr:uid="{9132C9F2-2B90-424B-AE0D-C8248E5C5014}"/>
    <cellStyle name="20% - Accent5 2 3 7" xfId="8448" xr:uid="{5FF0DEE0-51E5-4DB5-A242-8F642EC2869D}"/>
    <cellStyle name="20% - Accent5 2 3 8" xfId="8829" xr:uid="{15D3FAAD-CC8A-4C17-AD91-FA4FA2D5B42D}"/>
    <cellStyle name="20% - Accent5 2 3 9" xfId="9214" xr:uid="{DA1F09B0-E0D2-43E7-BB50-E6658DD63364}"/>
    <cellStyle name="20% - Accent5 2 30" xfId="7962" xr:uid="{40F77AD7-1533-492D-9BFD-CB554716EF43}"/>
    <cellStyle name="20% - Accent5 2 31" xfId="8337" xr:uid="{A1E8F435-7C67-4D25-A5B2-814A100CBF9D}"/>
    <cellStyle name="20% - Accent5 2 32" xfId="8718" xr:uid="{1EB32698-99D7-480A-841E-BA6A1BA988C5}"/>
    <cellStyle name="20% - Accent5 2 33" xfId="9099" xr:uid="{C86EA074-6FE6-4709-98AC-01C5AEC5C7DF}"/>
    <cellStyle name="20% - Accent5 2 34" xfId="9499" xr:uid="{9633EAE1-BF7B-4549-A87D-62B7658B30D4}"/>
    <cellStyle name="20% - Accent5 2 35" xfId="9880" xr:uid="{F306EB96-858A-40AF-951F-E07C3B386F23}"/>
    <cellStyle name="20% - Accent5 2 36" xfId="10262" xr:uid="{8FFD85D2-DEBF-46FE-A29D-997C8A8FD756}"/>
    <cellStyle name="20% - Accent5 2 37" xfId="10643" xr:uid="{F7A055BC-C91C-47C3-B28B-BB1E15923BAD}"/>
    <cellStyle name="20% - Accent5 2 38" xfId="11024" xr:uid="{D3F4A24C-18B0-447C-AB79-BE3866552BAE}"/>
    <cellStyle name="20% - Accent5 2 39" xfId="11405" xr:uid="{E92F0CD2-1A55-4BE8-A155-68143301FD63}"/>
    <cellStyle name="20% - Accent5 2 4" xfId="5043" xr:uid="{6E2D60D9-E025-4971-BE42-E20BB865847F}"/>
    <cellStyle name="20% - Accent5 2 40" xfId="11423" xr:uid="{B6CA57CF-953F-43BE-A809-2805C16D2855}"/>
    <cellStyle name="20% - Accent5 2 41" xfId="11441" xr:uid="{6DD3DDFF-DB65-4168-8848-0DC20B672519}"/>
    <cellStyle name="20% - Accent5 2 42" xfId="11826" xr:uid="{F18BAF3F-3296-49B5-B3F1-BCE4FDD15993}"/>
    <cellStyle name="20% - Accent5 2 43" xfId="12207" xr:uid="{9163C75E-26AE-4346-8DB1-5765E79686D7}"/>
    <cellStyle name="20% - Accent5 2 44" xfId="12588" xr:uid="{E3C4E74D-0E20-41E2-B87F-D4869C5CE5F0}"/>
    <cellStyle name="20% - Accent5 2 45" xfId="12969" xr:uid="{2CFE11D6-BC6D-49C9-80FD-C50CB6F0EF2C}"/>
    <cellStyle name="20% - Accent5 2 46" xfId="13350" xr:uid="{9D9FEAEB-EC80-4882-9983-324E9076FABA}"/>
    <cellStyle name="20% - Accent5 2 47" xfId="13739" xr:uid="{D97C36EB-0B9A-462F-9853-E4E9C313CA93}"/>
    <cellStyle name="20% - Accent5 2 48" xfId="14120" xr:uid="{FEED8280-6D93-422B-8849-7FB12F5AA432}"/>
    <cellStyle name="20% - Accent5 2 49" xfId="14505" xr:uid="{FAD0AC7B-3CE3-468B-90B5-466F62A7C686}"/>
    <cellStyle name="20% - Accent5 2 5" xfId="5060" xr:uid="{148DF31C-DCAC-40B3-9ED3-668486F0BD0A}"/>
    <cellStyle name="20% - Accent5 2 50" xfId="14886" xr:uid="{08F93BD2-5C2D-4432-B401-07F8B38A0739}"/>
    <cellStyle name="20% - Accent5 2 51" xfId="15267" xr:uid="{2C2781E5-033D-4086-8FE0-05BC098C0E85}"/>
    <cellStyle name="20% - Accent5 2 52" xfId="15648" xr:uid="{B87F486E-6D80-4417-A858-00D3CF774FFE}"/>
    <cellStyle name="20% - Accent5 2 53" xfId="16029" xr:uid="{815346B9-DD03-48D9-B5F2-4206816227FE}"/>
    <cellStyle name="20% - Accent5 2 54" xfId="21449" xr:uid="{657F8F31-3129-46AB-9D82-F61E0E742B5F}"/>
    <cellStyle name="20% - Accent5 2 55" xfId="33808" xr:uid="{F2694E5F-1B34-4450-B0D6-F468E4BEDC9C}"/>
    <cellStyle name="20% - Accent5 2 6" xfId="5082" xr:uid="{EC6E91D2-2690-4290-8380-FBA56DECC06D}"/>
    <cellStyle name="20% - Accent5 2 7" xfId="5113" xr:uid="{CFBB3E68-4EA2-4DF3-964B-A71971E5A0C9}"/>
    <cellStyle name="20% - Accent5 2 8" xfId="5132" xr:uid="{4695AE88-9D3E-44A2-91F5-681761C28E9C}"/>
    <cellStyle name="20% - Accent5 2 9" xfId="5149" xr:uid="{D4116F1A-8EBC-4E5E-9EB5-A4B86D1E2F37}"/>
    <cellStyle name="20% - Accent5 3" xfId="446" xr:uid="{00000000-0005-0000-0000-000012000000}"/>
    <cellStyle name="20% - Accent5 3 10" xfId="10063" xr:uid="{CEB8C198-F7F1-4B84-8D99-507A47DF6BF4}"/>
    <cellStyle name="20% - Accent5 3 11" xfId="10444" xr:uid="{90482592-490A-4E2F-87E7-9A2A799A913C}"/>
    <cellStyle name="20% - Accent5 3 12" xfId="10825" xr:uid="{66E7B646-DED4-44B8-AE7C-3E39D7448559}"/>
    <cellStyle name="20% - Accent5 3 13" xfId="11206" xr:uid="{9F4F1AE8-1804-4148-81D0-6DDC7932D8CE}"/>
    <cellStyle name="20% - Accent5 3 14" xfId="11623" xr:uid="{06A65B52-B8AB-4193-BCDB-4B1468575A46}"/>
    <cellStyle name="20% - Accent5 3 15" xfId="12008" xr:uid="{4823CF52-7618-4E85-938A-8F1EB37BFA83}"/>
    <cellStyle name="20% - Accent5 3 16" xfId="12389" xr:uid="{66AC3D3F-2BD1-4BEB-A75F-C7B3E98C0F00}"/>
    <cellStyle name="20% - Accent5 3 17" xfId="12770" xr:uid="{2DF7B89F-BCB2-407F-9B7F-48FFF0065F32}"/>
    <cellStyle name="20% - Accent5 3 18" xfId="13151" xr:uid="{BC40A863-53B2-4622-958A-63C7ECC6F68E}"/>
    <cellStyle name="20% - Accent5 3 19" xfId="13532" xr:uid="{A60CC7C1-E290-4195-8663-E21402A32EE4}"/>
    <cellStyle name="20% - Accent5 3 2" xfId="7077" xr:uid="{017B67FA-1E01-4D80-B8A5-B222BE5348C0}"/>
    <cellStyle name="20% - Accent5 3 2 2" xfId="33812" xr:uid="{D779A039-53A2-46D4-9D44-D79664E5627B}"/>
    <cellStyle name="20% - Accent5 3 20" xfId="13921" xr:uid="{6148E513-8B8D-446F-AB84-D2C67B86DCB0}"/>
    <cellStyle name="20% - Accent5 3 21" xfId="14302" xr:uid="{30A6C2F4-B43E-4AB2-9999-2DAB31A9DD43}"/>
    <cellStyle name="20% - Accent5 3 22" xfId="14687" xr:uid="{7A8996E7-D2B4-4445-ABE4-FEF621CDB4FD}"/>
    <cellStyle name="20% - Accent5 3 23" xfId="15068" xr:uid="{2D71AC04-3F79-4A33-8372-217C1A7735F6}"/>
    <cellStyle name="20% - Accent5 3 24" xfId="15449" xr:uid="{8CECDDF3-C604-404A-B7B0-2F1EFAAC6745}"/>
    <cellStyle name="20% - Accent5 3 25" xfId="15830" xr:uid="{DAE3B62F-1833-4468-B129-63F09AB96E2A}"/>
    <cellStyle name="20% - Accent5 3 26" xfId="16211" xr:uid="{70C253EA-26DB-49F7-82E3-E067C864AE6E}"/>
    <cellStyle name="20% - Accent5 3 27" xfId="21631" xr:uid="{FCE89CF7-A078-4CA9-A8B6-8F8F03A0BEDD}"/>
    <cellStyle name="20% - Accent5 3 28" xfId="33811" xr:uid="{7623EE74-D5A4-4A94-B617-7A9B6815C724}"/>
    <cellStyle name="20% - Accent5 3 3" xfId="7369" xr:uid="{3FCA5D20-B8AD-495B-8538-7A5D83ADD4F6}"/>
    <cellStyle name="20% - Accent5 3 3 2" xfId="33813" xr:uid="{C9ADAA64-29D9-4EA9-8197-7488801EC7D0}"/>
    <cellStyle name="20% - Accent5 3 4" xfId="7746" xr:uid="{DE0A8483-D721-43C7-87F5-40B126AFAEF7}"/>
    <cellStyle name="20% - Accent5 3 5" xfId="8138" xr:uid="{313385A3-8DD7-4AED-B4B1-BE77CAC13333}"/>
    <cellStyle name="20% - Accent5 3 6" xfId="8519" xr:uid="{F415D694-70F2-42D7-8FD5-BEBC624BB89A}"/>
    <cellStyle name="20% - Accent5 3 7" xfId="8900" xr:uid="{D23C57EB-A070-4D88-8EEB-66B7CCE369FC}"/>
    <cellStyle name="20% - Accent5 3 8" xfId="9296" xr:uid="{2A41C2D3-5441-41B7-9A2A-A2D170BDDDF8}"/>
    <cellStyle name="20% - Accent5 3 9" xfId="9681" xr:uid="{EC531798-452F-4EC4-A0F2-DC7B6DACA2A4}"/>
    <cellStyle name="20% - Accent5 4" xfId="519" xr:uid="{00000000-0005-0000-0000-000013000000}"/>
    <cellStyle name="20% - Accent5 4 10" xfId="10107" xr:uid="{3C612F81-6DBD-439E-B593-A6084820BB25}"/>
    <cellStyle name="20% - Accent5 4 11" xfId="10488" xr:uid="{2DC17B2A-438C-4CCD-B5DD-EC5838582E99}"/>
    <cellStyle name="20% - Accent5 4 12" xfId="10869" xr:uid="{701B97C7-AA24-4941-897C-6D8147753CDB}"/>
    <cellStyle name="20% - Accent5 4 13" xfId="11250" xr:uid="{A835F4A7-D1A3-417C-8337-80FE5475A3B2}"/>
    <cellStyle name="20% - Accent5 4 14" xfId="11667" xr:uid="{4FB98A51-66A9-4775-AC30-41A141D6C8E7}"/>
    <cellStyle name="20% - Accent5 4 15" xfId="12052" xr:uid="{017A8128-B443-4257-8F98-74D88A30F964}"/>
    <cellStyle name="20% - Accent5 4 16" xfId="12433" xr:uid="{F3368102-FC84-473C-82EC-717D93D05317}"/>
    <cellStyle name="20% - Accent5 4 17" xfId="12814" xr:uid="{0E1149FB-2760-4524-8327-1DB5A330E3A4}"/>
    <cellStyle name="20% - Accent5 4 18" xfId="13195" xr:uid="{4FBE051F-9808-4361-A747-49DDA26F5C6D}"/>
    <cellStyle name="20% - Accent5 4 19" xfId="13576" xr:uid="{A0E97EAA-DF0E-4125-A1B9-66388E7CCCD7}"/>
    <cellStyle name="20% - Accent5 4 2" xfId="7109" xr:uid="{CB34045A-3ACD-4FD3-8908-A8C7352D71DF}"/>
    <cellStyle name="20% - Accent5 4 20" xfId="13965" xr:uid="{862D5A5C-0FDC-44AB-9ED0-CE16B319E25C}"/>
    <cellStyle name="20% - Accent5 4 21" xfId="14346" xr:uid="{9B969AB2-2267-40DD-92D9-47F711792C33}"/>
    <cellStyle name="20% - Accent5 4 22" xfId="14731" xr:uid="{17C3A291-0373-4690-9308-F1D7B3945CBF}"/>
    <cellStyle name="20% - Accent5 4 23" xfId="15112" xr:uid="{54CDF12B-64E8-4E6D-BC20-57A5606177DF}"/>
    <cellStyle name="20% - Accent5 4 24" xfId="15493" xr:uid="{886DE823-4AF5-40CD-8A37-882B79EED43E}"/>
    <cellStyle name="20% - Accent5 4 25" xfId="15874" xr:uid="{394ED327-9AFA-43D4-90CD-CFAB1CC00C3F}"/>
    <cellStyle name="20% - Accent5 4 26" xfId="16255" xr:uid="{85069249-A49F-4D66-B76A-683D02FBA71F}"/>
    <cellStyle name="20% - Accent5 4 27" xfId="21675" xr:uid="{D070F46C-2911-4446-895A-346B1B7CDA44}"/>
    <cellStyle name="20% - Accent5 4 28" xfId="33814" xr:uid="{DE4F08A6-946D-41ED-B946-96924623FD59}"/>
    <cellStyle name="20% - Accent5 4 3" xfId="7412" xr:uid="{6E83F4DF-E571-462A-9FD0-3EC8ED50EE14}"/>
    <cellStyle name="20% - Accent5 4 4" xfId="7792" xr:uid="{C5F47282-F40A-473D-9C92-EC18AA2D9493}"/>
    <cellStyle name="20% - Accent5 4 5" xfId="8182" xr:uid="{5BF8B162-7E20-44B6-8886-EAFEFCC61252}"/>
    <cellStyle name="20% - Accent5 4 6" xfId="8563" xr:uid="{09E16F47-5CCF-4230-B6BD-6C4A0C4864F9}"/>
    <cellStyle name="20% - Accent5 4 7" xfId="8944" xr:uid="{B25561A3-54A3-4EBC-8935-70A6BE271CF4}"/>
    <cellStyle name="20% - Accent5 4 8" xfId="9342" xr:uid="{4B4E1D26-31BE-4C20-98C4-6640A04C2C17}"/>
    <cellStyle name="20% - Accent5 4 9" xfId="9725" xr:uid="{C90CFD0C-470A-4CC7-B4A4-E81925AD44CA}"/>
    <cellStyle name="20% - Accent5 5" xfId="33815" xr:uid="{D9C0206C-A11A-4D81-9E80-D08938EBE01C}"/>
    <cellStyle name="20% - Accent6 2" xfId="14" xr:uid="{00000000-0005-0000-0000-000006000000}"/>
    <cellStyle name="20% - Accent6 2 10" xfId="5177" xr:uid="{4D83F415-2A94-415F-BA2F-DE6A6B1770E2}"/>
    <cellStyle name="20% - Accent6 2 11" xfId="5295" xr:uid="{7C14AA8A-0445-41B9-BD3B-3ACF8617D828}"/>
    <cellStyle name="20% - Accent6 2 12" xfId="5335" xr:uid="{25A949B9-35F8-46D4-AD04-FC8FF9F80787}"/>
    <cellStyle name="20% - Accent6 2 13" xfId="5420" xr:uid="{90C3CEC2-D3F4-4D70-BC64-FD6DC5D0C22B}"/>
    <cellStyle name="20% - Accent6 2 14" xfId="5513" xr:uid="{9DF71892-71C5-4114-B563-AAAA00D0E5F8}"/>
    <cellStyle name="20% - Accent6 2 15" xfId="5613" xr:uid="{F7DFC19C-6AA0-40A0-954C-50DE76FB6263}"/>
    <cellStyle name="20% - Accent6 2 16" xfId="5733" xr:uid="{60860BE2-AF37-48BC-94FE-532241AAE5C0}"/>
    <cellStyle name="20% - Accent6 2 17" xfId="5841" xr:uid="{757DF785-33CE-489E-A5F1-47D7CA150E63}"/>
    <cellStyle name="20% - Accent6 2 18" xfId="5859" xr:uid="{DD9DE684-FA05-4D33-813A-D3BDCE82AF14}"/>
    <cellStyle name="20% - Accent6 2 19" xfId="5964" xr:uid="{82AE8BD8-CF2E-4F4D-82D1-248477E4D501}"/>
    <cellStyle name="20% - Accent6 2 2" xfId="556" xr:uid="{00000000-0005-0000-0000-000005000000}"/>
    <cellStyle name="20% - Accent6 2 2 10" xfId="9757" xr:uid="{BA10167B-1282-4327-AB9E-426F86B75711}"/>
    <cellStyle name="20% - Accent6 2 2 11" xfId="10139" xr:uid="{96D94E96-3EC9-4CB4-A979-3D74A94E03AE}"/>
    <cellStyle name="20% - Accent6 2 2 12" xfId="10520" xr:uid="{F64444C3-A78D-45AF-83C2-B8A90D6D50D4}"/>
    <cellStyle name="20% - Accent6 2 2 13" xfId="10901" xr:uid="{8E0554AA-39CB-478F-92FE-715194F74326}"/>
    <cellStyle name="20% - Accent6 2 2 14" xfId="11282" xr:uid="{31353BA3-38A0-451B-9BBA-9753701362B4}"/>
    <cellStyle name="20% - Accent6 2 2 15" xfId="11699" xr:uid="{38B9DA0A-7643-46FD-BFB4-94617C07CDF1}"/>
    <cellStyle name="20% - Accent6 2 2 16" xfId="12084" xr:uid="{C47047B0-CB48-402C-BA74-169B952FCAD8}"/>
    <cellStyle name="20% - Accent6 2 2 17" xfId="12465" xr:uid="{55738F3F-21E6-4C42-BD61-1049F21624E0}"/>
    <cellStyle name="20% - Accent6 2 2 18" xfId="12846" xr:uid="{497C6B89-5765-453E-82BB-2316A55F1A76}"/>
    <cellStyle name="20% - Accent6 2 2 19" xfId="13227" xr:uid="{7C65E36F-306F-434B-B85C-7976CD177681}"/>
    <cellStyle name="20% - Accent6 2 2 2" xfId="2297" xr:uid="{7AD04581-84FB-4D8E-B034-F8E835629FF4}"/>
    <cellStyle name="20% - Accent6 2 2 2 2" xfId="6886" xr:uid="{D27197F0-8C70-4952-BA35-E6FF060C39E0}"/>
    <cellStyle name="20% - Accent6 2 2 20" xfId="13608" xr:uid="{E7F2658D-3173-4531-AB97-F85596F74D67}"/>
    <cellStyle name="20% - Accent6 2 2 21" xfId="13997" xr:uid="{40676040-80F0-4391-8543-463661E5BF11}"/>
    <cellStyle name="20% - Accent6 2 2 22" xfId="14378" xr:uid="{76EF94BC-5B7F-43BB-A687-54D4E6DA6155}"/>
    <cellStyle name="20% - Accent6 2 2 23" xfId="14763" xr:uid="{1730AC65-EC25-4FC9-95DD-3952E33B930B}"/>
    <cellStyle name="20% - Accent6 2 2 24" xfId="15144" xr:uid="{8AAADEFC-527A-437E-9553-F6DDB377E07A}"/>
    <cellStyle name="20% - Accent6 2 2 25" xfId="15525" xr:uid="{F519D9AF-E897-49DC-A740-476E4F6D6A38}"/>
    <cellStyle name="20% - Accent6 2 2 26" xfId="15906" xr:uid="{70FD7DC8-F56A-4C9E-91F2-D0611053FC0B}"/>
    <cellStyle name="20% - Accent6 2 2 27" xfId="16287" xr:uid="{9325B492-5A55-4029-B731-096677A4A615}"/>
    <cellStyle name="20% - Accent6 2 2 28" xfId="21707" xr:uid="{92545833-6B52-451F-AF0B-75092FF36550}"/>
    <cellStyle name="20% - Accent6 2 2 29" xfId="33817" xr:uid="{5C8B77A0-2343-4E1D-87FD-16DABAB803B4}"/>
    <cellStyle name="20% - Accent6 2 2 3" xfId="7135" xr:uid="{BD7B5AC2-47E5-40E7-A9B3-53728763E03B}"/>
    <cellStyle name="20% - Accent6 2 2 4" xfId="7444" xr:uid="{5C10E3D3-9CFD-4104-9DE3-DC62F794A61B}"/>
    <cellStyle name="20% - Accent6 2 2 5" xfId="7824" xr:uid="{D4449C9F-66EB-4BFD-B947-98D04E9B9141}"/>
    <cellStyle name="20% - Accent6 2 2 6" xfId="8214" xr:uid="{E0686C81-45E8-46BD-B5A1-9ECAC207FC4B}"/>
    <cellStyle name="20% - Accent6 2 2 7" xfId="8595" xr:uid="{A267129C-744A-40EC-A760-BDB009C3AA7D}"/>
    <cellStyle name="20% - Accent6 2 2 8" xfId="8976" xr:uid="{C080ED61-B9C2-4CEF-9E1B-E10834C52E49}"/>
    <cellStyle name="20% - Accent6 2 2 9" xfId="9374" xr:uid="{E4AF2C75-B932-4E85-8776-9D4F0A7FC066}"/>
    <cellStyle name="20% - Accent6 2 20" xfId="6068" xr:uid="{631454C1-6ABB-47B1-A9C0-C999C8C9CD8D}"/>
    <cellStyle name="20% - Accent6 2 21" xfId="6172" xr:uid="{922C85E1-4862-4DD6-85DE-34A171BF12AF}"/>
    <cellStyle name="20% - Accent6 2 22" xfId="6276" xr:uid="{061974EA-2F7C-4E06-9B50-50704FF3B987}"/>
    <cellStyle name="20% - Accent6 2 23" xfId="6380" xr:uid="{B34E1846-390D-443A-A02F-45AE47756E68}"/>
    <cellStyle name="20% - Accent6 2 24" xfId="6502" xr:uid="{7D082532-F6CC-467E-9149-F0301D9BC7E6}"/>
    <cellStyle name="20% - Accent6 2 25" xfId="6606" xr:uid="{3CC19C2A-A4B3-4C85-A39B-CD0F480C28CC}"/>
    <cellStyle name="20% - Accent6 2 26" xfId="6711" xr:uid="{A2C5423D-53E9-40EE-92D8-1EDAA432831A}"/>
    <cellStyle name="20% - Accent6 2 27" xfId="6905" xr:uid="{EBC8A6E1-9314-44D7-9E3C-38EDFF4609C8}"/>
    <cellStyle name="20% - Accent6 2 28" xfId="7190" xr:uid="{27A50F14-AE1C-4816-BD77-6BE5075662CF}"/>
    <cellStyle name="20% - Accent6 2 29" xfId="7567" xr:uid="{A1283F99-2056-4FD2-B3F0-D301CFD3A2F9}"/>
    <cellStyle name="20% - Accent6 2 3" xfId="225" xr:uid="{00000000-0005-0000-0000-000015000000}"/>
    <cellStyle name="20% - Accent6 2 3 10" xfId="9611" xr:uid="{226653E2-5BC2-4B15-A82B-EE53B81812FC}"/>
    <cellStyle name="20% - Accent6 2 3 11" xfId="9992" xr:uid="{76D54C3D-115F-4B36-9479-8F7DFEBAEDE7}"/>
    <cellStyle name="20% - Accent6 2 3 12" xfId="10374" xr:uid="{60A76A08-DB66-400B-9D2C-7CCDABFEBA9D}"/>
    <cellStyle name="20% - Accent6 2 3 13" xfId="10755" xr:uid="{36592E4E-83A4-4713-A256-BCE7F40E7102}"/>
    <cellStyle name="20% - Accent6 2 3 14" xfId="11136" xr:uid="{83CD50E7-3903-4851-899E-94DE0C927215}"/>
    <cellStyle name="20% - Accent6 2 3 15" xfId="11553" xr:uid="{94B594D3-FAAA-4656-8DCC-E8790F0FB577}"/>
    <cellStyle name="20% - Accent6 2 3 16" xfId="11938" xr:uid="{FC6BA128-D39F-486F-B64D-ED9463BD0EDC}"/>
    <cellStyle name="20% - Accent6 2 3 17" xfId="12319" xr:uid="{24F6A802-9FB5-422F-BCBE-C18B1ECE5484}"/>
    <cellStyle name="20% - Accent6 2 3 18" xfId="12700" xr:uid="{01CC31B7-2627-4ABA-A3C0-CBFBC36FB813}"/>
    <cellStyle name="20% - Accent6 2 3 19" xfId="13081" xr:uid="{2C04ED62-2EF0-400C-8BA4-43002F6F332A}"/>
    <cellStyle name="20% - Accent6 2 3 2" xfId="6814" xr:uid="{6B1D2BAD-8486-42F9-8A92-D7BA1A9D19E5}"/>
    <cellStyle name="20% - Accent6 2 3 20" xfId="13462" xr:uid="{BB9ED0C3-C23B-41FB-B752-1AF303F45E6C}"/>
    <cellStyle name="20% - Accent6 2 3 21" xfId="13851" xr:uid="{1E7C2C5D-D20C-434E-A15B-A811F7F9150C}"/>
    <cellStyle name="20% - Accent6 2 3 22" xfId="14232" xr:uid="{72F908C2-AF01-4657-9049-3882307B489D}"/>
    <cellStyle name="20% - Accent6 2 3 23" xfId="14617" xr:uid="{0B91AA42-E976-41DC-A984-5FA10F1A6575}"/>
    <cellStyle name="20% - Accent6 2 3 24" xfId="14998" xr:uid="{42E2571C-AD06-4101-9173-1B041F463F3C}"/>
    <cellStyle name="20% - Accent6 2 3 25" xfId="15379" xr:uid="{6D488E3A-90BD-469A-9211-6121D1A9FFDA}"/>
    <cellStyle name="20% - Accent6 2 3 26" xfId="15760" xr:uid="{FC324248-EB87-44CB-A206-DEC411FC2ACC}"/>
    <cellStyle name="20% - Accent6 2 3 27" xfId="16141" xr:uid="{B28E9EE4-7517-429D-83BA-38B139942632}"/>
    <cellStyle name="20% - Accent6 2 3 28" xfId="5034" xr:uid="{8816F05E-9F95-44FA-8660-E55383D331FF}"/>
    <cellStyle name="20% - Accent6 2 3 28 2" xfId="21561" xr:uid="{C98B9426-0C30-443E-B3D1-3ED7E2341F39}"/>
    <cellStyle name="20% - Accent6 2 3 29" xfId="33818" xr:uid="{EE2BDD17-A014-4971-88DA-B13877AFAFC2}"/>
    <cellStyle name="20% - Accent6 2 3 3" xfId="7010" xr:uid="{1AD51D78-3F0C-4D10-A449-41BCB13F864A}"/>
    <cellStyle name="20% - Accent6 2 3 4" xfId="7299" xr:uid="{8819E546-59DE-49B7-97FC-246C8C5013F6}"/>
    <cellStyle name="20% - Accent6 2 3 5" xfId="7691" xr:uid="{9A1B0562-8F26-4734-9506-E40ACA04C16A}"/>
    <cellStyle name="20% - Accent6 2 3 6" xfId="8072" xr:uid="{9914DDE0-19C4-49AF-9ADC-1808A858D78F}"/>
    <cellStyle name="20% - Accent6 2 3 7" xfId="8449" xr:uid="{77C49C7B-9FB0-4BC3-943F-D1F36B08D83F}"/>
    <cellStyle name="20% - Accent6 2 3 8" xfId="8830" xr:uid="{99F00CD4-E67B-4513-A088-9AC3F9286752}"/>
    <cellStyle name="20% - Accent6 2 3 9" xfId="9215" xr:uid="{59E4F965-C3C5-4950-B4EF-241D43858A3F}"/>
    <cellStyle name="20% - Accent6 2 30" xfId="7963" xr:uid="{E1492CA1-BDF9-41FA-AC4B-78562CE471AB}"/>
    <cellStyle name="20% - Accent6 2 31" xfId="8338" xr:uid="{73E26BA7-E7EC-4605-8043-22D12EED8643}"/>
    <cellStyle name="20% - Accent6 2 32" xfId="8719" xr:uid="{45880580-5691-4CE3-93D4-34B9A0A0D718}"/>
    <cellStyle name="20% - Accent6 2 33" xfId="9100" xr:uid="{7BFD0404-B9A5-42C1-85CF-6920230D869D}"/>
    <cellStyle name="20% - Accent6 2 34" xfId="9500" xr:uid="{8B4D5D24-7D8F-423C-8450-996BD9F860DF}"/>
    <cellStyle name="20% - Accent6 2 35" xfId="9881" xr:uid="{DEABA90D-8812-485C-893A-201226FACB5C}"/>
    <cellStyle name="20% - Accent6 2 36" xfId="10263" xr:uid="{E08F2B1E-5403-420F-AE21-4CAE968B41B0}"/>
    <cellStyle name="20% - Accent6 2 37" xfId="10644" xr:uid="{8B6F2971-8A01-4535-8C8F-282D9DD16A98}"/>
    <cellStyle name="20% - Accent6 2 38" xfId="11025" xr:uid="{E544BC5A-1164-4074-8734-330BF3365169}"/>
    <cellStyle name="20% - Accent6 2 39" xfId="11406" xr:uid="{36139995-2A76-43B2-B184-C4A5ADC40242}"/>
    <cellStyle name="20% - Accent6 2 4" xfId="5044" xr:uid="{E9B2D0E2-A60E-4C69-A476-971C783770FD}"/>
    <cellStyle name="20% - Accent6 2 40" xfId="11424" xr:uid="{02613633-A299-49B3-B36B-84A630629F24}"/>
    <cellStyle name="20% - Accent6 2 41" xfId="11442" xr:uid="{0EE8EFBD-029C-417E-A0F3-5A01F7A36E65}"/>
    <cellStyle name="20% - Accent6 2 42" xfId="11827" xr:uid="{45AAD1DA-5912-4E2E-AFBB-1A6FA3AFBD02}"/>
    <cellStyle name="20% - Accent6 2 43" xfId="12208" xr:uid="{CCF59934-EABD-4B4C-85B0-A672AF2EFFDE}"/>
    <cellStyle name="20% - Accent6 2 44" xfId="12589" xr:uid="{5270F04E-7C11-4CE9-90ED-968AAEC00E53}"/>
    <cellStyle name="20% - Accent6 2 45" xfId="12970" xr:uid="{0E6F5AF8-4914-49C8-AFB1-92A55017475C}"/>
    <cellStyle name="20% - Accent6 2 46" xfId="13351" xr:uid="{FEDAD6AF-34A1-49E5-9CA6-60506B49B055}"/>
    <cellStyle name="20% - Accent6 2 47" xfId="13740" xr:uid="{F65A7349-9B01-404C-B357-E1787B9DF55B}"/>
    <cellStyle name="20% - Accent6 2 48" xfId="14121" xr:uid="{9D1CEF08-B9C2-4C00-820B-C3BAD7C82E9C}"/>
    <cellStyle name="20% - Accent6 2 49" xfId="14506" xr:uid="{768C089E-89E8-4C22-A367-655B87E3AD7E}"/>
    <cellStyle name="20% - Accent6 2 5" xfId="5061" xr:uid="{6A6EB425-2836-48FA-A4EE-E406AB8CD1CA}"/>
    <cellStyle name="20% - Accent6 2 50" xfId="14887" xr:uid="{61F355DD-71CC-415E-A2D3-861918398B24}"/>
    <cellStyle name="20% - Accent6 2 51" xfId="15268" xr:uid="{9266CD01-D2A5-4ED6-96B5-640CBA8E562F}"/>
    <cellStyle name="20% - Accent6 2 52" xfId="15649" xr:uid="{21AC8B66-CED7-43B5-A2CB-7870508E903E}"/>
    <cellStyle name="20% - Accent6 2 53" xfId="16030" xr:uid="{807B8EAF-7B88-409D-B5B2-46CB861B937C}"/>
    <cellStyle name="20% - Accent6 2 54" xfId="21450" xr:uid="{E9CDE773-7F9E-4720-8EF4-1EC4C69D6203}"/>
    <cellStyle name="20% - Accent6 2 55" xfId="33816" xr:uid="{40B7F697-131B-4C21-A00F-096823D78C1B}"/>
    <cellStyle name="20% - Accent6 2 6" xfId="5083" xr:uid="{690ADA08-7259-4DEB-8173-0F78C108ED68}"/>
    <cellStyle name="20% - Accent6 2 7" xfId="5114" xr:uid="{531A9D97-F8C3-4FD8-B7BA-082E7471009E}"/>
    <cellStyle name="20% - Accent6 2 8" xfId="5133" xr:uid="{3D8C88DC-3DA5-4060-9340-6BECF5040C02}"/>
    <cellStyle name="20% - Accent6 2 9" xfId="5150" xr:uid="{44EBD76E-07D4-4DC2-A239-89F52070C01D}"/>
    <cellStyle name="20% - Accent6 3" xfId="447" xr:uid="{00000000-0005-0000-0000-000016000000}"/>
    <cellStyle name="20% - Accent6 3 10" xfId="10064" xr:uid="{118D3910-EBAA-40F0-A4C1-754AFDE16518}"/>
    <cellStyle name="20% - Accent6 3 11" xfId="10445" xr:uid="{6F457C86-1A20-49C4-A522-0F4412013403}"/>
    <cellStyle name="20% - Accent6 3 12" xfId="10826" xr:uid="{ED8DFF3D-56A5-4401-B7C7-992AD5BDA387}"/>
    <cellStyle name="20% - Accent6 3 13" xfId="11207" xr:uid="{8A0CABFA-63FC-47ED-9213-AEF4F7BE2BD6}"/>
    <cellStyle name="20% - Accent6 3 14" xfId="11624" xr:uid="{F92744F0-9519-46E0-AF52-96BE0C8767B0}"/>
    <cellStyle name="20% - Accent6 3 15" xfId="12009" xr:uid="{8444053A-D702-41A4-B76B-098ECCA21D21}"/>
    <cellStyle name="20% - Accent6 3 16" xfId="12390" xr:uid="{14BBEA88-502B-405C-849A-E1753B7405DB}"/>
    <cellStyle name="20% - Accent6 3 17" xfId="12771" xr:uid="{B493402A-C62A-4AC9-B567-6290F2311273}"/>
    <cellStyle name="20% - Accent6 3 18" xfId="13152" xr:uid="{F5F2B4CA-55E8-4D87-8DEA-B9F287BF8088}"/>
    <cellStyle name="20% - Accent6 3 19" xfId="13533" xr:uid="{44D0CF3D-A74C-4A95-8F01-C614E2171AC0}"/>
    <cellStyle name="20% - Accent6 3 2" xfId="7078" xr:uid="{11D91DDC-4A9F-4434-973A-454F0BE58A91}"/>
    <cellStyle name="20% - Accent6 3 2 2" xfId="33820" xr:uid="{4418954A-B38A-426A-953C-5835697CEED4}"/>
    <cellStyle name="20% - Accent6 3 20" xfId="13922" xr:uid="{3EE67847-8B31-42EB-B313-1406F17EF8B1}"/>
    <cellStyle name="20% - Accent6 3 21" xfId="14303" xr:uid="{54DC2086-6D98-40F9-891E-FCF330CB0D1D}"/>
    <cellStyle name="20% - Accent6 3 22" xfId="14688" xr:uid="{8C12E013-9BA2-462C-817B-81E67AEB1745}"/>
    <cellStyle name="20% - Accent6 3 23" xfId="15069" xr:uid="{5078487D-2883-4BA9-8CAC-3DCC6518EC32}"/>
    <cellStyle name="20% - Accent6 3 24" xfId="15450" xr:uid="{ECC049F6-28AD-4437-A802-9733FBFA2765}"/>
    <cellStyle name="20% - Accent6 3 25" xfId="15831" xr:uid="{380ECF6C-E3A9-41DD-B932-1BEDA6C5D869}"/>
    <cellStyle name="20% - Accent6 3 26" xfId="16212" xr:uid="{38AEDF8A-8040-465B-B4C2-C1D97AB44751}"/>
    <cellStyle name="20% - Accent6 3 27" xfId="21632" xr:uid="{38EFF30E-7E9F-4CC0-9CF0-F6454DB0DFCE}"/>
    <cellStyle name="20% - Accent6 3 28" xfId="33819" xr:uid="{279056B5-1A55-4769-8AC0-08D0D07AB64B}"/>
    <cellStyle name="20% - Accent6 3 3" xfId="7370" xr:uid="{7F3CE225-4B23-4FAE-9214-F8CD86D59D0B}"/>
    <cellStyle name="20% - Accent6 3 3 2" xfId="33821" xr:uid="{878DFFC3-F0F4-4329-904A-EBA267500698}"/>
    <cellStyle name="20% - Accent6 3 4" xfId="7747" xr:uid="{D6C084D1-89D9-408E-8090-B33A233F2B9D}"/>
    <cellStyle name="20% - Accent6 3 5" xfId="8139" xr:uid="{677B6C07-CC16-46AA-A541-62A6D5346369}"/>
    <cellStyle name="20% - Accent6 3 6" xfId="8520" xr:uid="{24CB456B-1EB5-4371-A28C-72E13ADDC063}"/>
    <cellStyle name="20% - Accent6 3 7" xfId="8901" xr:uid="{97C6D192-A673-4D98-9867-A71783071FA3}"/>
    <cellStyle name="20% - Accent6 3 8" xfId="9297" xr:uid="{0873655F-850F-4183-A5EE-59EF152BB955}"/>
    <cellStyle name="20% - Accent6 3 9" xfId="9682" xr:uid="{F08F3B3E-9165-4F6E-B93F-6BAAEB7AD7BF}"/>
    <cellStyle name="20% - Accent6 4" xfId="522" xr:uid="{00000000-0005-0000-0000-000017000000}"/>
    <cellStyle name="20% - Accent6 4 10" xfId="10109" xr:uid="{B8B95CB8-A460-42A7-B794-12664B0CEFFB}"/>
    <cellStyle name="20% - Accent6 4 11" xfId="10490" xr:uid="{ADD70EDA-5FA4-4CA2-BE35-61ED594242D9}"/>
    <cellStyle name="20% - Accent6 4 12" xfId="10871" xr:uid="{4340A25B-2753-4339-8AE5-2BD0458B44F3}"/>
    <cellStyle name="20% - Accent6 4 13" xfId="11252" xr:uid="{59D646D5-AC57-49C8-8C09-7B46A833E17E}"/>
    <cellStyle name="20% - Accent6 4 14" xfId="11669" xr:uid="{8E3BFBA9-424D-4F13-9FBD-E835BDC8662C}"/>
    <cellStyle name="20% - Accent6 4 15" xfId="12054" xr:uid="{2594149A-3B70-4B21-9484-16D9282F6F01}"/>
    <cellStyle name="20% - Accent6 4 16" xfId="12435" xr:uid="{A6F8C466-EB86-4DCD-AB11-1AE09951CAFE}"/>
    <cellStyle name="20% - Accent6 4 17" xfId="12816" xr:uid="{8413DCDB-52EB-440F-961A-811D6A0FE8D3}"/>
    <cellStyle name="20% - Accent6 4 18" xfId="13197" xr:uid="{FEF8739A-7436-4C89-99EB-B1AC4927F087}"/>
    <cellStyle name="20% - Accent6 4 19" xfId="13578" xr:uid="{C1241C86-E6EA-499C-9C18-8617294B408D}"/>
    <cellStyle name="20% - Accent6 4 2" xfId="7111" xr:uid="{3AFD8B12-513F-4A7B-9277-B80CAF01F994}"/>
    <cellStyle name="20% - Accent6 4 20" xfId="13967" xr:uid="{B54704B6-A706-46AD-A00D-D4D33C32CBDD}"/>
    <cellStyle name="20% - Accent6 4 21" xfId="14348" xr:uid="{51DEBF6A-0D2C-4E76-9144-82FE5C9B9225}"/>
    <cellStyle name="20% - Accent6 4 22" xfId="14733" xr:uid="{B4452F09-6B77-4D50-A9ED-3898BDA8EAD1}"/>
    <cellStyle name="20% - Accent6 4 23" xfId="15114" xr:uid="{D401AED5-F131-40AC-B8D8-42D7AF11ED51}"/>
    <cellStyle name="20% - Accent6 4 24" xfId="15495" xr:uid="{948423ED-9461-49FA-89D8-144940A48456}"/>
    <cellStyle name="20% - Accent6 4 25" xfId="15876" xr:uid="{829270FE-47C0-4112-BD99-934A238A311C}"/>
    <cellStyle name="20% - Accent6 4 26" xfId="16257" xr:uid="{64813EAD-0120-4BC8-9C13-39B135EF5DE1}"/>
    <cellStyle name="20% - Accent6 4 27" xfId="21677" xr:uid="{4A6A1951-8967-48F9-92CD-BB731B7BBBC4}"/>
    <cellStyle name="20% - Accent6 4 28" xfId="33822" xr:uid="{043ADFD4-C0CB-40D8-8775-94E5B8B3530E}"/>
    <cellStyle name="20% - Accent6 4 3" xfId="7414" xr:uid="{80CD948E-1AB5-46AE-8792-D3C272D5E7FE}"/>
    <cellStyle name="20% - Accent6 4 4" xfId="7794" xr:uid="{07D5C9A6-5BD6-402B-AAE7-51F8823FA613}"/>
    <cellStyle name="20% - Accent6 4 5" xfId="8184" xr:uid="{C48FF15D-ED03-4388-9CB0-BEBA2F0F49A1}"/>
    <cellStyle name="20% - Accent6 4 6" xfId="8565" xr:uid="{DBAAE52D-F8AD-4EF8-8F64-3A2FE2C7A5AA}"/>
    <cellStyle name="20% - Accent6 4 7" xfId="8946" xr:uid="{1FFC22C4-9656-4DB5-9255-54C7C87824F2}"/>
    <cellStyle name="20% - Accent6 4 8" xfId="9344" xr:uid="{7819153A-F370-4C9B-BF65-35027AAD99FB}"/>
    <cellStyle name="20% - Accent6 4 9" xfId="9727" xr:uid="{B4A265AD-DDCA-4D64-8152-C46C5C18C64C}"/>
    <cellStyle name="20% - Accent6 5" xfId="33823" xr:uid="{BEEE26B7-E70D-431A-AB5B-83DE029652CF}"/>
    <cellStyle name="40 % – uthevingsfarge 1" xfId="2249" builtinId="31" customBuiltin="1"/>
    <cellStyle name="40 % – uthevingsfarge 1 2" xfId="321" xr:uid="{00000000-0005-0000-0000-000010010000}"/>
    <cellStyle name="40 % – uthevingsfarge 1 2 10" xfId="10024" xr:uid="{EC3A96BB-5630-4C4C-A4A2-C1434215BA3B}"/>
    <cellStyle name="40 % – uthevingsfarge 1 2 11" xfId="10405" xr:uid="{CA1A6490-4BFA-4804-AA22-70C831DE51BA}"/>
    <cellStyle name="40 % – uthevingsfarge 1 2 12" xfId="10786" xr:uid="{ED9C5E30-6D7C-4CAB-92DA-89BCBA153A82}"/>
    <cellStyle name="40 % – uthevingsfarge 1 2 13" xfId="11167" xr:uid="{673EE82D-E433-46F4-8BE1-D5FBA59ED332}"/>
    <cellStyle name="40 % – uthevingsfarge 1 2 14" xfId="11584" xr:uid="{79CBABF9-FF52-4E1D-9C87-112540C34BCB}"/>
    <cellStyle name="40 % – uthevingsfarge 1 2 15" xfId="11969" xr:uid="{99266781-C53F-4EA5-8DAA-C7B78BD13945}"/>
    <cellStyle name="40 % – uthevingsfarge 1 2 16" xfId="12350" xr:uid="{9A90DF92-DAF7-4496-BD82-70DC40247137}"/>
    <cellStyle name="40 % – uthevingsfarge 1 2 17" xfId="12731" xr:uid="{18109AAA-C16F-4488-8E48-210F9AA4D5DF}"/>
    <cellStyle name="40 % – uthevingsfarge 1 2 18" xfId="13112" xr:uid="{1213DB80-FD9F-47AB-AD28-FFA8657816A8}"/>
    <cellStyle name="40 % – uthevingsfarge 1 2 19" xfId="13493" xr:uid="{EF0D227E-3396-425C-9645-F25AB897AFFF}"/>
    <cellStyle name="40 % – uthevingsfarge 1 2 2" xfId="7039" xr:uid="{551E9DB3-B5D3-40C5-AA88-F09FF1E0A5C4}"/>
    <cellStyle name="40 % – uthevingsfarge 1 2 20" xfId="13882" xr:uid="{50A1A5AF-D403-4311-B462-6D5F7C661935}"/>
    <cellStyle name="40 % – uthevingsfarge 1 2 21" xfId="14263" xr:uid="{33B38F79-1A0C-4EE6-9C7C-891EDCDCB954}"/>
    <cellStyle name="40 % – uthevingsfarge 1 2 22" xfId="14648" xr:uid="{6933F260-4161-410E-B571-BCECEE5CDF98}"/>
    <cellStyle name="40 % – uthevingsfarge 1 2 23" xfId="15029" xr:uid="{C1FF68B0-C267-4E7B-A9A3-B49037C2AAD0}"/>
    <cellStyle name="40 % – uthevingsfarge 1 2 24" xfId="15410" xr:uid="{6DD5BE14-61E7-4BA2-ABDD-2CEF6E9E33B4}"/>
    <cellStyle name="40 % – uthevingsfarge 1 2 25" xfId="15791" xr:uid="{851C9E9F-BA96-465F-9EC4-65A1FFD14B3A}"/>
    <cellStyle name="40 % – uthevingsfarge 1 2 26" xfId="16172" xr:uid="{3139DAB8-6C57-4C33-9C93-7EAF904B556D}"/>
    <cellStyle name="40 % – uthevingsfarge 1 2 27" xfId="21592" xr:uid="{33503E09-8260-4544-B1AC-D239FAFBE194}"/>
    <cellStyle name="40 % – uthevingsfarge 1 2 3" xfId="7330" xr:uid="{A3731267-4A09-4958-8E82-833217670958}"/>
    <cellStyle name="40 % – uthevingsfarge 1 2 4" xfId="7709" xr:uid="{EDC57535-4F45-4C65-8083-6F5B4AFC70CE}"/>
    <cellStyle name="40 % – uthevingsfarge 1 2 5" xfId="8100" xr:uid="{D37833E6-34B3-4C2D-A26E-81F52CA258EF}"/>
    <cellStyle name="40 % – uthevingsfarge 1 2 6" xfId="8480" xr:uid="{B9815489-E7C5-4F26-8A47-701497558D9A}"/>
    <cellStyle name="40 % – uthevingsfarge 1 2 7" xfId="8861" xr:uid="{9735258A-4825-403D-9534-4171CB8D3EFE}"/>
    <cellStyle name="40 % – uthevingsfarge 1 2 8" xfId="9253" xr:uid="{8FABDA0B-9095-44A0-AFF1-FAF932E54215}"/>
    <cellStyle name="40 % – uthevingsfarge 1 2 9" xfId="9642" xr:uid="{AA929CFA-D7FC-4D61-AAAF-C23EA0D8B79E}"/>
    <cellStyle name="40 % – uthevingsfarge 2" xfId="2251" builtinId="35" customBuiltin="1"/>
    <cellStyle name="40 % – uthevingsfarge 2 2" xfId="324" xr:uid="{00000000-0005-0000-0000-000011010000}"/>
    <cellStyle name="40 % – uthevingsfarge 2 2 10" xfId="10026" xr:uid="{70063C38-77E1-42DA-8143-82C0B2FF7C74}"/>
    <cellStyle name="40 % – uthevingsfarge 2 2 11" xfId="10407" xr:uid="{79672C71-1676-4862-898B-150790014FE8}"/>
    <cellStyle name="40 % – uthevingsfarge 2 2 12" xfId="10788" xr:uid="{9C5CCBA3-341C-47B2-80EF-19F49D949205}"/>
    <cellStyle name="40 % – uthevingsfarge 2 2 13" xfId="11169" xr:uid="{03260218-28DF-4EA1-9BD3-C029E0BDDC14}"/>
    <cellStyle name="40 % – uthevingsfarge 2 2 14" xfId="11586" xr:uid="{89B6A0AA-F693-47BF-A9EE-028697363658}"/>
    <cellStyle name="40 % – uthevingsfarge 2 2 15" xfId="11971" xr:uid="{A6C24684-E7C0-4FB2-9383-A82A4996969E}"/>
    <cellStyle name="40 % – uthevingsfarge 2 2 16" xfId="12352" xr:uid="{94173665-B1BD-4E95-8ABA-F8A682916EED}"/>
    <cellStyle name="40 % – uthevingsfarge 2 2 17" xfId="12733" xr:uid="{DE1C40CB-56BE-4EF5-AEC8-D863FB8D449E}"/>
    <cellStyle name="40 % – uthevingsfarge 2 2 18" xfId="13114" xr:uid="{313E758A-F093-423B-99B1-A109C2E077C1}"/>
    <cellStyle name="40 % – uthevingsfarge 2 2 19" xfId="13495" xr:uid="{52E698AF-F8B0-416C-9C5B-FF4C390CACCF}"/>
    <cellStyle name="40 % – uthevingsfarge 2 2 2" xfId="7041" xr:uid="{1C3A6308-8452-42F6-BD91-0D08ED9CD338}"/>
    <cellStyle name="40 % – uthevingsfarge 2 2 20" xfId="13884" xr:uid="{3723130C-EBE6-4FB9-9292-F8AEE85728F3}"/>
    <cellStyle name="40 % – uthevingsfarge 2 2 21" xfId="14265" xr:uid="{3E91A5BE-01DA-421B-B53D-DFE541418315}"/>
    <cellStyle name="40 % – uthevingsfarge 2 2 22" xfId="14650" xr:uid="{3D9C82FB-ED16-4AD2-8326-86041C3546B2}"/>
    <cellStyle name="40 % – uthevingsfarge 2 2 23" xfId="15031" xr:uid="{5CAF4253-9291-48BA-A8F1-E2A38A86B5C7}"/>
    <cellStyle name="40 % – uthevingsfarge 2 2 24" xfId="15412" xr:uid="{43D08B88-5B97-45EB-88D2-778F2B657EB5}"/>
    <cellStyle name="40 % – uthevingsfarge 2 2 25" xfId="15793" xr:uid="{4C319FF7-FB10-426C-87C5-55B2524B2A01}"/>
    <cellStyle name="40 % – uthevingsfarge 2 2 26" xfId="16174" xr:uid="{018AEB63-494C-4067-A4E1-EE79885CFB18}"/>
    <cellStyle name="40 % – uthevingsfarge 2 2 27" xfId="21594" xr:uid="{FEED5325-3708-4D62-BD8B-E8C5169882A4}"/>
    <cellStyle name="40 % – uthevingsfarge 2 2 3" xfId="7332" xr:uid="{BFD981FC-4C95-4FDA-9B11-2A0764DEC43F}"/>
    <cellStyle name="40 % – uthevingsfarge 2 2 4" xfId="7711" xr:uid="{4121C943-93DD-4A05-A323-7306149090ED}"/>
    <cellStyle name="40 % – uthevingsfarge 2 2 5" xfId="8102" xr:uid="{660092F3-5FD4-4192-A770-A3C8D67775C4}"/>
    <cellStyle name="40 % – uthevingsfarge 2 2 6" xfId="8482" xr:uid="{8D9C8104-ADC4-4598-BE66-D58EA5E789E3}"/>
    <cellStyle name="40 % – uthevingsfarge 2 2 7" xfId="8863" xr:uid="{00898830-82D0-4C00-97ED-016AD376F516}"/>
    <cellStyle name="40 % – uthevingsfarge 2 2 8" xfId="9255" xr:uid="{A30922B5-5A2D-4942-9C42-AE699A53A62A}"/>
    <cellStyle name="40 % – uthevingsfarge 2 2 9" xfId="9644" xr:uid="{30DEC099-15FD-4F22-B67E-CCED02679545}"/>
    <cellStyle name="40 % – uthevingsfarge 3" xfId="2253" builtinId="39" customBuiltin="1"/>
    <cellStyle name="40 % – uthevingsfarge 3 2" xfId="327" xr:uid="{00000000-0005-0000-0000-000012010000}"/>
    <cellStyle name="40 % – uthevingsfarge 3 2 10" xfId="10028" xr:uid="{48272715-A6AA-4C76-8721-280886BA16F2}"/>
    <cellStyle name="40 % – uthevingsfarge 3 2 11" xfId="10409" xr:uid="{FAC2910D-1B13-4536-AC09-58187CF43E61}"/>
    <cellStyle name="40 % – uthevingsfarge 3 2 12" xfId="10790" xr:uid="{C68E04EE-307C-4276-B496-C1E021FD120E}"/>
    <cellStyle name="40 % – uthevingsfarge 3 2 13" xfId="11171" xr:uid="{51ADE0AB-D11C-4646-BABE-7673ECAB0246}"/>
    <cellStyle name="40 % – uthevingsfarge 3 2 14" xfId="11588" xr:uid="{53D064D7-F777-42AC-945C-4A4D4E810B82}"/>
    <cellStyle name="40 % – uthevingsfarge 3 2 15" xfId="11973" xr:uid="{CAE987D1-95A9-4128-986A-AAD72C98F6D4}"/>
    <cellStyle name="40 % – uthevingsfarge 3 2 16" xfId="12354" xr:uid="{E2103769-D1B7-4434-85C3-86D3332444F5}"/>
    <cellStyle name="40 % – uthevingsfarge 3 2 17" xfId="12735" xr:uid="{733EEDEB-86CE-49FC-9468-4676B0835FF8}"/>
    <cellStyle name="40 % – uthevingsfarge 3 2 18" xfId="13116" xr:uid="{0D533B2E-281D-4840-AB33-5BC2110DF0F7}"/>
    <cellStyle name="40 % – uthevingsfarge 3 2 19" xfId="13497" xr:uid="{0AEE47F3-3FCB-46C4-ADC3-64A6228E7823}"/>
    <cellStyle name="40 % – uthevingsfarge 3 2 2" xfId="7043" xr:uid="{13EDE987-8844-442A-8D57-95DA479E6A70}"/>
    <cellStyle name="40 % – uthevingsfarge 3 2 20" xfId="13886" xr:uid="{721241D2-F2A0-496E-8BD6-025731AC52E9}"/>
    <cellStyle name="40 % – uthevingsfarge 3 2 21" xfId="14267" xr:uid="{1D687ED4-EC8F-494B-BEF1-9CF2DE0BB91A}"/>
    <cellStyle name="40 % – uthevingsfarge 3 2 22" xfId="14652" xr:uid="{91008E83-5669-498B-AB5D-4299FAAC8AF9}"/>
    <cellStyle name="40 % – uthevingsfarge 3 2 23" xfId="15033" xr:uid="{2286DFF1-56A9-4B11-A94E-ABC9E74D3ED1}"/>
    <cellStyle name="40 % – uthevingsfarge 3 2 24" xfId="15414" xr:uid="{B472714E-0674-412F-B71A-8D1A6178DF7B}"/>
    <cellStyle name="40 % – uthevingsfarge 3 2 25" xfId="15795" xr:uid="{776329C1-52C7-4F98-B631-67DE9210F718}"/>
    <cellStyle name="40 % – uthevingsfarge 3 2 26" xfId="16176" xr:uid="{243D73F9-DC7F-4FA4-98BB-C0BF58BFC50E}"/>
    <cellStyle name="40 % – uthevingsfarge 3 2 27" xfId="21596" xr:uid="{C657661F-B50B-4808-902C-247E38203386}"/>
    <cellStyle name="40 % – uthevingsfarge 3 2 3" xfId="7334" xr:uid="{E9E92586-1053-4DDF-A3A7-89414D00C303}"/>
    <cellStyle name="40 % – uthevingsfarge 3 2 4" xfId="7713" xr:uid="{6DA3D905-3625-47B7-BE94-12DE59AEC7E8}"/>
    <cellStyle name="40 % – uthevingsfarge 3 2 5" xfId="8104" xr:uid="{BFB4A793-1C13-4042-A7A6-0EB23B68818B}"/>
    <cellStyle name="40 % – uthevingsfarge 3 2 6" xfId="8484" xr:uid="{A9E3B990-9107-482D-9142-5E5780FD55AC}"/>
    <cellStyle name="40 % – uthevingsfarge 3 2 7" xfId="8865" xr:uid="{8E58ECA5-394C-478B-A4C0-61C6204DA9BC}"/>
    <cellStyle name="40 % – uthevingsfarge 3 2 8" xfId="9257" xr:uid="{61484D61-93FD-4560-B9D2-1CAE1D828638}"/>
    <cellStyle name="40 % – uthevingsfarge 3 2 9" xfId="9646" xr:uid="{AC408414-71AE-4AA5-BD85-B2E0189E222B}"/>
    <cellStyle name="40 % – uthevingsfarge 4" xfId="2255" builtinId="43" customBuiltin="1"/>
    <cellStyle name="40 % – uthevingsfarge 4 2" xfId="330" xr:uid="{00000000-0005-0000-0000-000013010000}"/>
    <cellStyle name="40 % – uthevingsfarge 4 2 10" xfId="10030" xr:uid="{286BCEA5-855B-4F03-B15F-330310B261D5}"/>
    <cellStyle name="40 % – uthevingsfarge 4 2 11" xfId="10411" xr:uid="{E5CB0E9F-2A1F-47CF-875C-7CEDCD51FF50}"/>
    <cellStyle name="40 % – uthevingsfarge 4 2 12" xfId="10792" xr:uid="{56AF1004-3005-4388-96AD-33DC26217311}"/>
    <cellStyle name="40 % – uthevingsfarge 4 2 13" xfId="11173" xr:uid="{F461DE53-A2DD-4FE8-9BFB-539302FAA84E}"/>
    <cellStyle name="40 % – uthevingsfarge 4 2 14" xfId="11590" xr:uid="{E44E5D75-43CD-4361-922C-6EC3E9D94BD7}"/>
    <cellStyle name="40 % – uthevingsfarge 4 2 15" xfId="11975" xr:uid="{60586799-F8EA-4861-A6CE-51D76E7D1C66}"/>
    <cellStyle name="40 % – uthevingsfarge 4 2 16" xfId="12356" xr:uid="{208CD93C-596C-48BE-873B-C7F8973EC413}"/>
    <cellStyle name="40 % – uthevingsfarge 4 2 17" xfId="12737" xr:uid="{620D9326-89EF-44F2-809E-67102C01CAF4}"/>
    <cellStyle name="40 % – uthevingsfarge 4 2 18" xfId="13118" xr:uid="{D7DE72F8-28B8-4B51-BBD0-1B946BCD3111}"/>
    <cellStyle name="40 % – uthevingsfarge 4 2 19" xfId="13499" xr:uid="{47887EAD-BD69-4CE8-BCA5-7052BD5E76B1}"/>
    <cellStyle name="40 % – uthevingsfarge 4 2 2" xfId="7045" xr:uid="{B53F6B8B-6A9C-4EF5-ACAF-0A2C52EB1890}"/>
    <cellStyle name="40 % – uthevingsfarge 4 2 20" xfId="13888" xr:uid="{E69F047E-22C0-4CEC-8ADA-08A0DABF2C2D}"/>
    <cellStyle name="40 % – uthevingsfarge 4 2 21" xfId="14269" xr:uid="{1E953A89-6773-413E-81A8-2B6BA8E768DD}"/>
    <cellStyle name="40 % – uthevingsfarge 4 2 22" xfId="14654" xr:uid="{91FD547B-5B8D-4BE7-B667-0DC6C4C07AD8}"/>
    <cellStyle name="40 % – uthevingsfarge 4 2 23" xfId="15035" xr:uid="{106E2D96-0A65-49A1-9DEC-C7EBE36E06C7}"/>
    <cellStyle name="40 % – uthevingsfarge 4 2 24" xfId="15416" xr:uid="{34994CA9-2B43-4966-B7FB-1D197A3D2A5D}"/>
    <cellStyle name="40 % – uthevingsfarge 4 2 25" xfId="15797" xr:uid="{3DAAFBE0-4081-45E7-B622-2AA1D8A502B1}"/>
    <cellStyle name="40 % – uthevingsfarge 4 2 26" xfId="16178" xr:uid="{5C22E921-66F7-4108-B024-AB7CD6DDCAF8}"/>
    <cellStyle name="40 % – uthevingsfarge 4 2 27" xfId="21598" xr:uid="{E7203204-595D-4526-B44B-59D97400A860}"/>
    <cellStyle name="40 % – uthevingsfarge 4 2 3" xfId="7336" xr:uid="{1B141E60-D731-4E94-946A-25C57CC54940}"/>
    <cellStyle name="40 % – uthevingsfarge 4 2 4" xfId="7715" xr:uid="{B4288D9B-F019-4ECC-8205-A42A650F7701}"/>
    <cellStyle name="40 % – uthevingsfarge 4 2 5" xfId="8106" xr:uid="{7A2F5A4F-EBE1-4D4D-9653-77C5A951DDDB}"/>
    <cellStyle name="40 % – uthevingsfarge 4 2 6" xfId="8486" xr:uid="{C1BD79F4-C251-49F1-B165-1B9BFFAC94C3}"/>
    <cellStyle name="40 % – uthevingsfarge 4 2 7" xfId="8867" xr:uid="{BEE0B56F-D17A-45C0-AAD0-DA4309BFC692}"/>
    <cellStyle name="40 % – uthevingsfarge 4 2 8" xfId="9259" xr:uid="{CBE04A6D-2AFE-4EDC-9457-4548AB269B48}"/>
    <cellStyle name="40 % – uthevingsfarge 4 2 9" xfId="9648" xr:uid="{3B6E95A9-865E-4151-9B58-4810FDFAC00C}"/>
    <cellStyle name="40 % – uthevingsfarge 5" xfId="2257" builtinId="47" customBuiltin="1"/>
    <cellStyle name="40 % – uthevingsfarge 5 2" xfId="333" xr:uid="{00000000-0005-0000-0000-000014010000}"/>
    <cellStyle name="40 % – uthevingsfarge 5 2 10" xfId="10032" xr:uid="{385427DC-F78E-48FE-A0F0-0A06C4EB5A4E}"/>
    <cellStyle name="40 % – uthevingsfarge 5 2 11" xfId="10413" xr:uid="{9EA1CE39-317B-41E9-97E9-AA59AC7DA8E3}"/>
    <cellStyle name="40 % – uthevingsfarge 5 2 12" xfId="10794" xr:uid="{E22444F2-4DEA-42B4-9869-A108DD26E007}"/>
    <cellStyle name="40 % – uthevingsfarge 5 2 13" xfId="11175" xr:uid="{B4BEE7D5-8350-4A43-ABFA-B665DC298E97}"/>
    <cellStyle name="40 % – uthevingsfarge 5 2 14" xfId="11592" xr:uid="{C09003C2-249B-4C2D-9475-C77C6E387244}"/>
    <cellStyle name="40 % – uthevingsfarge 5 2 15" xfId="11977" xr:uid="{210A7653-ED8C-4E35-A33B-29E885F50886}"/>
    <cellStyle name="40 % – uthevingsfarge 5 2 16" xfId="12358" xr:uid="{06929C99-0E56-4D6E-8E33-627C3FF68CC6}"/>
    <cellStyle name="40 % – uthevingsfarge 5 2 17" xfId="12739" xr:uid="{D908F749-6EDC-4E2A-A3E5-4979E0536AE2}"/>
    <cellStyle name="40 % – uthevingsfarge 5 2 18" xfId="13120" xr:uid="{9442C58E-8D39-4237-9D8E-608A9E1D466B}"/>
    <cellStyle name="40 % – uthevingsfarge 5 2 19" xfId="13501" xr:uid="{05EB8B76-DB56-4C12-B343-688C8146632B}"/>
    <cellStyle name="40 % – uthevingsfarge 5 2 2" xfId="7047" xr:uid="{0B96F82E-86A0-4C91-B1A7-BF34E9D6E5A3}"/>
    <cellStyle name="40 % – uthevingsfarge 5 2 20" xfId="13890" xr:uid="{0BDB4177-A1C8-4335-ADFD-6EFF607BF988}"/>
    <cellStyle name="40 % – uthevingsfarge 5 2 21" xfId="14271" xr:uid="{5A3BD14D-137C-4C24-9F43-1B2CB9A5B6B6}"/>
    <cellStyle name="40 % – uthevingsfarge 5 2 22" xfId="14656" xr:uid="{EB63E5F7-9555-4097-821F-107430A9FDD1}"/>
    <cellStyle name="40 % – uthevingsfarge 5 2 23" xfId="15037" xr:uid="{939DF5A6-7310-4B43-B0A9-F0D8C761AEFC}"/>
    <cellStyle name="40 % – uthevingsfarge 5 2 24" xfId="15418" xr:uid="{6BE4C47E-548C-4DDC-B04F-2D0B2184CD7F}"/>
    <cellStyle name="40 % – uthevingsfarge 5 2 25" xfId="15799" xr:uid="{3F3E2691-527C-4859-8054-0416F2EC7C0C}"/>
    <cellStyle name="40 % – uthevingsfarge 5 2 26" xfId="16180" xr:uid="{4F6C398D-3D52-4D87-87C7-BDE7E15F6ECE}"/>
    <cellStyle name="40 % – uthevingsfarge 5 2 27" xfId="21600" xr:uid="{87838645-03DB-44DC-8F1D-C07C3EAFE40D}"/>
    <cellStyle name="40 % – uthevingsfarge 5 2 3" xfId="7338" xr:uid="{A7A07EF1-A6E3-491D-84DE-5C7BC20C8453}"/>
    <cellStyle name="40 % – uthevingsfarge 5 2 4" xfId="7717" xr:uid="{9EE30CAA-98F7-403A-B48F-3C9490E223B7}"/>
    <cellStyle name="40 % – uthevingsfarge 5 2 5" xfId="8108" xr:uid="{DBBE65C8-D914-48A8-9E6D-A4CAA866E603}"/>
    <cellStyle name="40 % – uthevingsfarge 5 2 6" xfId="8488" xr:uid="{764955FB-63D8-4379-8011-F55A9DEC8C48}"/>
    <cellStyle name="40 % – uthevingsfarge 5 2 7" xfId="8869" xr:uid="{5C1AF508-092F-4A1A-B481-2424C77B9C13}"/>
    <cellStyle name="40 % – uthevingsfarge 5 2 8" xfId="9261" xr:uid="{55F97AA8-4DF6-407E-B0D8-5571F912102F}"/>
    <cellStyle name="40 % – uthevingsfarge 5 2 9" xfId="9650" xr:uid="{EC5C8AD9-9DEB-4C4F-8346-5609967FDEB2}"/>
    <cellStyle name="40 % – uthevingsfarge 6" xfId="2259" builtinId="51" customBuiltin="1"/>
    <cellStyle name="40 % – uthevingsfarge 6 2" xfId="336" xr:uid="{00000000-0005-0000-0000-000015010000}"/>
    <cellStyle name="40 % – uthevingsfarge 6 2 10" xfId="10034" xr:uid="{F310FD46-91A9-4CBA-929E-FACA674FF64E}"/>
    <cellStyle name="40 % – uthevingsfarge 6 2 11" xfId="10415" xr:uid="{4F8DDD4D-97D6-4FCB-9339-53CA88D27693}"/>
    <cellStyle name="40 % – uthevingsfarge 6 2 12" xfId="10796" xr:uid="{A95E52C2-D243-4B13-9097-095FAF61AE88}"/>
    <cellStyle name="40 % – uthevingsfarge 6 2 13" xfId="11177" xr:uid="{C4417643-CDBF-42D4-902F-742DF8BF0DAC}"/>
    <cellStyle name="40 % – uthevingsfarge 6 2 14" xfId="11594" xr:uid="{AA9A1EAA-993E-4FD1-9578-EF6DA39F330B}"/>
    <cellStyle name="40 % – uthevingsfarge 6 2 15" xfId="11979" xr:uid="{FC4AC00A-FC09-4699-9338-997B84A58BF1}"/>
    <cellStyle name="40 % – uthevingsfarge 6 2 16" xfId="12360" xr:uid="{D5FE173A-3969-4060-93AB-D035CA03B6DD}"/>
    <cellStyle name="40 % – uthevingsfarge 6 2 17" xfId="12741" xr:uid="{75D0174C-B96A-4432-A369-1CBD7F353DD2}"/>
    <cellStyle name="40 % – uthevingsfarge 6 2 18" xfId="13122" xr:uid="{6BE8495D-8414-4EDE-8B48-A2FC559F314E}"/>
    <cellStyle name="40 % – uthevingsfarge 6 2 19" xfId="13503" xr:uid="{39FB6749-B160-4554-8117-482608486F59}"/>
    <cellStyle name="40 % – uthevingsfarge 6 2 2" xfId="7049" xr:uid="{0ABDEE10-35C5-43CA-8800-0BACE3EB6F33}"/>
    <cellStyle name="40 % – uthevingsfarge 6 2 20" xfId="13892" xr:uid="{2FF00E33-840F-4311-8F99-69194CAA84E3}"/>
    <cellStyle name="40 % – uthevingsfarge 6 2 21" xfId="14273" xr:uid="{C56F4E35-3FA2-45EC-999B-E8D4B85B881A}"/>
    <cellStyle name="40 % – uthevingsfarge 6 2 22" xfId="14658" xr:uid="{8EB25C0A-91E2-417A-A6D8-B3FFC805D2E8}"/>
    <cellStyle name="40 % – uthevingsfarge 6 2 23" xfId="15039" xr:uid="{7EECABC2-875B-41DC-BA36-50C25C96219F}"/>
    <cellStyle name="40 % – uthevingsfarge 6 2 24" xfId="15420" xr:uid="{0DD5B7C4-7FAB-44E1-B7D7-4DAD1D30355E}"/>
    <cellStyle name="40 % – uthevingsfarge 6 2 25" xfId="15801" xr:uid="{B6D0560A-1F40-417A-B1A9-6737925D4597}"/>
    <cellStyle name="40 % – uthevingsfarge 6 2 26" xfId="16182" xr:uid="{A548317B-4197-4E0C-9C83-075845317A9D}"/>
    <cellStyle name="40 % – uthevingsfarge 6 2 27" xfId="21602" xr:uid="{DA1C97A5-6FBC-4EC3-B1DD-DFADC9612A5C}"/>
    <cellStyle name="40 % – uthevingsfarge 6 2 3" xfId="7340" xr:uid="{AEE330BC-5CE0-491B-ABA6-37676B544520}"/>
    <cellStyle name="40 % – uthevingsfarge 6 2 4" xfId="7719" xr:uid="{AD5D789E-246E-4096-AD77-3CA352612BA3}"/>
    <cellStyle name="40 % – uthevingsfarge 6 2 5" xfId="8110" xr:uid="{E766C634-13FD-4074-BFB5-8279E5CF5C71}"/>
    <cellStyle name="40 % – uthevingsfarge 6 2 6" xfId="8490" xr:uid="{8288127F-A20C-4E97-B8DB-C4A84AB33E83}"/>
    <cellStyle name="40 % – uthevingsfarge 6 2 7" xfId="8871" xr:uid="{E34536A9-62FD-408E-AB55-D6057E8B10DC}"/>
    <cellStyle name="40 % – uthevingsfarge 6 2 8" xfId="9263" xr:uid="{AB071DC6-8610-47E3-871A-94AE999575EA}"/>
    <cellStyle name="40 % – uthevingsfarge 6 2 9" xfId="9652" xr:uid="{BD7CCEDD-B798-4D88-B15B-732BACE0C9CD}"/>
    <cellStyle name="40% - Accent1 2" xfId="15" xr:uid="{00000000-0005-0000-0000-000007000000}"/>
    <cellStyle name="40% - Accent1 2 10" xfId="5178" xr:uid="{E7C4DB59-5018-4975-AEE1-E8E10B03588D}"/>
    <cellStyle name="40% - Accent1 2 11" xfId="5296" xr:uid="{00C3F19E-964F-43CA-B27C-40B40DF46FF1}"/>
    <cellStyle name="40% - Accent1 2 12" xfId="5336" xr:uid="{B24069DB-7073-47C0-8FB8-5B368437099E}"/>
    <cellStyle name="40% - Accent1 2 13" xfId="5421" xr:uid="{8BA4EEB0-6142-419C-ACCB-A4A8A7FA4B4E}"/>
    <cellStyle name="40% - Accent1 2 14" xfId="5514" xr:uid="{C20DAB13-0314-40B6-89DA-B462B6F696D6}"/>
    <cellStyle name="40% - Accent1 2 15" xfId="5614" xr:uid="{1B41DBC8-D61E-4550-87C8-66000AB3DE14}"/>
    <cellStyle name="40% - Accent1 2 16" xfId="5734" xr:uid="{D7EF60EB-C39B-45D1-92F3-73C52588B291}"/>
    <cellStyle name="40% - Accent1 2 17" xfId="5842" xr:uid="{04A406E1-68A9-4115-ABD2-8B8B08A36620}"/>
    <cellStyle name="40% - Accent1 2 18" xfId="5860" xr:uid="{37298282-C7C7-4734-B965-E4D821DEFADC}"/>
    <cellStyle name="40% - Accent1 2 19" xfId="5965" xr:uid="{2193B4E6-9F5D-48D0-A713-7BEA3D4851DB}"/>
    <cellStyle name="40% - Accent1 2 2" xfId="557" xr:uid="{00000000-0005-0000-0000-000006000000}"/>
    <cellStyle name="40% - Accent1 2 2 10" xfId="9758" xr:uid="{07061B2C-380E-42E1-A092-8484774E70BF}"/>
    <cellStyle name="40% - Accent1 2 2 11" xfId="10140" xr:uid="{704E3206-C266-4010-A507-A51169364801}"/>
    <cellStyle name="40% - Accent1 2 2 12" xfId="10521" xr:uid="{0D30E7FA-4C41-4A76-9FBD-638D39439A90}"/>
    <cellStyle name="40% - Accent1 2 2 13" xfId="10902" xr:uid="{86714AE2-3C62-49FD-92E5-802AE0BC2939}"/>
    <cellStyle name="40% - Accent1 2 2 14" xfId="11283" xr:uid="{04ED5106-0EBF-49DA-9CDA-FB085820175C}"/>
    <cellStyle name="40% - Accent1 2 2 15" xfId="11700" xr:uid="{BFA67B5F-28C5-4623-B63B-B4B74B97C969}"/>
    <cellStyle name="40% - Accent1 2 2 16" xfId="12085" xr:uid="{6AD0807B-6C12-4107-8642-150387C8E615}"/>
    <cellStyle name="40% - Accent1 2 2 17" xfId="12466" xr:uid="{C68AE9D3-C9DD-4907-9358-5A6A59BAA034}"/>
    <cellStyle name="40% - Accent1 2 2 18" xfId="12847" xr:uid="{C4F61B62-7AF7-4475-A5D5-237E0A46CA09}"/>
    <cellStyle name="40% - Accent1 2 2 19" xfId="13228" xr:uid="{E6681B58-912B-438B-A8C6-61524D0505AD}"/>
    <cellStyle name="40% - Accent1 2 2 2" xfId="2298" xr:uid="{A21E8009-06FF-4D9F-A12B-540443241097}"/>
    <cellStyle name="40% - Accent1 2 2 2 2" xfId="6887" xr:uid="{46A5FF1C-D7B0-46DD-88A9-7337E82E2D44}"/>
    <cellStyle name="40% - Accent1 2 2 20" xfId="13609" xr:uid="{2B32B150-ABEE-4523-B8E1-8FF2A54A5EDB}"/>
    <cellStyle name="40% - Accent1 2 2 21" xfId="13998" xr:uid="{4A5A78F8-4DF7-4AEE-BAB3-B598E3224B3B}"/>
    <cellStyle name="40% - Accent1 2 2 22" xfId="14379" xr:uid="{7BC41CA5-C9A8-47E9-B61C-56C60DAB1995}"/>
    <cellStyle name="40% - Accent1 2 2 23" xfId="14764" xr:uid="{72B49A4F-D251-4863-BBA2-EF764A4DC62F}"/>
    <cellStyle name="40% - Accent1 2 2 24" xfId="15145" xr:uid="{3334F920-1BD5-4E1D-8239-242674DB8FD6}"/>
    <cellStyle name="40% - Accent1 2 2 25" xfId="15526" xr:uid="{A9842DC6-6C24-44A5-9684-7526B9576AB6}"/>
    <cellStyle name="40% - Accent1 2 2 26" xfId="15907" xr:uid="{8B991F0C-A08A-4990-93F1-6476059D4DD7}"/>
    <cellStyle name="40% - Accent1 2 2 27" xfId="16288" xr:uid="{67E4FF57-FFCF-46BD-A749-3B7CCB395663}"/>
    <cellStyle name="40% - Accent1 2 2 28" xfId="21708" xr:uid="{02CFD60D-AC8F-4662-98EB-7AFB794BB43B}"/>
    <cellStyle name="40% - Accent1 2 2 29" xfId="33825" xr:uid="{3912F47A-AFD4-4D68-9289-7D3044BCF7F6}"/>
    <cellStyle name="40% - Accent1 2 2 3" xfId="7136" xr:uid="{E5EF4636-2BCD-4B52-80F8-AAB688E9894A}"/>
    <cellStyle name="40% - Accent1 2 2 4" xfId="7445" xr:uid="{9223CD34-800E-4BF7-BDB4-E6758ED9264C}"/>
    <cellStyle name="40% - Accent1 2 2 5" xfId="7825" xr:uid="{57FDCC5B-E1F4-4B0D-99C9-F3AAA5FFB86C}"/>
    <cellStyle name="40% - Accent1 2 2 6" xfId="8215" xr:uid="{ED5F27C6-68D9-4655-9ACA-68AF441C2D7B}"/>
    <cellStyle name="40% - Accent1 2 2 7" xfId="8596" xr:uid="{9CDAF867-85FF-4915-9051-ED91B095BD6B}"/>
    <cellStyle name="40% - Accent1 2 2 8" xfId="8977" xr:uid="{7D596FD0-CEC8-4F05-AFF8-E7160DAC49AC}"/>
    <cellStyle name="40% - Accent1 2 2 9" xfId="9375" xr:uid="{BB89935B-0ABF-4CDE-9B1F-2E30F2036798}"/>
    <cellStyle name="40% - Accent1 2 20" xfId="6069" xr:uid="{64A4F7FA-014C-4C6C-A032-B3F640757E0A}"/>
    <cellStyle name="40% - Accent1 2 21" xfId="6173" xr:uid="{CE14FEB5-091C-40BF-AA79-1A2754CF6AE2}"/>
    <cellStyle name="40% - Accent1 2 22" xfId="6277" xr:uid="{0113D1E4-56DA-4E08-B430-8D8709C773BA}"/>
    <cellStyle name="40% - Accent1 2 23" xfId="6381" xr:uid="{831842C8-E99D-4BBA-BADE-99211EDB7CDC}"/>
    <cellStyle name="40% - Accent1 2 24" xfId="6503" xr:uid="{FC630762-CC11-4B10-9919-B0ECC8CD307C}"/>
    <cellStyle name="40% - Accent1 2 25" xfId="6607" xr:uid="{1823E6F7-EC30-42D2-B85C-B610E1767913}"/>
    <cellStyle name="40% - Accent1 2 26" xfId="6712" xr:uid="{EA46D7B4-7EAB-49CA-872D-0709BE9058E9}"/>
    <cellStyle name="40% - Accent1 2 27" xfId="6906" xr:uid="{BA04ADE3-D13F-41E1-A627-10F3B70138B8}"/>
    <cellStyle name="40% - Accent1 2 28" xfId="7191" xr:uid="{70039D50-64C0-400C-ACFD-79BED6410BBF}"/>
    <cellStyle name="40% - Accent1 2 29" xfId="7568" xr:uid="{8D75A61C-F14C-4E93-9AAE-986EDFCE2C28}"/>
    <cellStyle name="40% - Accent1 2 3" xfId="226" xr:uid="{00000000-0005-0000-0000-000019000000}"/>
    <cellStyle name="40% - Accent1 2 3 10" xfId="9612" xr:uid="{A5D8B783-085C-42AD-9BC5-5CEBF6AC6357}"/>
    <cellStyle name="40% - Accent1 2 3 11" xfId="9993" xr:uid="{3C9682C5-C744-41CD-93E0-955D2CDB9C07}"/>
    <cellStyle name="40% - Accent1 2 3 12" xfId="10375" xr:uid="{F6E80E68-7FDF-4B6E-9C35-F5F3FA059767}"/>
    <cellStyle name="40% - Accent1 2 3 13" xfId="10756" xr:uid="{823B50C4-6492-4B1B-AFD4-2EF7C360E38C}"/>
    <cellStyle name="40% - Accent1 2 3 14" xfId="11137" xr:uid="{64CBE887-3353-4DCF-B72A-5088D1AFA86F}"/>
    <cellStyle name="40% - Accent1 2 3 15" xfId="11554" xr:uid="{DF8F4855-B7CD-4E96-9426-7731C7041997}"/>
    <cellStyle name="40% - Accent1 2 3 16" xfId="11939" xr:uid="{898A4FF3-683B-4656-9296-2C48A03BDA96}"/>
    <cellStyle name="40% - Accent1 2 3 17" xfId="12320" xr:uid="{06C4C9A6-F76F-4DF6-BA45-D136D34B7FA1}"/>
    <cellStyle name="40% - Accent1 2 3 18" xfId="12701" xr:uid="{B22D5567-76C2-43F8-BBA3-45D978A2976C}"/>
    <cellStyle name="40% - Accent1 2 3 19" xfId="13082" xr:uid="{2A4295FB-315C-45E6-94C3-24F59306BB60}"/>
    <cellStyle name="40% - Accent1 2 3 2" xfId="6815" xr:uid="{121D55E1-931F-477F-883E-D7962DFE6BC0}"/>
    <cellStyle name="40% - Accent1 2 3 20" xfId="13463" xr:uid="{F12D40CD-F9D2-486D-8DDC-FC36BAD08917}"/>
    <cellStyle name="40% - Accent1 2 3 21" xfId="13852" xr:uid="{F4598923-0E39-4397-BBCB-75B9F692FA2D}"/>
    <cellStyle name="40% - Accent1 2 3 22" xfId="14233" xr:uid="{C816078E-49E6-45BC-B5E5-F592EDF06045}"/>
    <cellStyle name="40% - Accent1 2 3 23" xfId="14618" xr:uid="{07ABB59E-32E6-4012-88F3-3B4077011B95}"/>
    <cellStyle name="40% - Accent1 2 3 24" xfId="14999" xr:uid="{3CC2822B-AACB-4B6D-851A-505746EF44E0}"/>
    <cellStyle name="40% - Accent1 2 3 25" xfId="15380" xr:uid="{52DB7CF6-C6F5-48E9-A4EA-2FF37C81F671}"/>
    <cellStyle name="40% - Accent1 2 3 26" xfId="15761" xr:uid="{C2A94B87-F387-4294-9ECB-EE108B5172AD}"/>
    <cellStyle name="40% - Accent1 2 3 27" xfId="16142" xr:uid="{63655C71-4104-4D40-98C2-B20172528841}"/>
    <cellStyle name="40% - Accent1 2 3 28" xfId="5028" xr:uid="{A7995736-A202-4B08-B795-9AD4694EFD36}"/>
    <cellStyle name="40% - Accent1 2 3 28 2" xfId="21562" xr:uid="{ECFDE5B1-E132-47E3-AF8A-97F696D649CF}"/>
    <cellStyle name="40% - Accent1 2 3 29" xfId="33826" xr:uid="{FE863630-B1D3-41EA-BAEB-3949041F3A57}"/>
    <cellStyle name="40% - Accent1 2 3 3" xfId="7011" xr:uid="{478F6445-4244-44BC-B8F0-FEDB94448A5F}"/>
    <cellStyle name="40% - Accent1 2 3 4" xfId="7300" xr:uid="{B62C43F2-D018-40BE-A783-814ACACAA2AF}"/>
    <cellStyle name="40% - Accent1 2 3 5" xfId="7692" xr:uid="{54498013-532F-4795-8C86-A7027DF9D681}"/>
    <cellStyle name="40% - Accent1 2 3 6" xfId="8073" xr:uid="{3DE4B930-4666-4A1E-9726-AE40F3A48C3A}"/>
    <cellStyle name="40% - Accent1 2 3 7" xfId="8450" xr:uid="{E590D6AF-2233-4F75-9193-E69A99FCC42A}"/>
    <cellStyle name="40% - Accent1 2 3 8" xfId="8831" xr:uid="{7E569D46-E1F0-4101-B0BB-65165F6527E3}"/>
    <cellStyle name="40% - Accent1 2 3 9" xfId="9216" xr:uid="{3C3FD1EB-E93E-4755-89EC-DFD6391155C3}"/>
    <cellStyle name="40% - Accent1 2 30" xfId="7964" xr:uid="{2C5BD1CE-0C7D-439B-8F26-E21E1C7226D0}"/>
    <cellStyle name="40% - Accent1 2 31" xfId="8339" xr:uid="{5954C738-17C2-4B46-8E8F-519A47AAE330}"/>
    <cellStyle name="40% - Accent1 2 32" xfId="8720" xr:uid="{9756EA01-354C-4982-9497-8982C654410D}"/>
    <cellStyle name="40% - Accent1 2 33" xfId="9101" xr:uid="{0E1E9D9D-2719-4ADD-84AF-35E313DD78ED}"/>
    <cellStyle name="40% - Accent1 2 34" xfId="9501" xr:uid="{3D676ACC-476D-4984-9980-C032ED6F46F2}"/>
    <cellStyle name="40% - Accent1 2 35" xfId="9882" xr:uid="{5142AC11-1F8E-4656-9667-D168E8FE618D}"/>
    <cellStyle name="40% - Accent1 2 36" xfId="10264" xr:uid="{A41701F2-6429-45F0-9B9A-647F3763E43A}"/>
    <cellStyle name="40% - Accent1 2 37" xfId="10645" xr:uid="{4CD8E0B2-58FA-4703-A039-3F12F1E38027}"/>
    <cellStyle name="40% - Accent1 2 38" xfId="11026" xr:uid="{AD82A0DA-74E5-46E8-BAF5-FDD3897A2B86}"/>
    <cellStyle name="40% - Accent1 2 39" xfId="11407" xr:uid="{46C1A2B7-B6B1-4B29-ACA8-B8A7CA02F6D4}"/>
    <cellStyle name="40% - Accent1 2 4" xfId="5045" xr:uid="{5E01C6CF-3DB9-4297-A7DD-13EFB279F100}"/>
    <cellStyle name="40% - Accent1 2 40" xfId="11425" xr:uid="{45FBE7A0-02F4-4B1E-A2B8-DA508860C5B1}"/>
    <cellStyle name="40% - Accent1 2 41" xfId="11443" xr:uid="{DA6808F0-27BF-46B6-A5E5-19CCED45417E}"/>
    <cellStyle name="40% - Accent1 2 42" xfId="11828" xr:uid="{BC965CD9-5FD3-4643-8A88-F7F5C2E3DA81}"/>
    <cellStyle name="40% - Accent1 2 43" xfId="12209" xr:uid="{6BD62914-D9FF-47D5-BEA9-13C1EF94D476}"/>
    <cellStyle name="40% - Accent1 2 44" xfId="12590" xr:uid="{D048F57E-477D-4F0F-A583-198E780C0431}"/>
    <cellStyle name="40% - Accent1 2 45" xfId="12971" xr:uid="{7EAA48BA-E0C0-47EC-AAF8-D81CC61173BB}"/>
    <cellStyle name="40% - Accent1 2 46" xfId="13352" xr:uid="{E20C55F0-949E-4E6A-AA04-616828684542}"/>
    <cellStyle name="40% - Accent1 2 47" xfId="13741" xr:uid="{EDAFE928-5C52-4041-9A22-21BA2AB9A229}"/>
    <cellStyle name="40% - Accent1 2 48" xfId="14122" xr:uid="{A609A51A-8DBD-40E7-B838-8377DB330FE0}"/>
    <cellStyle name="40% - Accent1 2 49" xfId="14507" xr:uid="{B43BFB03-BA3B-41E9-A46C-007C4B6CA258}"/>
    <cellStyle name="40% - Accent1 2 5" xfId="5062" xr:uid="{49C84792-7FF2-47C8-9B97-6BB9C6161906}"/>
    <cellStyle name="40% - Accent1 2 50" xfId="14888" xr:uid="{4E5F628F-E1F8-465A-AE41-4DCD1D5A9869}"/>
    <cellStyle name="40% - Accent1 2 51" xfId="15269" xr:uid="{A175DEC3-9343-4832-BBA2-E2A72DF1D64E}"/>
    <cellStyle name="40% - Accent1 2 52" xfId="15650" xr:uid="{FFE84FCA-049E-4BB0-82B8-EC000525575B}"/>
    <cellStyle name="40% - Accent1 2 53" xfId="16031" xr:uid="{ED295481-D8A5-496E-8E0D-E4C786EE2E6A}"/>
    <cellStyle name="40% - Accent1 2 54" xfId="21451" xr:uid="{ABBDC52D-2E06-49EB-ADBE-7929B7E341D8}"/>
    <cellStyle name="40% - Accent1 2 55" xfId="33824" xr:uid="{37BBA447-566B-4055-A9C8-9760D22E65CE}"/>
    <cellStyle name="40% - Accent1 2 6" xfId="5084" xr:uid="{400CD033-E958-4A4E-A1B3-0ED2770F0CFF}"/>
    <cellStyle name="40% - Accent1 2 7" xfId="5115" xr:uid="{2B8BD526-F5DA-43B3-A634-3177D0C6F67F}"/>
    <cellStyle name="40% - Accent1 2 8" xfId="5134" xr:uid="{12E0B0E4-757B-45F1-8213-AD7981A35857}"/>
    <cellStyle name="40% - Accent1 2 9" xfId="5151" xr:uid="{42D3798F-2E3D-4A81-960A-9B78C4025F1E}"/>
    <cellStyle name="40% - Accent1 3" xfId="448" xr:uid="{00000000-0005-0000-0000-00001A000000}"/>
    <cellStyle name="40% - Accent1 3 10" xfId="10065" xr:uid="{28D5707E-F7B2-4AB3-82BD-0072B51C0952}"/>
    <cellStyle name="40% - Accent1 3 11" xfId="10446" xr:uid="{2FD57046-8316-4D07-92E1-A31F33AAED34}"/>
    <cellStyle name="40% - Accent1 3 12" xfId="10827" xr:uid="{8C95C9AC-0E7B-4787-950B-B14BD1A98E38}"/>
    <cellStyle name="40% - Accent1 3 13" xfId="11208" xr:uid="{EFBE0583-5428-4FA5-9C0C-5E71C404DB04}"/>
    <cellStyle name="40% - Accent1 3 14" xfId="11625" xr:uid="{CFCC60CB-C21D-41F5-AC65-8C0895B2888C}"/>
    <cellStyle name="40% - Accent1 3 15" xfId="12010" xr:uid="{2245EC3F-9FD7-461A-A945-1DFA358DB056}"/>
    <cellStyle name="40% - Accent1 3 16" xfId="12391" xr:uid="{D5C43848-CDEB-433F-82A7-CE76AE3ABC9B}"/>
    <cellStyle name="40% - Accent1 3 17" xfId="12772" xr:uid="{8C2B933B-F865-488C-978D-91774A3EFE34}"/>
    <cellStyle name="40% - Accent1 3 18" xfId="13153" xr:uid="{BFEC93AE-68CE-4A60-A847-37932498CD15}"/>
    <cellStyle name="40% - Accent1 3 19" xfId="13534" xr:uid="{98ECFBDF-AB2A-4193-8F8C-4DCCFEB0DBF4}"/>
    <cellStyle name="40% - Accent1 3 2" xfId="7079" xr:uid="{B22225A0-B301-49ED-AFE8-DAD6ECAD2A31}"/>
    <cellStyle name="40% - Accent1 3 2 2" xfId="33828" xr:uid="{24E8EE3E-4237-4BC1-808A-AA414FA2CBFD}"/>
    <cellStyle name="40% - Accent1 3 20" xfId="13923" xr:uid="{4F1C399E-77C2-4067-9CBA-B20A6DD85F93}"/>
    <cellStyle name="40% - Accent1 3 21" xfId="14304" xr:uid="{797A5776-F350-48D6-A3D3-B678B672E72D}"/>
    <cellStyle name="40% - Accent1 3 22" xfId="14689" xr:uid="{E04FABD5-8787-464E-B2DF-1B2E3DDD39A0}"/>
    <cellStyle name="40% - Accent1 3 23" xfId="15070" xr:uid="{708324C4-CF5A-4C19-BAB1-BEE428BA153F}"/>
    <cellStyle name="40% - Accent1 3 24" xfId="15451" xr:uid="{04EF95E8-7236-40D1-87CE-DB98BCBB6FA5}"/>
    <cellStyle name="40% - Accent1 3 25" xfId="15832" xr:uid="{96021090-0C47-449C-B721-9038F219B53A}"/>
    <cellStyle name="40% - Accent1 3 26" xfId="16213" xr:uid="{C4B69A3E-8D2D-4FD7-A843-2FFC5535B96C}"/>
    <cellStyle name="40% - Accent1 3 27" xfId="21633" xr:uid="{15042923-39FC-4624-82ED-A0FABCFB29DC}"/>
    <cellStyle name="40% - Accent1 3 28" xfId="33827" xr:uid="{4FD77555-8BD0-40B7-AEF0-1CACC0868721}"/>
    <cellStyle name="40% - Accent1 3 3" xfId="7371" xr:uid="{082B20DD-5493-452A-8F6C-443210B19C98}"/>
    <cellStyle name="40% - Accent1 3 3 2" xfId="33829" xr:uid="{8EAB45EC-0167-44B0-9159-36FD77569395}"/>
    <cellStyle name="40% - Accent1 3 4" xfId="7748" xr:uid="{6F6C057A-998C-4CAD-B7C4-93EC91BA8FDA}"/>
    <cellStyle name="40% - Accent1 3 5" xfId="8140" xr:uid="{FF11E8F8-FF89-40E3-BA58-97EDDF00FCF4}"/>
    <cellStyle name="40% - Accent1 3 6" xfId="8521" xr:uid="{5A72BF85-31E9-4DF1-B367-A033025C350E}"/>
    <cellStyle name="40% - Accent1 3 7" xfId="8902" xr:uid="{0D474470-861F-4DFB-9BBA-344B912BF1A9}"/>
    <cellStyle name="40% - Accent1 3 8" xfId="9298" xr:uid="{93469A0F-4E1F-4ACE-8DC2-1AB19FDD19C0}"/>
    <cellStyle name="40% - Accent1 3 9" xfId="9683" xr:uid="{82FEA43E-DE01-4DEE-8557-45EBF5EF150C}"/>
    <cellStyle name="40% - Accent1 4" xfId="508" xr:uid="{00000000-0005-0000-0000-00001B000000}"/>
    <cellStyle name="40% - Accent1 4 10" xfId="10100" xr:uid="{95464F5D-A4D2-457F-B1E9-AFD6DD42560B}"/>
    <cellStyle name="40% - Accent1 4 11" xfId="10481" xr:uid="{41547957-1FBE-43D3-810D-113F3B905D3C}"/>
    <cellStyle name="40% - Accent1 4 12" xfId="10862" xr:uid="{258756C0-FB4E-4CF4-89F5-D5A139EC9412}"/>
    <cellStyle name="40% - Accent1 4 13" xfId="11243" xr:uid="{CCE40266-D136-42F9-9612-A974753E9124}"/>
    <cellStyle name="40% - Accent1 4 14" xfId="11660" xr:uid="{DF0B3805-671C-424B-A9D2-5C26C22D2394}"/>
    <cellStyle name="40% - Accent1 4 15" xfId="12045" xr:uid="{72279CE2-A92B-4925-97E0-8C68CF76C844}"/>
    <cellStyle name="40% - Accent1 4 16" xfId="12426" xr:uid="{219E6C48-2E8B-49D3-A319-D2AA50E52CA4}"/>
    <cellStyle name="40% - Accent1 4 17" xfId="12807" xr:uid="{A4802071-9CAB-403C-B056-6BD086FBD256}"/>
    <cellStyle name="40% - Accent1 4 18" xfId="13188" xr:uid="{4E8F4C77-7FF9-4796-AD35-3C68E1B271F3}"/>
    <cellStyle name="40% - Accent1 4 19" xfId="13569" xr:uid="{78E8F58B-34BC-4752-A933-42EAFEBE28B0}"/>
    <cellStyle name="40% - Accent1 4 2" xfId="7102" xr:uid="{248D4498-25C4-45B2-A7A4-3515DE1DDC1D}"/>
    <cellStyle name="40% - Accent1 4 20" xfId="13958" xr:uid="{BF2D2842-F735-4A58-9579-287A2CFDD611}"/>
    <cellStyle name="40% - Accent1 4 21" xfId="14339" xr:uid="{05E9C5D3-4F49-4749-BF94-4E66E58B9207}"/>
    <cellStyle name="40% - Accent1 4 22" xfId="14724" xr:uid="{AF6EC744-BDE5-430C-A44C-EBCDD1A47F74}"/>
    <cellStyle name="40% - Accent1 4 23" xfId="15105" xr:uid="{3064A1EE-CDE0-475A-ACD8-A503F9AFF86F}"/>
    <cellStyle name="40% - Accent1 4 24" xfId="15486" xr:uid="{20A920B1-84C9-4A8E-ACB2-8C934CCECF38}"/>
    <cellStyle name="40% - Accent1 4 25" xfId="15867" xr:uid="{774C0501-6B25-4418-B624-F4459790CFBA}"/>
    <cellStyle name="40% - Accent1 4 26" xfId="16248" xr:uid="{500F7324-D684-4D99-B995-9C1FF31C4F91}"/>
    <cellStyle name="40% - Accent1 4 27" xfId="21668" xr:uid="{44A06790-AC19-4514-B07F-BDE7C010B300}"/>
    <cellStyle name="40% - Accent1 4 28" xfId="33830" xr:uid="{B5B78BBE-6F51-4827-BC12-905959B67073}"/>
    <cellStyle name="40% - Accent1 4 3" xfId="7405" xr:uid="{E5992AF4-7472-4C33-BAD7-2F03DFE490D6}"/>
    <cellStyle name="40% - Accent1 4 4" xfId="7785" xr:uid="{3CE885AE-4C75-402F-9974-DA001886C7CD}"/>
    <cellStyle name="40% - Accent1 4 5" xfId="8175" xr:uid="{D5F1F2D7-6477-4B71-9149-257C5A96200B}"/>
    <cellStyle name="40% - Accent1 4 6" xfId="8556" xr:uid="{571D3DC7-12EF-43D6-A41B-D5CF0DE4B032}"/>
    <cellStyle name="40% - Accent1 4 7" xfId="8937" xr:uid="{D7E7CEE3-0DAC-4F30-905D-DA939364521A}"/>
    <cellStyle name="40% - Accent1 4 8" xfId="9335" xr:uid="{95D25933-7F49-49D3-997E-AC3570F52D5B}"/>
    <cellStyle name="40% - Accent1 4 9" xfId="9718" xr:uid="{26222854-B529-4B2E-99DD-7AE575B80AB4}"/>
    <cellStyle name="40% - Accent1 5" xfId="33831" xr:uid="{936C7677-9409-49FC-89A7-B764C8BAFC8D}"/>
    <cellStyle name="40% - Accent2 2" xfId="16" xr:uid="{00000000-0005-0000-0000-000008000000}"/>
    <cellStyle name="40% - Accent2 2 10" xfId="5179" xr:uid="{6F233854-73BA-40EA-AE4B-11565750664A}"/>
    <cellStyle name="40% - Accent2 2 11" xfId="5297" xr:uid="{150B815C-77E2-4F51-811A-F8B862356461}"/>
    <cellStyle name="40% - Accent2 2 12" xfId="5337" xr:uid="{F58780AE-6643-49C4-A3F9-2A3666EED281}"/>
    <cellStyle name="40% - Accent2 2 13" xfId="5422" xr:uid="{78D744C2-628D-48BF-B666-0FF04F92A7E6}"/>
    <cellStyle name="40% - Accent2 2 14" xfId="5515" xr:uid="{A1CEAC63-B770-47C0-94EF-B9DAAEBBD220}"/>
    <cellStyle name="40% - Accent2 2 15" xfId="5615" xr:uid="{35AE64A7-F5E6-498B-9707-FE1CD193C56F}"/>
    <cellStyle name="40% - Accent2 2 16" xfId="5735" xr:uid="{46790524-624F-4EB5-9FD5-2A4A2E14A3E1}"/>
    <cellStyle name="40% - Accent2 2 17" xfId="5843" xr:uid="{C6BE5FF3-317E-424C-A304-CC24DFF6E0C3}"/>
    <cellStyle name="40% - Accent2 2 18" xfId="5861" xr:uid="{6B9C5942-1A27-4643-85D4-25B7B7751B71}"/>
    <cellStyle name="40% - Accent2 2 19" xfId="5966" xr:uid="{6F99646A-8551-4ECC-B5B0-5558FA23C4BF}"/>
    <cellStyle name="40% - Accent2 2 2" xfId="558" xr:uid="{00000000-0005-0000-0000-000007000000}"/>
    <cellStyle name="40% - Accent2 2 2 10" xfId="9759" xr:uid="{4A12507E-B5CC-4CF9-B9AE-9748ED4F068F}"/>
    <cellStyle name="40% - Accent2 2 2 11" xfId="10141" xr:uid="{044192A0-ADF3-4295-A70D-F161E002EF8E}"/>
    <cellStyle name="40% - Accent2 2 2 12" xfId="10522" xr:uid="{C3FEB408-3E26-43F8-BB2E-48B6D3DB7F2A}"/>
    <cellStyle name="40% - Accent2 2 2 13" xfId="10903" xr:uid="{3FBF91F2-44EF-4749-98C1-FB0FC30EED87}"/>
    <cellStyle name="40% - Accent2 2 2 14" xfId="11284" xr:uid="{03FE8C7B-1D93-4626-8C81-B211F9C5466C}"/>
    <cellStyle name="40% - Accent2 2 2 15" xfId="11701" xr:uid="{EC7AEF6F-D38B-4245-B384-1156BEBBC9FC}"/>
    <cellStyle name="40% - Accent2 2 2 16" xfId="12086" xr:uid="{BE9A407D-E4A8-4B52-949D-B5609E9663BE}"/>
    <cellStyle name="40% - Accent2 2 2 17" xfId="12467" xr:uid="{40E92A7B-C7E5-4583-AAE2-97C6E194DD25}"/>
    <cellStyle name="40% - Accent2 2 2 18" xfId="12848" xr:uid="{5D7FD260-7B5D-4630-8E54-BBABC7EA5525}"/>
    <cellStyle name="40% - Accent2 2 2 19" xfId="13229" xr:uid="{A75E9ECC-6B0C-48C2-BD3C-AB195B962857}"/>
    <cellStyle name="40% - Accent2 2 2 2" xfId="2299" xr:uid="{8201D514-6562-4503-9CF1-299E0F7BF934}"/>
    <cellStyle name="40% - Accent2 2 2 2 2" xfId="6888" xr:uid="{FFAFF988-8B6C-44F9-B784-E760234A46AB}"/>
    <cellStyle name="40% - Accent2 2 2 20" xfId="13610" xr:uid="{08EFD5BA-66EB-498B-9878-71F659FB21A3}"/>
    <cellStyle name="40% - Accent2 2 2 21" xfId="13999" xr:uid="{903AB4D1-3B19-44F6-932D-42E50F8BEA64}"/>
    <cellStyle name="40% - Accent2 2 2 22" xfId="14380" xr:uid="{1DD8097E-C21B-46E0-ADE4-D7347C134529}"/>
    <cellStyle name="40% - Accent2 2 2 23" xfId="14765" xr:uid="{77890460-5431-404E-AF94-D27D417CEC98}"/>
    <cellStyle name="40% - Accent2 2 2 24" xfId="15146" xr:uid="{507B57B6-5BBE-4CF3-826D-053279DD99B3}"/>
    <cellStyle name="40% - Accent2 2 2 25" xfId="15527" xr:uid="{EB6C96D1-596E-4A6E-8573-0FE31C591561}"/>
    <cellStyle name="40% - Accent2 2 2 26" xfId="15908" xr:uid="{5432B96F-A736-44FA-AFBB-E98380C2C50D}"/>
    <cellStyle name="40% - Accent2 2 2 27" xfId="16289" xr:uid="{E9669985-DCF3-44E4-93D4-B1163CE6F473}"/>
    <cellStyle name="40% - Accent2 2 2 28" xfId="21709" xr:uid="{92D2DCD7-D52E-47F5-A9EF-E52F52261DC0}"/>
    <cellStyle name="40% - Accent2 2 2 29" xfId="33833" xr:uid="{702106D5-E299-4D70-A61D-3F328CC719C0}"/>
    <cellStyle name="40% - Accent2 2 2 3" xfId="7137" xr:uid="{42D21C85-C094-43D9-9E14-9DBB06B1E452}"/>
    <cellStyle name="40% - Accent2 2 2 4" xfId="7446" xr:uid="{CC72B7A5-BB1A-48A3-AC68-B0F5DBD614B7}"/>
    <cellStyle name="40% - Accent2 2 2 5" xfId="7826" xr:uid="{D6545D6F-8A8C-4524-9388-82401B8B872A}"/>
    <cellStyle name="40% - Accent2 2 2 6" xfId="8216" xr:uid="{F9C862BA-8B16-4ACF-ADC0-081A98453D64}"/>
    <cellStyle name="40% - Accent2 2 2 7" xfId="8597" xr:uid="{F154FE92-B5AC-48C7-A3B2-7D4FB2E57740}"/>
    <cellStyle name="40% - Accent2 2 2 8" xfId="8978" xr:uid="{72A51011-F49D-4032-8233-8C85741AE354}"/>
    <cellStyle name="40% - Accent2 2 2 9" xfId="9376" xr:uid="{ADEE57A0-3FEC-455F-9D33-98DE1789AA65}"/>
    <cellStyle name="40% - Accent2 2 20" xfId="6070" xr:uid="{C468A639-3267-4511-AFA2-36EBB272B907}"/>
    <cellStyle name="40% - Accent2 2 21" xfId="6174" xr:uid="{A4A192BE-7A9A-4936-9B74-4F0702F41967}"/>
    <cellStyle name="40% - Accent2 2 22" xfId="6278" xr:uid="{1E21935C-47C9-44D7-862E-CA6B22604ADF}"/>
    <cellStyle name="40% - Accent2 2 23" xfId="6382" xr:uid="{5B2030F5-1AFF-4735-B6A6-FCD93E9CFE1F}"/>
    <cellStyle name="40% - Accent2 2 24" xfId="6504" xr:uid="{1547A4D7-FFB2-4DE7-8DBB-3811155DF21B}"/>
    <cellStyle name="40% - Accent2 2 25" xfId="6608" xr:uid="{A0091B76-5B22-4A23-8EE3-C47B564841FF}"/>
    <cellStyle name="40% - Accent2 2 26" xfId="6713" xr:uid="{8AE449CA-C2A3-41F9-AEB8-82F3313D29E8}"/>
    <cellStyle name="40% - Accent2 2 27" xfId="6907" xr:uid="{9ECED6FC-8AC9-4671-A083-E876F134A240}"/>
    <cellStyle name="40% - Accent2 2 28" xfId="7192" xr:uid="{3C6D7175-4B1F-4D64-992E-6F49076C6695}"/>
    <cellStyle name="40% - Accent2 2 29" xfId="7569" xr:uid="{8D1A6A1E-E8BD-48A4-AECA-D25414B63406}"/>
    <cellStyle name="40% - Accent2 2 3" xfId="227" xr:uid="{00000000-0005-0000-0000-00001D000000}"/>
    <cellStyle name="40% - Accent2 2 3 10" xfId="9613" xr:uid="{096A9E3B-7C0F-4D7A-94B7-139AF4CE749A}"/>
    <cellStyle name="40% - Accent2 2 3 11" xfId="9994" xr:uid="{4EFC0D9F-DA47-4721-B460-D9597E99D3B0}"/>
    <cellStyle name="40% - Accent2 2 3 12" xfId="10376" xr:uid="{3DF92255-578C-4B55-A99C-8BFDCB74EAFB}"/>
    <cellStyle name="40% - Accent2 2 3 13" xfId="10757" xr:uid="{6CACD60F-EEDD-47DC-A174-0F59DF030404}"/>
    <cellStyle name="40% - Accent2 2 3 14" xfId="11138" xr:uid="{E2C19E41-76A6-46FC-B4E1-4A25A8CDCC6E}"/>
    <cellStyle name="40% - Accent2 2 3 15" xfId="11555" xr:uid="{362DA8B1-987A-4D22-8F92-F2A99FC0E772}"/>
    <cellStyle name="40% - Accent2 2 3 16" xfId="11940" xr:uid="{0BC4EAA0-2452-446B-A91A-C33DE3C8C357}"/>
    <cellStyle name="40% - Accent2 2 3 17" xfId="12321" xr:uid="{32D726FA-79E6-40F9-AE1B-14DBAF8C2F7F}"/>
    <cellStyle name="40% - Accent2 2 3 18" xfId="12702" xr:uid="{4AAE2487-D97E-4F62-8EF9-01E73228781E}"/>
    <cellStyle name="40% - Accent2 2 3 19" xfId="13083" xr:uid="{7C445182-CBFA-48E3-ACA2-306710005E9E}"/>
    <cellStyle name="40% - Accent2 2 3 2" xfId="6816" xr:uid="{6947E017-0160-477D-AC51-043F9380D5DE}"/>
    <cellStyle name="40% - Accent2 2 3 20" xfId="13464" xr:uid="{429279C5-7C9F-4C24-8DE2-5F6930A81B2D}"/>
    <cellStyle name="40% - Accent2 2 3 21" xfId="13853" xr:uid="{FCCCEF30-21C0-4DBE-935D-1104F51C2EA7}"/>
    <cellStyle name="40% - Accent2 2 3 22" xfId="14234" xr:uid="{D2EE07B3-AC01-44D6-8730-10BD612C30F3}"/>
    <cellStyle name="40% - Accent2 2 3 23" xfId="14619" xr:uid="{48C9A8B8-58D6-4584-A469-3DDE47C7FDF6}"/>
    <cellStyle name="40% - Accent2 2 3 24" xfId="15000" xr:uid="{B9CE15C5-7C78-4D8F-AECA-9D58519B0989}"/>
    <cellStyle name="40% - Accent2 2 3 25" xfId="15381" xr:uid="{609C47B9-BD4D-41DD-8203-D628EBD4F128}"/>
    <cellStyle name="40% - Accent2 2 3 26" xfId="15762" xr:uid="{D798A259-22AC-4367-9ACB-F48A8A2FC484}"/>
    <cellStyle name="40% - Accent2 2 3 27" xfId="16143" xr:uid="{9E97A6E5-8B63-4910-9ACC-2E29274A0B6B}"/>
    <cellStyle name="40% - Accent2 2 3 28" xfId="5023" xr:uid="{144892D9-7232-4AF8-9A3B-E60A8787DFA0}"/>
    <cellStyle name="40% - Accent2 2 3 28 2" xfId="21563" xr:uid="{4BA77F91-0A0F-4E3B-A86A-E13AF38D77DF}"/>
    <cellStyle name="40% - Accent2 2 3 29" xfId="33834" xr:uid="{C79391BE-F6F9-42E0-AE25-323CF00D0A96}"/>
    <cellStyle name="40% - Accent2 2 3 3" xfId="7012" xr:uid="{C0AEDAFB-A73F-416E-AADA-949DC5BB9239}"/>
    <cellStyle name="40% - Accent2 2 3 4" xfId="7301" xr:uid="{87F037A5-C5ED-4FD8-9620-9174B7938957}"/>
    <cellStyle name="40% - Accent2 2 3 5" xfId="7693" xr:uid="{E8A97A69-14E1-4ED7-9287-2A6B70C41348}"/>
    <cellStyle name="40% - Accent2 2 3 6" xfId="8074" xr:uid="{1B6FAFF0-9E4A-47AF-910E-CBC0DD069AA7}"/>
    <cellStyle name="40% - Accent2 2 3 7" xfId="8451" xr:uid="{3259FF5E-1AAE-4E12-8C77-2DC7E20A8A64}"/>
    <cellStyle name="40% - Accent2 2 3 8" xfId="8832" xr:uid="{8E70C51F-720C-4C5C-8339-B6151D1B978A}"/>
    <cellStyle name="40% - Accent2 2 3 9" xfId="9217" xr:uid="{845BC3C9-27ED-49C2-883C-E5465C897105}"/>
    <cellStyle name="40% - Accent2 2 30" xfId="7965" xr:uid="{5C07214F-AB48-4168-8555-CEAA88700661}"/>
    <cellStyle name="40% - Accent2 2 31" xfId="8340" xr:uid="{150DE056-2E98-4DF7-80BB-684FE2136783}"/>
    <cellStyle name="40% - Accent2 2 32" xfId="8721" xr:uid="{632A5B9B-776D-46AC-931B-1716211101A4}"/>
    <cellStyle name="40% - Accent2 2 33" xfId="9102" xr:uid="{6D361DFE-0143-4799-9E63-C6668E6D72D7}"/>
    <cellStyle name="40% - Accent2 2 34" xfId="9502" xr:uid="{7A591102-AB38-48F1-BD84-A21F5DE4E2DC}"/>
    <cellStyle name="40% - Accent2 2 35" xfId="9883" xr:uid="{86D4A626-5930-40CF-8E6B-A1971A1335EA}"/>
    <cellStyle name="40% - Accent2 2 36" xfId="10265" xr:uid="{835EDFAE-72B9-46C4-8789-4820074F651D}"/>
    <cellStyle name="40% - Accent2 2 37" xfId="10646" xr:uid="{81CF8F34-9FE1-4B17-8B4B-D2B2858BCE00}"/>
    <cellStyle name="40% - Accent2 2 38" xfId="11027" xr:uid="{86CB1B08-970D-4E4C-8340-FBC7CD08CFD4}"/>
    <cellStyle name="40% - Accent2 2 39" xfId="11408" xr:uid="{5A3AB211-5327-4470-9B5C-6AC3B073C7C5}"/>
    <cellStyle name="40% - Accent2 2 4" xfId="5046" xr:uid="{E6D23887-991B-45D4-A7FF-F4A340C34F18}"/>
    <cellStyle name="40% - Accent2 2 40" xfId="11426" xr:uid="{3D60C800-B22E-4CFB-A3A4-D1E855A41172}"/>
    <cellStyle name="40% - Accent2 2 41" xfId="11444" xr:uid="{25F997D1-A6B1-4C1A-A6C2-18165290F0D2}"/>
    <cellStyle name="40% - Accent2 2 42" xfId="11829" xr:uid="{047B0691-30DB-449C-BF66-9E4A704AB5F6}"/>
    <cellStyle name="40% - Accent2 2 43" xfId="12210" xr:uid="{44FA0F0D-0250-4738-B3C7-DACFD02761EB}"/>
    <cellStyle name="40% - Accent2 2 44" xfId="12591" xr:uid="{1D205AA8-DD48-481D-8575-F6679BBBEA58}"/>
    <cellStyle name="40% - Accent2 2 45" xfId="12972" xr:uid="{F421A404-CD8D-4F71-9F08-239526414D54}"/>
    <cellStyle name="40% - Accent2 2 46" xfId="13353" xr:uid="{968E33A2-9FA0-4DA1-89B2-9AA6B47B2CDB}"/>
    <cellStyle name="40% - Accent2 2 47" xfId="13742" xr:uid="{E9A7BBD3-B2ED-467B-91EB-F9614ACB3E2A}"/>
    <cellStyle name="40% - Accent2 2 48" xfId="14123" xr:uid="{B07885E3-7D66-4A19-9CDD-6635B36545FA}"/>
    <cellStyle name="40% - Accent2 2 49" xfId="14508" xr:uid="{BB975A4E-D10D-4CA3-B557-7C827097B332}"/>
    <cellStyle name="40% - Accent2 2 5" xfId="5063" xr:uid="{DC8C22C1-B842-4403-A497-B3803C2786E7}"/>
    <cellStyle name="40% - Accent2 2 50" xfId="14889" xr:uid="{A629C9A1-91A4-4187-9F5B-7DAEAF292A9F}"/>
    <cellStyle name="40% - Accent2 2 51" xfId="15270" xr:uid="{6E0EF997-A165-4D1B-AC09-67FA1CB26AFD}"/>
    <cellStyle name="40% - Accent2 2 52" xfId="15651" xr:uid="{2DF05DC9-EF00-47E6-B0D6-F35BD0ECE51E}"/>
    <cellStyle name="40% - Accent2 2 53" xfId="16032" xr:uid="{793295E8-340A-45B6-B408-2B8E9E89297F}"/>
    <cellStyle name="40% - Accent2 2 54" xfId="21452" xr:uid="{31B03926-5676-485E-9E5D-B6B62730A4F4}"/>
    <cellStyle name="40% - Accent2 2 55" xfId="33832" xr:uid="{0B28A9BE-DCD2-4641-AC77-0BD90C0A9252}"/>
    <cellStyle name="40% - Accent2 2 6" xfId="5085" xr:uid="{7ACB741E-8ADF-413A-93F2-EA87A7A4D6E6}"/>
    <cellStyle name="40% - Accent2 2 7" xfId="5116" xr:uid="{DAFCACD5-8609-44FE-9B80-9DD18C5FD806}"/>
    <cellStyle name="40% - Accent2 2 8" xfId="5135" xr:uid="{07399E9A-C8A0-4F9A-8449-1D853146E6A8}"/>
    <cellStyle name="40% - Accent2 2 9" xfId="5152" xr:uid="{D52B628D-7F23-4198-B74D-0EF72745F5F2}"/>
    <cellStyle name="40% - Accent2 3" xfId="449" xr:uid="{00000000-0005-0000-0000-00001E000000}"/>
    <cellStyle name="40% - Accent2 3 10" xfId="10066" xr:uid="{1E5565CE-0289-49A7-9C1F-AE0A04FAB265}"/>
    <cellStyle name="40% - Accent2 3 11" xfId="10447" xr:uid="{F5C0854D-659E-4EF2-A55F-200D80E3C30D}"/>
    <cellStyle name="40% - Accent2 3 12" xfId="10828" xr:uid="{CACF5182-9740-4354-8CDF-2F9C69D79280}"/>
    <cellStyle name="40% - Accent2 3 13" xfId="11209" xr:uid="{050EF263-3089-410C-AB55-BABF42E45E6B}"/>
    <cellStyle name="40% - Accent2 3 14" xfId="11626" xr:uid="{DD97F243-F0CF-41F1-85EA-B9C42545470E}"/>
    <cellStyle name="40% - Accent2 3 15" xfId="12011" xr:uid="{9F8ABB23-BB73-4E61-A72B-A5FB0E2D3516}"/>
    <cellStyle name="40% - Accent2 3 16" xfId="12392" xr:uid="{2E7AF1DC-C7A0-4471-94EE-91FE52C2C0E0}"/>
    <cellStyle name="40% - Accent2 3 17" xfId="12773" xr:uid="{53AC22CE-3528-40FA-B474-D89ABB2BE2E6}"/>
    <cellStyle name="40% - Accent2 3 18" xfId="13154" xr:uid="{64B06DF1-59D6-4C69-90C8-4317589BD9E0}"/>
    <cellStyle name="40% - Accent2 3 19" xfId="13535" xr:uid="{3C7CF318-9054-43EF-BAFC-C1AF10ABFB96}"/>
    <cellStyle name="40% - Accent2 3 2" xfId="7080" xr:uid="{08CEB00B-DD52-4D1D-870A-FE539C5E4DA4}"/>
    <cellStyle name="40% - Accent2 3 2 2" xfId="33836" xr:uid="{EA9B3604-1BC8-404D-8B87-01F45B2E17E0}"/>
    <cellStyle name="40% - Accent2 3 20" xfId="13924" xr:uid="{5A0AB537-871B-4160-9BAC-8205F0681964}"/>
    <cellStyle name="40% - Accent2 3 21" xfId="14305" xr:uid="{61F209C1-CA44-4340-BE85-6EF93BD6202F}"/>
    <cellStyle name="40% - Accent2 3 22" xfId="14690" xr:uid="{40E32CB5-2EE2-4A0D-81BA-BBBBFDDF6289}"/>
    <cellStyle name="40% - Accent2 3 23" xfId="15071" xr:uid="{D6CEC5E5-1D48-4208-BA8F-D789106A2975}"/>
    <cellStyle name="40% - Accent2 3 24" xfId="15452" xr:uid="{14C2E461-A24C-4FB3-B4C2-DF71AB7FD400}"/>
    <cellStyle name="40% - Accent2 3 25" xfId="15833" xr:uid="{72ADCA35-B0FE-4599-AB00-CD09D3750BF0}"/>
    <cellStyle name="40% - Accent2 3 26" xfId="16214" xr:uid="{5BB9E5AD-234B-4CC5-9D21-659E87245B10}"/>
    <cellStyle name="40% - Accent2 3 27" xfId="21634" xr:uid="{CF466AC3-22CB-4339-93D5-45A53FE96446}"/>
    <cellStyle name="40% - Accent2 3 28" xfId="33835" xr:uid="{A8D9ACB2-5BA6-4E35-B7B4-41C1EEE22D76}"/>
    <cellStyle name="40% - Accent2 3 3" xfId="7372" xr:uid="{4640A30E-03BE-4294-B554-54C73C771596}"/>
    <cellStyle name="40% - Accent2 3 3 2" xfId="33837" xr:uid="{2E428AE6-4B13-4C86-95E6-B8A47596EDA5}"/>
    <cellStyle name="40% - Accent2 3 4" xfId="7749" xr:uid="{8335CEDC-E7C2-446C-A113-DC622EE68D71}"/>
    <cellStyle name="40% - Accent2 3 5" xfId="8141" xr:uid="{D6248D54-4023-4E97-886F-90EA086A719C}"/>
    <cellStyle name="40% - Accent2 3 6" xfId="8522" xr:uid="{D9A0F780-453F-4650-83B2-1CB763ED4616}"/>
    <cellStyle name="40% - Accent2 3 7" xfId="8903" xr:uid="{F4A27404-9536-49C7-8061-54D2F490F6C6}"/>
    <cellStyle name="40% - Accent2 3 8" xfId="9299" xr:uid="{8DCF5300-2EF0-4A41-B586-3A8F96ED0E78}"/>
    <cellStyle name="40% - Accent2 3 9" xfId="9684" xr:uid="{874A4A3C-B445-418C-86A4-539F0C146503}"/>
    <cellStyle name="40% - Accent2 4" xfId="511" xr:uid="{00000000-0005-0000-0000-00001F000000}"/>
    <cellStyle name="40% - Accent2 4 10" xfId="10102" xr:uid="{DB5EC7AB-32FD-4A0F-A0C4-C3F51B12091E}"/>
    <cellStyle name="40% - Accent2 4 11" xfId="10483" xr:uid="{B549D309-BFC4-4FDF-9C98-7E75380E45CC}"/>
    <cellStyle name="40% - Accent2 4 12" xfId="10864" xr:uid="{F17FAB69-DA35-4643-8DE6-9E62589C5771}"/>
    <cellStyle name="40% - Accent2 4 13" xfId="11245" xr:uid="{C8E0F190-2210-4B92-867B-20C9D4E78113}"/>
    <cellStyle name="40% - Accent2 4 14" xfId="11662" xr:uid="{E21C9907-EE58-451D-8E56-02ECE54BFCF3}"/>
    <cellStyle name="40% - Accent2 4 15" xfId="12047" xr:uid="{0E50A807-A206-4D9E-8608-55E2020A8DE5}"/>
    <cellStyle name="40% - Accent2 4 16" xfId="12428" xr:uid="{19687B3F-9E80-40D9-83C8-86421CC1DFCA}"/>
    <cellStyle name="40% - Accent2 4 17" xfId="12809" xr:uid="{AE334F93-4174-42D5-B160-32D3EB3B0572}"/>
    <cellStyle name="40% - Accent2 4 18" xfId="13190" xr:uid="{6BB6C1C7-2884-46B8-A94C-79C32E23389F}"/>
    <cellStyle name="40% - Accent2 4 19" xfId="13571" xr:uid="{B7036A4F-0EAB-4EEA-9EC6-73472660D8F7}"/>
    <cellStyle name="40% - Accent2 4 2" xfId="7104" xr:uid="{0E174680-331F-4CBA-92D3-2DEBD9595811}"/>
    <cellStyle name="40% - Accent2 4 20" xfId="13960" xr:uid="{C7AA44AF-34B7-47B7-8BA2-CB25C65B3E86}"/>
    <cellStyle name="40% - Accent2 4 21" xfId="14341" xr:uid="{528604A1-5DFE-499B-944D-66EF8AF96B08}"/>
    <cellStyle name="40% - Accent2 4 22" xfId="14726" xr:uid="{22C2E3E5-A9CA-4F0C-A97C-39DB9A7E3853}"/>
    <cellStyle name="40% - Accent2 4 23" xfId="15107" xr:uid="{F6973540-6B51-4CCE-9034-C61B39054224}"/>
    <cellStyle name="40% - Accent2 4 24" xfId="15488" xr:uid="{119623D0-3B29-4B9E-8404-440B8D047A3F}"/>
    <cellStyle name="40% - Accent2 4 25" xfId="15869" xr:uid="{42544327-21C7-4C08-8EFF-F7B187A54752}"/>
    <cellStyle name="40% - Accent2 4 26" xfId="16250" xr:uid="{F4254DC9-14F2-47CC-B925-62C148DD412C}"/>
    <cellStyle name="40% - Accent2 4 27" xfId="21670" xr:uid="{62E30FB6-3A78-4362-B898-023D9D7DE3A1}"/>
    <cellStyle name="40% - Accent2 4 28" xfId="33838" xr:uid="{2E7623A5-C81D-4901-88F1-D2C9AEA8F183}"/>
    <cellStyle name="40% - Accent2 4 3" xfId="7407" xr:uid="{9799BDFE-DAD0-4B8F-A95D-0BE1DB8DDB69}"/>
    <cellStyle name="40% - Accent2 4 4" xfId="7787" xr:uid="{47506327-F552-4B1E-B230-6919CF92190E}"/>
    <cellStyle name="40% - Accent2 4 5" xfId="8177" xr:uid="{E5DBFA76-0666-44B3-A739-9C43637B23F5}"/>
    <cellStyle name="40% - Accent2 4 6" xfId="8558" xr:uid="{852EE272-84AC-4F17-A134-AA4A6581EE52}"/>
    <cellStyle name="40% - Accent2 4 7" xfId="8939" xr:uid="{B9B6346D-4086-4B34-9D7D-7BA7BF005ED2}"/>
    <cellStyle name="40% - Accent2 4 8" xfId="9337" xr:uid="{09A06EC1-6A21-4DCC-B29C-4C87CDF24108}"/>
    <cellStyle name="40% - Accent2 4 9" xfId="9720" xr:uid="{CE295E68-FE95-490F-98FF-D18FCB2B4A3C}"/>
    <cellStyle name="40% - Accent2 5" xfId="33839" xr:uid="{66D26DA0-929B-4719-AE34-2DD7EF97586B}"/>
    <cellStyle name="40% - Accent3 2" xfId="17" xr:uid="{00000000-0005-0000-0000-000009000000}"/>
    <cellStyle name="40% - Accent3 2 10" xfId="5180" xr:uid="{38A003EB-D162-4E66-8566-145B9FECBAAE}"/>
    <cellStyle name="40% - Accent3 2 11" xfId="5298" xr:uid="{C29358C9-1E9C-4DAA-A458-9A2C7AE372A4}"/>
    <cellStyle name="40% - Accent3 2 12" xfId="5338" xr:uid="{6EA3825E-1178-4B34-BEF4-C0DE148A2E28}"/>
    <cellStyle name="40% - Accent3 2 13" xfId="5423" xr:uid="{9CA1038A-E2A4-4FDD-BE0C-89373B64C814}"/>
    <cellStyle name="40% - Accent3 2 14" xfId="5516" xr:uid="{2BF6784D-8B32-4F08-9FAD-3572EA350CAA}"/>
    <cellStyle name="40% - Accent3 2 15" xfId="5616" xr:uid="{DFD403B4-3CAA-47CC-B18F-7BCA3497793C}"/>
    <cellStyle name="40% - Accent3 2 16" xfId="5736" xr:uid="{CD9A35C7-6B31-4020-8C69-F113C4D97AA9}"/>
    <cellStyle name="40% - Accent3 2 17" xfId="5844" xr:uid="{90BE7896-DBA2-479F-8FE3-1DC91BE0FE86}"/>
    <cellStyle name="40% - Accent3 2 18" xfId="5862" xr:uid="{FA4E20B0-DF17-49C7-89A4-8CDAC476C98B}"/>
    <cellStyle name="40% - Accent3 2 19" xfId="5967" xr:uid="{E72ED37C-C311-4B9C-88E3-91381048B83E}"/>
    <cellStyle name="40% - Accent3 2 2" xfId="559" xr:uid="{00000000-0005-0000-0000-000008000000}"/>
    <cellStyle name="40% - Accent3 2 2 10" xfId="9760" xr:uid="{1A447182-7905-404C-8152-7B9F5A2D98DD}"/>
    <cellStyle name="40% - Accent3 2 2 11" xfId="10142" xr:uid="{BEF5898E-9772-4B67-91D6-8A5E43503711}"/>
    <cellStyle name="40% - Accent3 2 2 12" xfId="10523" xr:uid="{ADAC6B68-EE3E-41CD-85AA-3E020E2238C7}"/>
    <cellStyle name="40% - Accent3 2 2 13" xfId="10904" xr:uid="{A7A5EC8D-C7B4-439F-9681-A326DAF3C4AB}"/>
    <cellStyle name="40% - Accent3 2 2 14" xfId="11285" xr:uid="{B8BB4AEA-4149-440F-8843-96B57BFDD0AA}"/>
    <cellStyle name="40% - Accent3 2 2 15" xfId="11702" xr:uid="{5935BEBF-BF5E-4CEB-9817-7FE6BCCFF033}"/>
    <cellStyle name="40% - Accent3 2 2 16" xfId="12087" xr:uid="{6B3C9C77-8A9C-407E-8DBA-5E32B04B9238}"/>
    <cellStyle name="40% - Accent3 2 2 17" xfId="12468" xr:uid="{C167C0C6-1D36-42CF-8096-367948B19E93}"/>
    <cellStyle name="40% - Accent3 2 2 18" xfId="12849" xr:uid="{A9F8F73C-6196-4D8D-B4BF-6682275EA12D}"/>
    <cellStyle name="40% - Accent3 2 2 19" xfId="13230" xr:uid="{FCFF8DD2-328F-4888-8727-D66742C44155}"/>
    <cellStyle name="40% - Accent3 2 2 2" xfId="2300" xr:uid="{249F4F07-74A6-4A26-A4A1-DD93823734CB}"/>
    <cellStyle name="40% - Accent3 2 2 2 2" xfId="6889" xr:uid="{2B25D871-FB21-488C-9715-3EDBF8889E3F}"/>
    <cellStyle name="40% - Accent3 2 2 20" xfId="13611" xr:uid="{0BE03F45-ED74-4136-975A-B85A4473AB17}"/>
    <cellStyle name="40% - Accent3 2 2 21" xfId="14000" xr:uid="{D6FDDEBC-8EF8-4761-B6B5-C73C4EAA6EF9}"/>
    <cellStyle name="40% - Accent3 2 2 22" xfId="14381" xr:uid="{1D33CE6D-DFC5-4F0E-8087-3DD1428B8601}"/>
    <cellStyle name="40% - Accent3 2 2 23" xfId="14766" xr:uid="{5483519B-EEFD-4BC4-A748-E18707F570F3}"/>
    <cellStyle name="40% - Accent3 2 2 24" xfId="15147" xr:uid="{004DB2B5-29D9-48B7-9042-32911D399FB4}"/>
    <cellStyle name="40% - Accent3 2 2 25" xfId="15528" xr:uid="{2561F023-1E14-4CE3-93A1-E9AE39295014}"/>
    <cellStyle name="40% - Accent3 2 2 26" xfId="15909" xr:uid="{C6979905-C7B2-4D7F-B92B-F0BD878A2049}"/>
    <cellStyle name="40% - Accent3 2 2 27" xfId="16290" xr:uid="{9EED77FE-BB78-458A-8AFD-3AA058764C84}"/>
    <cellStyle name="40% - Accent3 2 2 28" xfId="21710" xr:uid="{766F2C96-86E3-4FC2-8A8C-249ACF993B67}"/>
    <cellStyle name="40% - Accent3 2 2 29" xfId="33841" xr:uid="{4F79660E-EAEE-44A4-AF3A-912B666C42C5}"/>
    <cellStyle name="40% - Accent3 2 2 3" xfId="7138" xr:uid="{5AA3D858-3A19-4F66-90E2-BC2004541B11}"/>
    <cellStyle name="40% - Accent3 2 2 4" xfId="7447" xr:uid="{82715BFE-B787-4DFB-9D9D-DFD5469460BA}"/>
    <cellStyle name="40% - Accent3 2 2 5" xfId="7827" xr:uid="{FE1DD4B6-A7DE-48AC-84AD-F896021A1610}"/>
    <cellStyle name="40% - Accent3 2 2 6" xfId="8217" xr:uid="{512C94A1-C0E7-4D28-88A5-3D5B31C74A14}"/>
    <cellStyle name="40% - Accent3 2 2 7" xfId="8598" xr:uid="{41E49B47-7918-481F-93BB-37F7E0C09BD4}"/>
    <cellStyle name="40% - Accent3 2 2 8" xfId="8979" xr:uid="{F60D461D-DA34-4667-AEA8-6E19EE9C785B}"/>
    <cellStyle name="40% - Accent3 2 2 9" xfId="9377" xr:uid="{981C6805-BF3F-4574-9874-E4735D9A4405}"/>
    <cellStyle name="40% - Accent3 2 20" xfId="6071" xr:uid="{A1CCC5CC-27FA-4DF6-A9FB-5A5CEA87FBB5}"/>
    <cellStyle name="40% - Accent3 2 21" xfId="6175" xr:uid="{EFE6DF4A-C076-42AA-ABF7-F882C4EA47DD}"/>
    <cellStyle name="40% - Accent3 2 22" xfId="6279" xr:uid="{2FDB66EB-4392-4FCF-9B31-1226E80A194C}"/>
    <cellStyle name="40% - Accent3 2 23" xfId="6383" xr:uid="{16FEB843-F0BD-4020-B83F-7214CCEAF294}"/>
    <cellStyle name="40% - Accent3 2 24" xfId="6505" xr:uid="{5835779C-359B-45C5-A2F7-23D7E500C901}"/>
    <cellStyle name="40% - Accent3 2 25" xfId="6609" xr:uid="{4B67CF96-A88B-4507-9353-52C86AEF8D7A}"/>
    <cellStyle name="40% - Accent3 2 26" xfId="6714" xr:uid="{F76B101E-E504-4210-9B45-FB02CD9AE618}"/>
    <cellStyle name="40% - Accent3 2 27" xfId="6908" xr:uid="{CC06954B-68BF-47BC-A86E-413FF5FEBA84}"/>
    <cellStyle name="40% - Accent3 2 28" xfId="7193" xr:uid="{9291456A-2DEC-48F2-BFAC-D54A074AB678}"/>
    <cellStyle name="40% - Accent3 2 29" xfId="7570" xr:uid="{48784AA6-974B-4781-B233-C1976CC9590F}"/>
    <cellStyle name="40% - Accent3 2 3" xfId="228" xr:uid="{00000000-0005-0000-0000-000021000000}"/>
    <cellStyle name="40% - Accent3 2 3 10" xfId="9614" xr:uid="{B1A8A0A6-173F-4BE8-A4B3-3CE36AAE67DF}"/>
    <cellStyle name="40% - Accent3 2 3 11" xfId="9995" xr:uid="{C4FD6562-C585-42EB-BAA8-818BD6C6D755}"/>
    <cellStyle name="40% - Accent3 2 3 12" xfId="10377" xr:uid="{2FA234DD-507F-4B77-BBE5-BB40F3F616F3}"/>
    <cellStyle name="40% - Accent3 2 3 13" xfId="10758" xr:uid="{28982149-50EB-4CC8-B25B-6733AD3190EA}"/>
    <cellStyle name="40% - Accent3 2 3 14" xfId="11139" xr:uid="{0921712B-B9BE-47F3-BAE7-79012A1C856A}"/>
    <cellStyle name="40% - Accent3 2 3 15" xfId="11556" xr:uid="{9E9B5BCB-7B4D-4883-98D3-3884A1C03F2B}"/>
    <cellStyle name="40% - Accent3 2 3 16" xfId="11941" xr:uid="{C5278036-B9BF-4EF7-BC6F-E8BF2C785A1B}"/>
    <cellStyle name="40% - Accent3 2 3 17" xfId="12322" xr:uid="{BA996F26-1FD2-4C31-8664-E52746E58F9B}"/>
    <cellStyle name="40% - Accent3 2 3 18" xfId="12703" xr:uid="{F3107CCE-4798-4EC7-B651-341B77CE0D7F}"/>
    <cellStyle name="40% - Accent3 2 3 19" xfId="13084" xr:uid="{9567B0CA-1983-4CF1-B865-5B84C2706A14}"/>
    <cellStyle name="40% - Accent3 2 3 2" xfId="6817" xr:uid="{917A8FF4-FAA3-411F-A292-127CAF46C615}"/>
    <cellStyle name="40% - Accent3 2 3 20" xfId="13465" xr:uid="{4127D822-0CD6-4BED-A47B-C813F4816153}"/>
    <cellStyle name="40% - Accent3 2 3 21" xfId="13854" xr:uid="{79B64565-AAFE-45CD-B1FF-64A5C56DF92E}"/>
    <cellStyle name="40% - Accent3 2 3 22" xfId="14235" xr:uid="{E2802B02-42BC-406E-974E-AC2CFACBDF90}"/>
    <cellStyle name="40% - Accent3 2 3 23" xfId="14620" xr:uid="{653CEB71-BA53-436A-9BE9-C468A7E34D51}"/>
    <cellStyle name="40% - Accent3 2 3 24" xfId="15001" xr:uid="{764E87C7-6DC8-46F0-8756-08BA90918744}"/>
    <cellStyle name="40% - Accent3 2 3 25" xfId="15382" xr:uid="{FCF0A470-49CD-4279-A58F-85240B7A7A2F}"/>
    <cellStyle name="40% - Accent3 2 3 26" xfId="15763" xr:uid="{515315FA-9EFA-456D-94D8-BF2BD07B4A70}"/>
    <cellStyle name="40% - Accent3 2 3 27" xfId="16144" xr:uid="{4B6473AF-0F26-4C10-B504-7E1331B7178A}"/>
    <cellStyle name="40% - Accent3 2 3 28" xfId="5019" xr:uid="{609CC26B-4BF0-4547-BE43-BF5668307F19}"/>
    <cellStyle name="40% - Accent3 2 3 28 2" xfId="21564" xr:uid="{62B26343-5A6F-4012-BA88-92E3AE0510DE}"/>
    <cellStyle name="40% - Accent3 2 3 29" xfId="33842" xr:uid="{F49A2FE6-8978-44E3-A36F-145A4117FB11}"/>
    <cellStyle name="40% - Accent3 2 3 3" xfId="7013" xr:uid="{B9D0DB01-6064-42DE-B52A-90BBBFDD71ED}"/>
    <cellStyle name="40% - Accent3 2 3 4" xfId="7302" xr:uid="{7C04A29A-3821-493D-B360-9406FDB5ED40}"/>
    <cellStyle name="40% - Accent3 2 3 5" xfId="7694" xr:uid="{6F6A1E05-E6F7-4F5A-8646-623B48408819}"/>
    <cellStyle name="40% - Accent3 2 3 6" xfId="8075" xr:uid="{2998FF12-273B-4BE4-9397-7BE3DD4C519B}"/>
    <cellStyle name="40% - Accent3 2 3 7" xfId="8452" xr:uid="{E3FD4EA5-692F-4CE2-B301-85C7624DF8B9}"/>
    <cellStyle name="40% - Accent3 2 3 8" xfId="8833" xr:uid="{172EDE76-A123-4DBC-A0F4-61E6961C5340}"/>
    <cellStyle name="40% - Accent3 2 3 9" xfId="9218" xr:uid="{45B5EDD9-98AD-4E14-958C-01B51DFD3826}"/>
    <cellStyle name="40% - Accent3 2 30" xfId="7966" xr:uid="{10B1F70B-B4CD-4236-A16F-E243D870E016}"/>
    <cellStyle name="40% - Accent3 2 31" xfId="8341" xr:uid="{C008C1A5-18EF-4F4B-A25D-9CFD15AE6023}"/>
    <cellStyle name="40% - Accent3 2 32" xfId="8722" xr:uid="{FDF810E7-B383-4388-A00C-3F3316695F0F}"/>
    <cellStyle name="40% - Accent3 2 33" xfId="9103" xr:uid="{1C072A30-ABFB-45AE-B5B3-9B894568F1B2}"/>
    <cellStyle name="40% - Accent3 2 34" xfId="9503" xr:uid="{C6CD5612-691F-466E-9A68-DF46BA0EC945}"/>
    <cellStyle name="40% - Accent3 2 35" xfId="9884" xr:uid="{BA06E397-96A9-4324-8B41-C9FDCA155A20}"/>
    <cellStyle name="40% - Accent3 2 36" xfId="10266" xr:uid="{4B0808D6-ECB5-4BFF-990A-8FA29384570C}"/>
    <cellStyle name="40% - Accent3 2 37" xfId="10647" xr:uid="{F01AA1FD-A1EB-4CE9-81CE-DDE3CF7E858D}"/>
    <cellStyle name="40% - Accent3 2 38" xfId="11028" xr:uid="{875B28D3-4947-424D-9BDE-9AC104E0BE8B}"/>
    <cellStyle name="40% - Accent3 2 39" xfId="11409" xr:uid="{7AC8A5FA-EBE8-48ED-9275-CC90FCAE6222}"/>
    <cellStyle name="40% - Accent3 2 4" xfId="5047" xr:uid="{2E7DD486-C8C6-4653-8EB1-7C31819C73A7}"/>
    <cellStyle name="40% - Accent3 2 40" xfId="11427" xr:uid="{C6D04D7A-EEA4-467B-954F-60AAB6041AE6}"/>
    <cellStyle name="40% - Accent3 2 41" xfId="11445" xr:uid="{FE1E96E4-923E-4893-86D2-CA47089EE0CD}"/>
    <cellStyle name="40% - Accent3 2 42" xfId="11830" xr:uid="{7571B8FD-B21F-43FF-847A-044C9C06A24A}"/>
    <cellStyle name="40% - Accent3 2 43" xfId="12211" xr:uid="{CB0F71D7-0D27-451B-9E6A-B8416D6E1B4D}"/>
    <cellStyle name="40% - Accent3 2 44" xfId="12592" xr:uid="{25AC83DC-9D52-495F-9D6D-23BDD291D526}"/>
    <cellStyle name="40% - Accent3 2 45" xfId="12973" xr:uid="{F40037DF-90B3-4171-BBA3-4D60683F1737}"/>
    <cellStyle name="40% - Accent3 2 46" xfId="13354" xr:uid="{39697EAA-86F9-414F-875E-95FA2C890929}"/>
    <cellStyle name="40% - Accent3 2 47" xfId="13743" xr:uid="{542BDC9B-66AB-4890-9154-3D2568ECE6E4}"/>
    <cellStyle name="40% - Accent3 2 48" xfId="14124" xr:uid="{5B8B85C4-6798-459C-8939-4DB02CDB0C1E}"/>
    <cellStyle name="40% - Accent3 2 49" xfId="14509" xr:uid="{E14160C8-61B6-4297-8938-AE591753F928}"/>
    <cellStyle name="40% - Accent3 2 5" xfId="5064" xr:uid="{0EFC30FE-2C97-4A59-838E-B502474E6281}"/>
    <cellStyle name="40% - Accent3 2 50" xfId="14890" xr:uid="{2E527E61-91DD-40A2-978B-5F7C3F9D98BD}"/>
    <cellStyle name="40% - Accent3 2 51" xfId="15271" xr:uid="{76102341-5BCA-48FE-A6B7-AD853EEB6607}"/>
    <cellStyle name="40% - Accent3 2 52" xfId="15652" xr:uid="{EF0AC475-F621-4872-ACA2-508E6E0A6485}"/>
    <cellStyle name="40% - Accent3 2 53" xfId="16033" xr:uid="{F5001528-C1E7-4DB2-86B4-D14C6016A624}"/>
    <cellStyle name="40% - Accent3 2 54" xfId="21453" xr:uid="{43083E82-0AA2-46C2-8271-7BC4AD3ADE24}"/>
    <cellStyle name="40% - Accent3 2 55" xfId="33840" xr:uid="{3C434C0A-A611-42DD-AF6A-92D9417C6E9D}"/>
    <cellStyle name="40% - Accent3 2 6" xfId="5086" xr:uid="{48002F9B-EDC2-49F5-A021-0A5C40160895}"/>
    <cellStyle name="40% - Accent3 2 7" xfId="5117" xr:uid="{67C372B3-2697-44AE-A4BB-A120CC63C960}"/>
    <cellStyle name="40% - Accent3 2 8" xfId="5136" xr:uid="{3784724B-4EE3-4578-A261-5BE0E4645B1C}"/>
    <cellStyle name="40% - Accent3 2 9" xfId="5153" xr:uid="{7683A95B-7714-4F11-87F1-C532B06ADBFA}"/>
    <cellStyle name="40% - Accent3 3" xfId="450" xr:uid="{00000000-0005-0000-0000-000022000000}"/>
    <cellStyle name="40% - Accent3 3 10" xfId="10067" xr:uid="{3A0E0AAB-8D09-49BE-87B8-ABA21CBAE14F}"/>
    <cellStyle name="40% - Accent3 3 11" xfId="10448" xr:uid="{B99140B0-5673-44C6-A132-5387D81544EF}"/>
    <cellStyle name="40% - Accent3 3 12" xfId="10829" xr:uid="{3A78A2BF-17A6-4D3B-84DB-CD93507DF86A}"/>
    <cellStyle name="40% - Accent3 3 13" xfId="11210" xr:uid="{D0F7A524-5CBA-4E9B-8BA0-A2CEF4747ADC}"/>
    <cellStyle name="40% - Accent3 3 14" xfId="11627" xr:uid="{C1DB9FC2-9DFF-4FF5-9C95-5141EB7AA176}"/>
    <cellStyle name="40% - Accent3 3 15" xfId="12012" xr:uid="{59716E44-382C-4227-AAC2-6150D1DF9788}"/>
    <cellStyle name="40% - Accent3 3 16" xfId="12393" xr:uid="{F1542A47-C4C8-4FC5-9E7D-F87C9D72B0ED}"/>
    <cellStyle name="40% - Accent3 3 17" xfId="12774" xr:uid="{0A6764A0-9E30-440C-896F-D763FAF9F79B}"/>
    <cellStyle name="40% - Accent3 3 18" xfId="13155" xr:uid="{908E28EC-38A3-4536-AA48-D291AD55FEA5}"/>
    <cellStyle name="40% - Accent3 3 19" xfId="13536" xr:uid="{E053F002-0E0E-4528-99B0-B52268D8CE9F}"/>
    <cellStyle name="40% - Accent3 3 2" xfId="7081" xr:uid="{24D0BD7E-701A-45DE-A58E-B297D7A4B72A}"/>
    <cellStyle name="40% - Accent3 3 2 2" xfId="33844" xr:uid="{4329E138-958F-424E-A4B6-FB7E80AB7867}"/>
    <cellStyle name="40% - Accent3 3 20" xfId="13925" xr:uid="{8605CE58-A4F3-4515-A4C4-EA0E6BAE309E}"/>
    <cellStyle name="40% - Accent3 3 21" xfId="14306" xr:uid="{ADE5020C-6C7A-4523-A233-76EB1364D670}"/>
    <cellStyle name="40% - Accent3 3 22" xfId="14691" xr:uid="{BF10C8A7-230B-4E9F-A601-FFCF569CB565}"/>
    <cellStyle name="40% - Accent3 3 23" xfId="15072" xr:uid="{60C6FE5D-5701-4162-BAA6-7877BC197F13}"/>
    <cellStyle name="40% - Accent3 3 24" xfId="15453" xr:uid="{C3827AB9-9D67-4718-9BB1-789955DF7F5A}"/>
    <cellStyle name="40% - Accent3 3 25" xfId="15834" xr:uid="{5F819EA5-267E-489A-9D17-EF48CFE6DF42}"/>
    <cellStyle name="40% - Accent3 3 26" xfId="16215" xr:uid="{503D91DB-D79D-4AC1-8DBF-63942A8BAD95}"/>
    <cellStyle name="40% - Accent3 3 27" xfId="21635" xr:uid="{053F4C9A-BF37-4417-92AC-9414BFDC1565}"/>
    <cellStyle name="40% - Accent3 3 28" xfId="33843" xr:uid="{E008B877-EF0A-47AB-812B-0889F5E79F62}"/>
    <cellStyle name="40% - Accent3 3 3" xfId="7373" xr:uid="{0DE558B7-E6F8-4EC0-B4DF-C5A154DFB076}"/>
    <cellStyle name="40% - Accent3 3 3 2" xfId="33845" xr:uid="{DC206C22-1689-4E66-A71B-F4C3F009674A}"/>
    <cellStyle name="40% - Accent3 3 4" xfId="7750" xr:uid="{0991F07A-EBC3-4B55-8F05-0CA61AC60584}"/>
    <cellStyle name="40% - Accent3 3 5" xfId="8142" xr:uid="{E2C6E445-7330-4DE2-BB20-A11F9DB705FB}"/>
    <cellStyle name="40% - Accent3 3 6" xfId="8523" xr:uid="{1DAD0FC2-F6FC-4517-AFCF-09AB0C8937E9}"/>
    <cellStyle name="40% - Accent3 3 7" xfId="8904" xr:uid="{F02C23C2-7601-4FC6-B6A7-5EF6C95AF955}"/>
    <cellStyle name="40% - Accent3 3 8" xfId="9300" xr:uid="{B7203A59-7401-42D7-96E9-A60BE5E3B20E}"/>
    <cellStyle name="40% - Accent3 3 9" xfId="9685" xr:uid="{34044FF8-9484-42B3-AB88-1D9F9976606E}"/>
    <cellStyle name="40% - Accent3 4" xfId="514" xr:uid="{00000000-0005-0000-0000-000023000000}"/>
    <cellStyle name="40% - Accent3 4 10" xfId="10104" xr:uid="{5CF545E9-7A45-4E25-9DCD-4A88142B4809}"/>
    <cellStyle name="40% - Accent3 4 11" xfId="10485" xr:uid="{5B3DD178-5C3D-478E-BC15-0C320C0F2BBD}"/>
    <cellStyle name="40% - Accent3 4 12" xfId="10866" xr:uid="{AA307B77-FF82-49D1-BB6E-655ED8FC1945}"/>
    <cellStyle name="40% - Accent3 4 13" xfId="11247" xr:uid="{209F6F73-2B26-44A1-BEC3-9732A570B68A}"/>
    <cellStyle name="40% - Accent3 4 14" xfId="11664" xr:uid="{C570A037-5E4B-44D8-9612-95478E3A0F84}"/>
    <cellStyle name="40% - Accent3 4 15" xfId="12049" xr:uid="{942D2ED2-5366-416A-BBF6-905827693772}"/>
    <cellStyle name="40% - Accent3 4 16" xfId="12430" xr:uid="{89C2331D-A135-4119-B8DD-F614C8B0A41A}"/>
    <cellStyle name="40% - Accent3 4 17" xfId="12811" xr:uid="{2F12CF2E-82E9-41CF-8D65-3EE71390C4E1}"/>
    <cellStyle name="40% - Accent3 4 18" xfId="13192" xr:uid="{31D23472-C420-4EC2-9AC5-FDB096C02329}"/>
    <cellStyle name="40% - Accent3 4 19" xfId="13573" xr:uid="{DEA15426-A4D3-450B-9E47-FC649B175D9B}"/>
    <cellStyle name="40% - Accent3 4 2" xfId="7106" xr:uid="{FCE6134E-BC89-473C-9D3D-142F80A3B58A}"/>
    <cellStyle name="40% - Accent3 4 20" xfId="13962" xr:uid="{AB7958CF-54DF-47E1-97B1-8F8DE7538F8E}"/>
    <cellStyle name="40% - Accent3 4 21" xfId="14343" xr:uid="{F614818E-4662-415C-92AB-0320A7FBF1F1}"/>
    <cellStyle name="40% - Accent3 4 22" xfId="14728" xr:uid="{899198F2-E82A-433A-9C9A-08CFBA74D3F5}"/>
    <cellStyle name="40% - Accent3 4 23" xfId="15109" xr:uid="{3DE874DF-FFFF-48D9-9CCE-C89BF4946EA3}"/>
    <cellStyle name="40% - Accent3 4 24" xfId="15490" xr:uid="{0FE225FC-716E-4634-AC43-2B4E4D6FEA6E}"/>
    <cellStyle name="40% - Accent3 4 25" xfId="15871" xr:uid="{13D0F58D-76DC-45E3-BDFB-9D320C6A8CC2}"/>
    <cellStyle name="40% - Accent3 4 26" xfId="16252" xr:uid="{C625CD54-AF64-44EF-8146-0EA1E5250498}"/>
    <cellStyle name="40% - Accent3 4 27" xfId="21672" xr:uid="{6E682872-CF83-4642-B335-41D499FFB8EB}"/>
    <cellStyle name="40% - Accent3 4 28" xfId="33846" xr:uid="{50569265-8E31-48B2-9517-A3162F972042}"/>
    <cellStyle name="40% - Accent3 4 3" xfId="7409" xr:uid="{61AEEBAA-612F-408B-B73C-3AE3FFC5A6C3}"/>
    <cellStyle name="40% - Accent3 4 4" xfId="7789" xr:uid="{01BF74A0-B9E7-4A68-B2DB-ED1BDB8531F6}"/>
    <cellStyle name="40% - Accent3 4 5" xfId="8179" xr:uid="{63AE86D1-ECFE-47FE-88B1-25014798094E}"/>
    <cellStyle name="40% - Accent3 4 6" xfId="8560" xr:uid="{40F08F71-187D-47A3-82F3-2E17338E97C6}"/>
    <cellStyle name="40% - Accent3 4 7" xfId="8941" xr:uid="{E2326A44-27E1-4002-9916-C91B199124A3}"/>
    <cellStyle name="40% - Accent3 4 8" xfId="9339" xr:uid="{52E0C5DE-43EC-403A-8AC8-676DF0948D4F}"/>
    <cellStyle name="40% - Accent3 4 9" xfId="9722" xr:uid="{83EFEFB2-D7D8-43E3-ADB6-C0CDF406779B}"/>
    <cellStyle name="40% - Accent3 5" xfId="33847" xr:uid="{D97E8F3E-9893-4C91-B017-79779BFFB032}"/>
    <cellStyle name="40% - Accent4 2" xfId="18" xr:uid="{00000000-0005-0000-0000-00000A000000}"/>
    <cellStyle name="40% - Accent4 2 10" xfId="5181" xr:uid="{A4BF4009-FEEA-4D57-B494-19037292A12E}"/>
    <cellStyle name="40% - Accent4 2 11" xfId="5299" xr:uid="{FD796725-0828-42D5-B7A2-D2F23A4AFD1B}"/>
    <cellStyle name="40% - Accent4 2 12" xfId="5339" xr:uid="{F96476E3-ECDD-4949-AB65-04E886FDD000}"/>
    <cellStyle name="40% - Accent4 2 13" xfId="5424" xr:uid="{B1264D56-310F-4498-9662-3FA0341D4581}"/>
    <cellStyle name="40% - Accent4 2 14" xfId="5517" xr:uid="{983FC7CF-E7E5-4BCE-88B7-5E8539ABA508}"/>
    <cellStyle name="40% - Accent4 2 15" xfId="5617" xr:uid="{3913EF57-0054-43E6-AA02-2FF3C035BCD0}"/>
    <cellStyle name="40% - Accent4 2 16" xfId="5737" xr:uid="{EB59436F-50B4-4A6D-8A25-A256CD5293D7}"/>
    <cellStyle name="40% - Accent4 2 17" xfId="5845" xr:uid="{54AF1557-90C9-4C03-882C-5ECA62690DB6}"/>
    <cellStyle name="40% - Accent4 2 18" xfId="5863" xr:uid="{F5C0C5E4-4969-491F-BFB6-BCD1E45BCF49}"/>
    <cellStyle name="40% - Accent4 2 19" xfId="5968" xr:uid="{B883C3CA-D4DF-4835-A409-D68AB8D2D5CE}"/>
    <cellStyle name="40% - Accent4 2 2" xfId="560" xr:uid="{00000000-0005-0000-0000-000009000000}"/>
    <cellStyle name="40% - Accent4 2 2 10" xfId="9761" xr:uid="{C4AC6199-694F-4E0E-B21D-7118B72DDE8D}"/>
    <cellStyle name="40% - Accent4 2 2 11" xfId="10143" xr:uid="{A63493EB-8DD1-451C-8F54-759EC7FD9E76}"/>
    <cellStyle name="40% - Accent4 2 2 12" xfId="10524" xr:uid="{566968C5-7A84-4CB2-BD05-8A4DB49FC48D}"/>
    <cellStyle name="40% - Accent4 2 2 13" xfId="10905" xr:uid="{166A6A23-AA49-4A6C-994C-150724EB3C6A}"/>
    <cellStyle name="40% - Accent4 2 2 14" xfId="11286" xr:uid="{BA52B0E7-8A68-494D-BDAF-66D21952F295}"/>
    <cellStyle name="40% - Accent4 2 2 15" xfId="11703" xr:uid="{517AF468-E4B2-4135-B2E2-38F525E7F8EE}"/>
    <cellStyle name="40% - Accent4 2 2 16" xfId="12088" xr:uid="{0C742D9C-FF72-4CAF-B05B-95FF835AB829}"/>
    <cellStyle name="40% - Accent4 2 2 17" xfId="12469" xr:uid="{6AF85951-2C97-4DA7-B627-A89E91587B60}"/>
    <cellStyle name="40% - Accent4 2 2 18" xfId="12850" xr:uid="{747058B0-6E13-4B6F-9A5C-456A57303C7E}"/>
    <cellStyle name="40% - Accent4 2 2 19" xfId="13231" xr:uid="{D2691399-0695-4E17-811D-D731157673E7}"/>
    <cellStyle name="40% - Accent4 2 2 2" xfId="2301" xr:uid="{8D114F81-A9DE-43EF-B674-725CC894F4C0}"/>
    <cellStyle name="40% - Accent4 2 2 2 2" xfId="6890" xr:uid="{DC7EE022-C8A2-4801-B859-D04DAC9194CB}"/>
    <cellStyle name="40% - Accent4 2 2 20" xfId="13612" xr:uid="{D8C7CE4B-C078-4852-9DB3-298A0AE9A760}"/>
    <cellStyle name="40% - Accent4 2 2 21" xfId="14001" xr:uid="{F6D6C62B-BFA8-426E-8305-AAAC62E38C5F}"/>
    <cellStyle name="40% - Accent4 2 2 22" xfId="14382" xr:uid="{82CEB632-880D-4024-95D6-A8E25CFA0022}"/>
    <cellStyle name="40% - Accent4 2 2 23" xfId="14767" xr:uid="{9C2F480B-EE16-42DB-B954-B3D830159AD1}"/>
    <cellStyle name="40% - Accent4 2 2 24" xfId="15148" xr:uid="{91AD3F94-E0F2-4E39-A7E7-BD366A48BCB3}"/>
    <cellStyle name="40% - Accent4 2 2 25" xfId="15529" xr:uid="{C213B535-C3A9-457B-BF8D-06A587B8740D}"/>
    <cellStyle name="40% - Accent4 2 2 26" xfId="15910" xr:uid="{95C05028-202E-4043-8A46-CC1651B15354}"/>
    <cellStyle name="40% - Accent4 2 2 27" xfId="16291" xr:uid="{F2DC9CFD-C66C-41EA-87A4-BD949DB52A8E}"/>
    <cellStyle name="40% - Accent4 2 2 28" xfId="21711" xr:uid="{BCF3B2C7-6054-4DED-A24E-4242D338FB32}"/>
    <cellStyle name="40% - Accent4 2 2 29" xfId="33849" xr:uid="{6C1B1815-972D-4BE2-B092-F8362BD9460B}"/>
    <cellStyle name="40% - Accent4 2 2 3" xfId="7139" xr:uid="{D58AD14D-CAD8-4EDD-B7C6-65E1B82D9FC8}"/>
    <cellStyle name="40% - Accent4 2 2 4" xfId="7448" xr:uid="{B280A308-44E3-472A-A42C-377ED793B3E0}"/>
    <cellStyle name="40% - Accent4 2 2 5" xfId="7828" xr:uid="{E7D4F1A3-33CB-424C-961B-70CED39A0D9B}"/>
    <cellStyle name="40% - Accent4 2 2 6" xfId="8218" xr:uid="{FC55FEDE-7660-4806-949F-7B0D185E97F3}"/>
    <cellStyle name="40% - Accent4 2 2 7" xfId="8599" xr:uid="{14EFAD5E-AFF4-48B1-AC3A-5136496AEA11}"/>
    <cellStyle name="40% - Accent4 2 2 8" xfId="8980" xr:uid="{B2542F34-9276-49F0-9DBF-E79EB6C25CF9}"/>
    <cellStyle name="40% - Accent4 2 2 9" xfId="9378" xr:uid="{71289CC8-E426-4FF0-9B8E-54DF9811D721}"/>
    <cellStyle name="40% - Accent4 2 20" xfId="6072" xr:uid="{896DBD8E-2142-4C44-9C2B-6B13ADA2523D}"/>
    <cellStyle name="40% - Accent4 2 21" xfId="6176" xr:uid="{55F920C3-7E0F-4447-8752-96CB025A3CCD}"/>
    <cellStyle name="40% - Accent4 2 22" xfId="6280" xr:uid="{22936E6D-EC81-4AC0-A70D-F4B00DFD2133}"/>
    <cellStyle name="40% - Accent4 2 23" xfId="6384" xr:uid="{5FA7919D-6260-487C-B871-E6D25763D0DA}"/>
    <cellStyle name="40% - Accent4 2 24" xfId="6506" xr:uid="{8E44E672-C399-495F-9D6A-0813F26F2BE9}"/>
    <cellStyle name="40% - Accent4 2 25" xfId="6610" xr:uid="{3DC86DED-6B67-43E0-9BF0-14A0B0297A20}"/>
    <cellStyle name="40% - Accent4 2 26" xfId="6715" xr:uid="{C6F84E9C-6FD1-4B90-A1C5-D4CDC99DA59B}"/>
    <cellStyle name="40% - Accent4 2 27" xfId="6909" xr:uid="{A925C068-04D9-4D7A-9403-6C41106F4E02}"/>
    <cellStyle name="40% - Accent4 2 28" xfId="7194" xr:uid="{5157B85C-990F-4A47-B80A-5861B902971B}"/>
    <cellStyle name="40% - Accent4 2 29" xfId="7571" xr:uid="{E764331C-3D3A-49AB-9204-73E0F7DFBAFC}"/>
    <cellStyle name="40% - Accent4 2 3" xfId="229" xr:uid="{00000000-0005-0000-0000-000025000000}"/>
    <cellStyle name="40% - Accent4 2 3 10" xfId="9615" xr:uid="{E8AA78F1-C146-4112-A993-0EA030470ADA}"/>
    <cellStyle name="40% - Accent4 2 3 11" xfId="9996" xr:uid="{F7364584-FFBE-4E93-83C8-BCDD012DDE9B}"/>
    <cellStyle name="40% - Accent4 2 3 12" xfId="10378" xr:uid="{33140C68-E6AF-43A4-A17F-14DFFDD62917}"/>
    <cellStyle name="40% - Accent4 2 3 13" xfId="10759" xr:uid="{C4A02B2F-4367-4F3D-A03C-52C1AE29CF40}"/>
    <cellStyle name="40% - Accent4 2 3 14" xfId="11140" xr:uid="{AEE066F9-7F49-4779-BFEA-5B0BE2706041}"/>
    <cellStyle name="40% - Accent4 2 3 15" xfId="11557" xr:uid="{7D084F91-D122-4B82-82D8-146F93FBE328}"/>
    <cellStyle name="40% - Accent4 2 3 16" xfId="11942" xr:uid="{00C675C4-6D15-4C0F-814D-91966879CCE8}"/>
    <cellStyle name="40% - Accent4 2 3 17" xfId="12323" xr:uid="{A67DE512-6A3B-4F20-B9E5-5D3B0A289985}"/>
    <cellStyle name="40% - Accent4 2 3 18" xfId="12704" xr:uid="{68DF51C1-FF27-4902-80C6-0F5E727A96D3}"/>
    <cellStyle name="40% - Accent4 2 3 19" xfId="13085" xr:uid="{822BC478-9FF6-4338-AB89-4CAC3290D618}"/>
    <cellStyle name="40% - Accent4 2 3 2" xfId="6818" xr:uid="{5EE54245-700F-497F-9DD6-9116153C42C7}"/>
    <cellStyle name="40% - Accent4 2 3 20" xfId="13466" xr:uid="{143DAC81-E24A-4364-BAA6-F33AEA903531}"/>
    <cellStyle name="40% - Accent4 2 3 21" xfId="13855" xr:uid="{AB77CA31-6A5B-48F4-BC25-A79779B7E0F0}"/>
    <cellStyle name="40% - Accent4 2 3 22" xfId="14236" xr:uid="{5424309B-BA1E-4BAE-9727-275A0EDA290F}"/>
    <cellStyle name="40% - Accent4 2 3 23" xfId="14621" xr:uid="{071EDE11-2334-4133-8E0D-752DDF38C44D}"/>
    <cellStyle name="40% - Accent4 2 3 24" xfId="15002" xr:uid="{5CB872A6-A68A-48F0-9D82-3E03D9946131}"/>
    <cellStyle name="40% - Accent4 2 3 25" xfId="15383" xr:uid="{3BEAAB40-C4DC-48F4-A59F-3E387FC3D26F}"/>
    <cellStyle name="40% - Accent4 2 3 26" xfId="15764" xr:uid="{6417E34B-B78E-46ED-A8D5-3CD66A306C9D}"/>
    <cellStyle name="40% - Accent4 2 3 27" xfId="16145" xr:uid="{E26085B8-A61C-48D7-8203-96F91B8B34CE}"/>
    <cellStyle name="40% - Accent4 2 3 28" xfId="5024" xr:uid="{35E2751A-8F78-4F44-ABF2-ACCA50145512}"/>
    <cellStyle name="40% - Accent4 2 3 28 2" xfId="21565" xr:uid="{40F75CDC-96E7-40F2-980D-FEFEB9881984}"/>
    <cellStyle name="40% - Accent4 2 3 29" xfId="33850" xr:uid="{628A24F1-69E4-4FA6-9C98-6F4736F72F00}"/>
    <cellStyle name="40% - Accent4 2 3 3" xfId="7014" xr:uid="{4DABA2C1-74DD-4C18-92F3-6A4BDA4EBF7F}"/>
    <cellStyle name="40% - Accent4 2 3 4" xfId="7303" xr:uid="{E209F060-6521-4826-B5D1-4BEC79929FDA}"/>
    <cellStyle name="40% - Accent4 2 3 5" xfId="7695" xr:uid="{A3D71507-7F7C-4E53-9D33-E385D8211465}"/>
    <cellStyle name="40% - Accent4 2 3 6" xfId="8076" xr:uid="{9ACDFDF8-D8FF-42E3-A2A4-6096056640CD}"/>
    <cellStyle name="40% - Accent4 2 3 7" xfId="8453" xr:uid="{100DDF1B-2CA3-4744-A0F2-493E89F5B0D0}"/>
    <cellStyle name="40% - Accent4 2 3 8" xfId="8834" xr:uid="{4BF75D34-F028-4A5D-BFE8-4407AEEFDFB2}"/>
    <cellStyle name="40% - Accent4 2 3 9" xfId="9219" xr:uid="{0D48193E-CCA1-4749-8027-A1CC893AEF67}"/>
    <cellStyle name="40% - Accent4 2 30" xfId="7967" xr:uid="{E383EFFB-D75B-4B43-A0EB-694E6AE7BF98}"/>
    <cellStyle name="40% - Accent4 2 31" xfId="8342" xr:uid="{52B9B1DF-0347-4B51-9273-1C251646F208}"/>
    <cellStyle name="40% - Accent4 2 32" xfId="8723" xr:uid="{4E56ECEE-7FBA-4A2E-A36F-25904A60495C}"/>
    <cellStyle name="40% - Accent4 2 33" xfId="9104" xr:uid="{C42948BF-5543-4CCE-8432-1E76C1319763}"/>
    <cellStyle name="40% - Accent4 2 34" xfId="9504" xr:uid="{AE34AEFC-CF6F-4DE8-94E4-EAEBF668FB9B}"/>
    <cellStyle name="40% - Accent4 2 35" xfId="9885" xr:uid="{968C99BB-41E7-478A-9DED-E06898C357EA}"/>
    <cellStyle name="40% - Accent4 2 36" xfId="10267" xr:uid="{06EE8402-154C-46EF-8242-B7296E05846E}"/>
    <cellStyle name="40% - Accent4 2 37" xfId="10648" xr:uid="{2C555129-4632-450A-BA02-87EDDC2D18C7}"/>
    <cellStyle name="40% - Accent4 2 38" xfId="11029" xr:uid="{1CDDD643-4EA9-4F7C-9710-3F60A9622F0B}"/>
    <cellStyle name="40% - Accent4 2 39" xfId="11410" xr:uid="{5DA249F2-3A2C-40A8-B11A-8E8B8DA874C2}"/>
    <cellStyle name="40% - Accent4 2 4" xfId="5048" xr:uid="{6B3E8525-8D7D-4FB8-8396-8A9FB63B6581}"/>
    <cellStyle name="40% - Accent4 2 40" xfId="11428" xr:uid="{33F5C762-013B-4554-95F8-F91CDC15678F}"/>
    <cellStyle name="40% - Accent4 2 41" xfId="11446" xr:uid="{99D33262-F46D-46BB-ADB3-B3514F356B64}"/>
    <cellStyle name="40% - Accent4 2 42" xfId="11831" xr:uid="{C42F9F3B-543E-4A53-A014-8A86DC1FB191}"/>
    <cellStyle name="40% - Accent4 2 43" xfId="12212" xr:uid="{83F1E65E-3960-4302-8D11-2D8FAADE98F9}"/>
    <cellStyle name="40% - Accent4 2 44" xfId="12593" xr:uid="{BF51C328-99AC-41B1-9F77-6911CB5E4325}"/>
    <cellStyle name="40% - Accent4 2 45" xfId="12974" xr:uid="{E3164E39-C2C0-4B69-8916-688B2BDA7D5C}"/>
    <cellStyle name="40% - Accent4 2 46" xfId="13355" xr:uid="{9D273378-1DB2-4732-8882-265DEC0B16B3}"/>
    <cellStyle name="40% - Accent4 2 47" xfId="13744" xr:uid="{7A98E85B-0189-44A3-997A-88362D100EAF}"/>
    <cellStyle name="40% - Accent4 2 48" xfId="14125" xr:uid="{8BC34B8F-74CE-4B62-B568-0A55DC09C4B4}"/>
    <cellStyle name="40% - Accent4 2 49" xfId="14510" xr:uid="{7DF36567-AE75-4205-9A93-FAA52A7041CA}"/>
    <cellStyle name="40% - Accent4 2 5" xfId="5065" xr:uid="{61DF3F0C-272F-4060-9847-BA8D9B6DF886}"/>
    <cellStyle name="40% - Accent4 2 50" xfId="14891" xr:uid="{99988F34-6E7A-4053-AF03-16C452C41612}"/>
    <cellStyle name="40% - Accent4 2 51" xfId="15272" xr:uid="{331162B9-AF40-4922-8A16-C7A2EB7D051B}"/>
    <cellStyle name="40% - Accent4 2 52" xfId="15653" xr:uid="{905D1F44-DBE8-4D38-A3AD-9E192CB40D2B}"/>
    <cellStyle name="40% - Accent4 2 53" xfId="16034" xr:uid="{40EC5B7A-84D7-494F-A692-5B7E7DCA403D}"/>
    <cellStyle name="40% - Accent4 2 54" xfId="21454" xr:uid="{5AF250EF-84FC-4F19-B8EA-6830A1BF496B}"/>
    <cellStyle name="40% - Accent4 2 55" xfId="33848" xr:uid="{2D1D3280-B2F8-460D-8D1C-2035D0AA856B}"/>
    <cellStyle name="40% - Accent4 2 6" xfId="5087" xr:uid="{87069179-1B8D-48D1-B901-D563EDB763AD}"/>
    <cellStyle name="40% - Accent4 2 7" xfId="5118" xr:uid="{0B97CEB5-52BF-4B6B-BB78-A7A277F67A1F}"/>
    <cellStyle name="40% - Accent4 2 8" xfId="5137" xr:uid="{F1DF625E-A484-451D-B389-691F718A3B90}"/>
    <cellStyle name="40% - Accent4 2 9" xfId="5154" xr:uid="{C5FB06DF-6468-4BC5-A8CC-0E768108F64E}"/>
    <cellStyle name="40% - Accent4 3" xfId="451" xr:uid="{00000000-0005-0000-0000-000026000000}"/>
    <cellStyle name="40% - Accent4 3 10" xfId="10068" xr:uid="{AA9C2D1A-8090-4F34-9A92-4E5B259023E7}"/>
    <cellStyle name="40% - Accent4 3 11" xfId="10449" xr:uid="{FF4A8DE9-31A0-47D7-A23E-7EF1DA455354}"/>
    <cellStyle name="40% - Accent4 3 12" xfId="10830" xr:uid="{E3DD6DE9-0676-48DC-BBFB-9926FE508060}"/>
    <cellStyle name="40% - Accent4 3 13" xfId="11211" xr:uid="{AB4C75D6-08EF-420D-9B46-397AAB85A6BB}"/>
    <cellStyle name="40% - Accent4 3 14" xfId="11628" xr:uid="{9C007BC5-251C-4955-BC0F-9222CBE1F90C}"/>
    <cellStyle name="40% - Accent4 3 15" xfId="12013" xr:uid="{1917874F-B4B4-4424-B417-9D7034D511CE}"/>
    <cellStyle name="40% - Accent4 3 16" xfId="12394" xr:uid="{29F65DA1-92D7-44F9-A2F2-EBA1785F0C8C}"/>
    <cellStyle name="40% - Accent4 3 17" xfId="12775" xr:uid="{599200DD-C8CD-4A0F-91F2-2CD4E187AED5}"/>
    <cellStyle name="40% - Accent4 3 18" xfId="13156" xr:uid="{DBD5203D-C275-4AE0-A442-26F89D6D384E}"/>
    <cellStyle name="40% - Accent4 3 19" xfId="13537" xr:uid="{3CB53851-1651-4AD9-8266-C0D6F18EE433}"/>
    <cellStyle name="40% - Accent4 3 2" xfId="7082" xr:uid="{19A76936-03B1-40D3-B888-7C2285B7EBA5}"/>
    <cellStyle name="40% - Accent4 3 2 2" xfId="33852" xr:uid="{C1975590-C87C-48BC-AD01-02B30DEFF729}"/>
    <cellStyle name="40% - Accent4 3 20" xfId="13926" xr:uid="{EEC6200E-2626-4F96-82B1-13A266A89445}"/>
    <cellStyle name="40% - Accent4 3 21" xfId="14307" xr:uid="{3FA7D3B2-02EF-4F28-AE6D-DA2A9CA5B797}"/>
    <cellStyle name="40% - Accent4 3 22" xfId="14692" xr:uid="{DEBDEC33-07DB-4430-9BAE-09D9F8B67C4F}"/>
    <cellStyle name="40% - Accent4 3 23" xfId="15073" xr:uid="{325089E3-94B6-48BB-9022-12817F908CED}"/>
    <cellStyle name="40% - Accent4 3 24" xfId="15454" xr:uid="{D205287E-E95B-491B-99A5-26C07132C546}"/>
    <cellStyle name="40% - Accent4 3 25" xfId="15835" xr:uid="{6D2ACA85-A578-45AC-8E1F-0BF7B1F503F4}"/>
    <cellStyle name="40% - Accent4 3 26" xfId="16216" xr:uid="{89D8C1DE-80D2-4756-BC09-0FC73343B742}"/>
    <cellStyle name="40% - Accent4 3 27" xfId="21636" xr:uid="{FAD98A13-DCD7-4446-85A7-E6E105FD2238}"/>
    <cellStyle name="40% - Accent4 3 28" xfId="33851" xr:uid="{4AC4884A-5DF6-47B1-B2BE-4D93F06F5E98}"/>
    <cellStyle name="40% - Accent4 3 3" xfId="7374" xr:uid="{9DB97252-44D6-4B2C-9DA1-7B354F69F8E2}"/>
    <cellStyle name="40% - Accent4 3 3 2" xfId="33853" xr:uid="{F6011760-546A-471E-A332-ECE4E5EC25FF}"/>
    <cellStyle name="40% - Accent4 3 4" xfId="7751" xr:uid="{674BFFBA-FB58-43FC-AED7-1070F07AE6B4}"/>
    <cellStyle name="40% - Accent4 3 5" xfId="8143" xr:uid="{4A5ECEF1-CE46-477D-AB09-DBB413C2EE42}"/>
    <cellStyle name="40% - Accent4 3 6" xfId="8524" xr:uid="{9D210CF0-8A3F-441B-90D7-6CBB62DD2905}"/>
    <cellStyle name="40% - Accent4 3 7" xfId="8905" xr:uid="{5C4858A2-60B5-4971-8D92-414A7BAF3BB0}"/>
    <cellStyle name="40% - Accent4 3 8" xfId="9301" xr:uid="{80892378-CD7E-4AF5-B98F-CB9AE8C50D33}"/>
    <cellStyle name="40% - Accent4 3 9" xfId="9686" xr:uid="{BADBA3B5-9CF4-409A-9B3C-264545CDC6D8}"/>
    <cellStyle name="40% - Accent4 4" xfId="517" xr:uid="{00000000-0005-0000-0000-000027000000}"/>
    <cellStyle name="40% - Accent4 4 10" xfId="10106" xr:uid="{6179F262-BFC5-4096-A111-17E7B4B39078}"/>
    <cellStyle name="40% - Accent4 4 11" xfId="10487" xr:uid="{A0A3F880-3016-44FC-A63C-F1290E90DD8B}"/>
    <cellStyle name="40% - Accent4 4 12" xfId="10868" xr:uid="{DFAE8A3C-3A5E-41EE-A68F-4D65D73EA227}"/>
    <cellStyle name="40% - Accent4 4 13" xfId="11249" xr:uid="{96A8F158-8A25-4361-BFEA-086C07B83197}"/>
    <cellStyle name="40% - Accent4 4 14" xfId="11666" xr:uid="{D375437E-C999-49B8-8C93-F0EE45022766}"/>
    <cellStyle name="40% - Accent4 4 15" xfId="12051" xr:uid="{FD858D27-BD9D-4C7A-AB58-5439B4887D73}"/>
    <cellStyle name="40% - Accent4 4 16" xfId="12432" xr:uid="{54EE2657-8499-4ECA-A32A-140386B55FB6}"/>
    <cellStyle name="40% - Accent4 4 17" xfId="12813" xr:uid="{6B7AF9C6-4B2B-405D-AFC2-799108EC566D}"/>
    <cellStyle name="40% - Accent4 4 18" xfId="13194" xr:uid="{39B96DC0-906D-48F9-A597-9D1C9C5ED5CD}"/>
    <cellStyle name="40% - Accent4 4 19" xfId="13575" xr:uid="{24BA9F99-96F5-4399-87B0-0BDEE1E45C29}"/>
    <cellStyle name="40% - Accent4 4 2" xfId="7108" xr:uid="{5C674B1B-B464-4B84-9A2D-C89E1DB75ACF}"/>
    <cellStyle name="40% - Accent4 4 20" xfId="13964" xr:uid="{E79BD5FC-00E9-4324-9BBB-9CF3DB729A5F}"/>
    <cellStyle name="40% - Accent4 4 21" xfId="14345" xr:uid="{624E5AFE-564D-4810-AE55-FA3CFBA8110C}"/>
    <cellStyle name="40% - Accent4 4 22" xfId="14730" xr:uid="{C360C3A6-AB88-4AB3-AE8F-C462F1AAEE4D}"/>
    <cellStyle name="40% - Accent4 4 23" xfId="15111" xr:uid="{E5D2C855-51BA-4C6D-B154-30B520AF69F6}"/>
    <cellStyle name="40% - Accent4 4 24" xfId="15492" xr:uid="{6CCFF778-6BCB-4062-9F07-79C2020AA7A5}"/>
    <cellStyle name="40% - Accent4 4 25" xfId="15873" xr:uid="{D57FA5C2-EE72-4736-8DE0-BEE245908DAF}"/>
    <cellStyle name="40% - Accent4 4 26" xfId="16254" xr:uid="{B9272E11-D693-48B4-956C-1B61C296FDF0}"/>
    <cellStyle name="40% - Accent4 4 27" xfId="21674" xr:uid="{7B4D6F3F-CFC5-4932-9707-D7E219D8F47C}"/>
    <cellStyle name="40% - Accent4 4 28" xfId="33854" xr:uid="{E1862915-5FD6-4639-B2AD-9681E856F415}"/>
    <cellStyle name="40% - Accent4 4 3" xfId="7411" xr:uid="{2F71BEB4-AAF2-4E0E-AF21-9935103AE335}"/>
    <cellStyle name="40% - Accent4 4 4" xfId="7791" xr:uid="{B01D8698-267D-4F79-8FBB-115AAAC64872}"/>
    <cellStyle name="40% - Accent4 4 5" xfId="8181" xr:uid="{A1282E8F-2CE0-4495-A37F-FF9225C18707}"/>
    <cellStyle name="40% - Accent4 4 6" xfId="8562" xr:uid="{9E7742E3-52C9-4308-BAFB-58C508140D89}"/>
    <cellStyle name="40% - Accent4 4 7" xfId="8943" xr:uid="{0DCFD4DD-B773-456D-87CE-E3043A4ABC37}"/>
    <cellStyle name="40% - Accent4 4 8" xfId="9341" xr:uid="{97301D02-F4E7-4929-9343-EBD187CEF90A}"/>
    <cellStyle name="40% - Accent4 4 9" xfId="9724" xr:uid="{934C92F0-DF02-4C6E-A8FE-0C9F5D2905E8}"/>
    <cellStyle name="40% - Accent4 5" xfId="33855" xr:uid="{00005FA5-6005-474C-A3C9-0E364E3C32AB}"/>
    <cellStyle name="40% - Accent5 2" xfId="19" xr:uid="{00000000-0005-0000-0000-00000B000000}"/>
    <cellStyle name="40% - Accent5 2 10" xfId="5182" xr:uid="{AA8E4D4F-2804-4D74-8A87-827DC055B0E5}"/>
    <cellStyle name="40% - Accent5 2 11" xfId="5300" xr:uid="{61868C1B-BA48-4C07-981B-4430F0D01C06}"/>
    <cellStyle name="40% - Accent5 2 12" xfId="5340" xr:uid="{83305080-269F-42A6-83B0-7F7D8ADC4F09}"/>
    <cellStyle name="40% - Accent5 2 13" xfId="5425" xr:uid="{546CE37F-E78C-409C-BABB-954684542C1C}"/>
    <cellStyle name="40% - Accent5 2 14" xfId="5518" xr:uid="{A002D031-43EA-4129-B7D2-EF21D758021F}"/>
    <cellStyle name="40% - Accent5 2 15" xfId="5618" xr:uid="{4AAF05F4-F9C8-45DA-B6FB-8AEA229E7D7C}"/>
    <cellStyle name="40% - Accent5 2 16" xfId="5738" xr:uid="{DAC7ABED-CA63-4E56-BCD1-D47975071AA9}"/>
    <cellStyle name="40% - Accent5 2 17" xfId="5846" xr:uid="{889DAF7F-258B-402A-AE94-D9BE2094616A}"/>
    <cellStyle name="40% - Accent5 2 18" xfId="5864" xr:uid="{94DB7ABA-783F-4804-8E7B-62183065180C}"/>
    <cellStyle name="40% - Accent5 2 19" xfId="5969" xr:uid="{8D7AFB1E-7890-4BF1-9126-370128DA499C}"/>
    <cellStyle name="40% - Accent5 2 2" xfId="561" xr:uid="{00000000-0005-0000-0000-00000A000000}"/>
    <cellStyle name="40% - Accent5 2 2 10" xfId="9762" xr:uid="{74F8C3F0-CE82-4410-B660-A877EB66B409}"/>
    <cellStyle name="40% - Accent5 2 2 11" xfId="10144" xr:uid="{2C84AAC9-720F-4C30-8ED2-E3816B6C6A5F}"/>
    <cellStyle name="40% - Accent5 2 2 12" xfId="10525" xr:uid="{725A08C0-171F-424D-AEDC-36F1C4563812}"/>
    <cellStyle name="40% - Accent5 2 2 13" xfId="10906" xr:uid="{14F17E5B-6740-40C3-859C-BC3564315DBE}"/>
    <cellStyle name="40% - Accent5 2 2 14" xfId="11287" xr:uid="{4A95D2A4-1CB7-4C8F-9D50-FBEFF176357A}"/>
    <cellStyle name="40% - Accent5 2 2 15" xfId="11704" xr:uid="{7E05FF97-C601-4611-AA96-A677F4AF3860}"/>
    <cellStyle name="40% - Accent5 2 2 16" xfId="12089" xr:uid="{EE53F414-6921-4384-8CC8-95BB1F74929F}"/>
    <cellStyle name="40% - Accent5 2 2 17" xfId="12470" xr:uid="{406FC079-1605-4F38-938C-5083D357A8E1}"/>
    <cellStyle name="40% - Accent5 2 2 18" xfId="12851" xr:uid="{60E3FF02-21B6-4976-856E-9D1A780F32F1}"/>
    <cellStyle name="40% - Accent5 2 2 19" xfId="13232" xr:uid="{29A00CD7-0661-45E6-AE1A-A354FE4DA108}"/>
    <cellStyle name="40% - Accent5 2 2 2" xfId="2302" xr:uid="{999BB54E-1C9F-447C-AA4F-1A05DE4D9938}"/>
    <cellStyle name="40% - Accent5 2 2 2 2" xfId="6891" xr:uid="{FE3A5F3E-3E5E-4A23-9501-3C2CA32F5C5D}"/>
    <cellStyle name="40% - Accent5 2 2 20" xfId="13613" xr:uid="{7AF8DE3A-50E9-4B34-AA15-DA49BF82F658}"/>
    <cellStyle name="40% - Accent5 2 2 21" xfId="14002" xr:uid="{7622248D-D151-4D04-88AE-134428983CA1}"/>
    <cellStyle name="40% - Accent5 2 2 22" xfId="14383" xr:uid="{E21B251A-8397-449E-A5FD-10DEF3BCF454}"/>
    <cellStyle name="40% - Accent5 2 2 23" xfId="14768" xr:uid="{047D5BB2-0865-4401-A110-4B97214E5481}"/>
    <cellStyle name="40% - Accent5 2 2 24" xfId="15149" xr:uid="{D23B8174-3030-471E-A3D0-476A2EDD5564}"/>
    <cellStyle name="40% - Accent5 2 2 25" xfId="15530" xr:uid="{97115B10-1881-4661-B6DF-FCF5F1DE9692}"/>
    <cellStyle name="40% - Accent5 2 2 26" xfId="15911" xr:uid="{EC167E63-223E-4061-813A-7C0645B8101B}"/>
    <cellStyle name="40% - Accent5 2 2 27" xfId="16292" xr:uid="{01204FC1-7E45-424E-93F3-082C916E99EC}"/>
    <cellStyle name="40% - Accent5 2 2 28" xfId="21712" xr:uid="{2531B31C-A051-4E1D-B631-C9EA9B62690E}"/>
    <cellStyle name="40% - Accent5 2 2 29" xfId="33857" xr:uid="{DD8406B5-1408-4F3F-9CAD-4129E4E0AD89}"/>
    <cellStyle name="40% - Accent5 2 2 3" xfId="7140" xr:uid="{0DDB9C08-5A6B-402D-A2B7-2C2C8D5E8248}"/>
    <cellStyle name="40% - Accent5 2 2 4" xfId="7449" xr:uid="{B1029D45-0BEA-4AEF-9349-A2F37DC4C5C8}"/>
    <cellStyle name="40% - Accent5 2 2 5" xfId="7829" xr:uid="{D45645D5-E672-4E8A-A40C-2B6B7BA1D307}"/>
    <cellStyle name="40% - Accent5 2 2 6" xfId="8219" xr:uid="{D1DD83B4-8AA3-42D8-B6FE-7B9F1ADE805D}"/>
    <cellStyle name="40% - Accent5 2 2 7" xfId="8600" xr:uid="{DE62642D-CEB9-409A-A85E-77D3AF07964D}"/>
    <cellStyle name="40% - Accent5 2 2 8" xfId="8981" xr:uid="{B8E41151-3CD8-4520-94C0-91916B44FB3F}"/>
    <cellStyle name="40% - Accent5 2 2 9" xfId="9379" xr:uid="{FA03FAC4-0226-4E1C-8BF0-06C3E803A130}"/>
    <cellStyle name="40% - Accent5 2 20" xfId="6073" xr:uid="{EFB6336B-02F8-4329-8FD7-DB358C2F6467}"/>
    <cellStyle name="40% - Accent5 2 21" xfId="6177" xr:uid="{47D03015-E188-40A0-83CE-E0B531589725}"/>
    <cellStyle name="40% - Accent5 2 22" xfId="6281" xr:uid="{E32396F5-3E0D-45FE-83E5-321006EDA549}"/>
    <cellStyle name="40% - Accent5 2 23" xfId="6385" xr:uid="{9B5D4D9E-1920-4FDB-9CE6-9D69D735AB80}"/>
    <cellStyle name="40% - Accent5 2 24" xfId="6507" xr:uid="{32BF0796-D952-46A5-B4BE-8F3FE67244E7}"/>
    <cellStyle name="40% - Accent5 2 25" xfId="6611" xr:uid="{7CF8276E-95D5-4673-BF06-2696A3BDA215}"/>
    <cellStyle name="40% - Accent5 2 26" xfId="6716" xr:uid="{578FF668-3142-42CC-8F87-F4797C3D0021}"/>
    <cellStyle name="40% - Accent5 2 27" xfId="6910" xr:uid="{FAAA732D-EC44-4BE6-AC06-9261990848F4}"/>
    <cellStyle name="40% - Accent5 2 28" xfId="7195" xr:uid="{F7B980F8-89FD-44BC-85A2-7A0AB6EF222D}"/>
    <cellStyle name="40% - Accent5 2 29" xfId="7572" xr:uid="{66A88776-A203-48DB-967D-1F0810682582}"/>
    <cellStyle name="40% - Accent5 2 3" xfId="230" xr:uid="{00000000-0005-0000-0000-000029000000}"/>
    <cellStyle name="40% - Accent5 2 3 10" xfId="9616" xr:uid="{21DA9973-9386-4CF6-9A21-BC700BBB130C}"/>
    <cellStyle name="40% - Accent5 2 3 11" xfId="9997" xr:uid="{DC6F7ACF-DAAF-4066-AEAA-2D992A20DAD7}"/>
    <cellStyle name="40% - Accent5 2 3 12" xfId="10379" xr:uid="{81500EFA-EE2A-4C43-910E-AD5B8D1A56D2}"/>
    <cellStyle name="40% - Accent5 2 3 13" xfId="10760" xr:uid="{DB9B840A-2D68-4F02-A334-65959205F82A}"/>
    <cellStyle name="40% - Accent5 2 3 14" xfId="11141" xr:uid="{F90C448F-5C87-41F0-8B05-9207839325E8}"/>
    <cellStyle name="40% - Accent5 2 3 15" xfId="11558" xr:uid="{E1D5FDC8-EF65-424D-9899-7CBA05FAF6FB}"/>
    <cellStyle name="40% - Accent5 2 3 16" xfId="11943" xr:uid="{67853A2D-9F94-469F-8E8E-453EF5E45C72}"/>
    <cellStyle name="40% - Accent5 2 3 17" xfId="12324" xr:uid="{599B9A89-C76E-4F27-93C3-28BABA81EEE2}"/>
    <cellStyle name="40% - Accent5 2 3 18" xfId="12705" xr:uid="{8795ADAC-EA85-4385-BAB7-91BB4904E2D6}"/>
    <cellStyle name="40% - Accent5 2 3 19" xfId="13086" xr:uid="{223DEF37-DF13-48E4-9794-FDDE32DEE4C3}"/>
    <cellStyle name="40% - Accent5 2 3 2" xfId="6819" xr:uid="{A51B3CDF-CD1B-4099-A9A9-B2611F87904C}"/>
    <cellStyle name="40% - Accent5 2 3 20" xfId="13467" xr:uid="{9CCD1CA0-0E83-416B-8E7D-B3B07D4FE9FE}"/>
    <cellStyle name="40% - Accent5 2 3 21" xfId="13856" xr:uid="{2B24181E-A6C9-4957-92B6-4C56A6C76B05}"/>
    <cellStyle name="40% - Accent5 2 3 22" xfId="14237" xr:uid="{2BECF8C3-FD3D-40EC-8445-B271F1A5C1E4}"/>
    <cellStyle name="40% - Accent5 2 3 23" xfId="14622" xr:uid="{AD6B4EF3-CC63-4C6B-AAD4-38B8545C2991}"/>
    <cellStyle name="40% - Accent5 2 3 24" xfId="15003" xr:uid="{002EB795-CAF6-42F6-A539-D41294BF471C}"/>
    <cellStyle name="40% - Accent5 2 3 25" xfId="15384" xr:uid="{3A48D59A-88C0-4464-9477-BF5B15FE49E6}"/>
    <cellStyle name="40% - Accent5 2 3 26" xfId="15765" xr:uid="{8FDCBC00-5211-4BC9-BC2F-125A82D1F4AC}"/>
    <cellStyle name="40% - Accent5 2 3 27" xfId="16146" xr:uid="{65895C6D-662D-4342-9A5D-07A854473CE4}"/>
    <cellStyle name="40% - Accent5 2 3 28" xfId="5010" xr:uid="{B4CDB9D7-2C62-47A2-A74E-8D637FF77E4C}"/>
    <cellStyle name="40% - Accent5 2 3 28 2" xfId="21566" xr:uid="{7B828D08-4BC4-42F0-84D7-D29753BFE8E3}"/>
    <cellStyle name="40% - Accent5 2 3 29" xfId="33858" xr:uid="{5A2580C2-08DC-4642-9102-9C6E12E1C87F}"/>
    <cellStyle name="40% - Accent5 2 3 3" xfId="7015" xr:uid="{4E80C5AF-4E62-41BF-9538-B744D04182A6}"/>
    <cellStyle name="40% - Accent5 2 3 4" xfId="7304" xr:uid="{D344C6AE-7B97-4E16-9206-2BBC5591552B}"/>
    <cellStyle name="40% - Accent5 2 3 5" xfId="7696" xr:uid="{5D95E8CF-4524-4C30-8387-13BDB4AB0413}"/>
    <cellStyle name="40% - Accent5 2 3 6" xfId="8077" xr:uid="{B56B4BAF-E62F-46E7-AF63-EA598DDCE3CD}"/>
    <cellStyle name="40% - Accent5 2 3 7" xfId="8454" xr:uid="{28A85F86-190B-4ADA-A126-4A6678CDAC23}"/>
    <cellStyle name="40% - Accent5 2 3 8" xfId="8835" xr:uid="{2A7183F2-3E16-45E1-A0E7-376661434CC6}"/>
    <cellStyle name="40% - Accent5 2 3 9" xfId="9220" xr:uid="{BE5793E5-4661-4A7C-8423-098CC672EE18}"/>
    <cellStyle name="40% - Accent5 2 30" xfId="7968" xr:uid="{5136FDFE-1C2E-4F13-828A-29F6752A06DE}"/>
    <cellStyle name="40% - Accent5 2 31" xfId="8343" xr:uid="{6A95D3A9-E059-4225-9472-EAF5504C398D}"/>
    <cellStyle name="40% - Accent5 2 32" xfId="8724" xr:uid="{600D7011-C0A5-4E2C-8555-C1AFC9121A64}"/>
    <cellStyle name="40% - Accent5 2 33" xfId="9105" xr:uid="{F545E02B-A6AE-4205-A658-903876DD7B08}"/>
    <cellStyle name="40% - Accent5 2 34" xfId="9505" xr:uid="{5DD57CED-81DD-4C7C-BF7D-D38AACC732A7}"/>
    <cellStyle name="40% - Accent5 2 35" xfId="9886" xr:uid="{896069DA-7ADA-4B32-AA0F-3B123E5BA7B0}"/>
    <cellStyle name="40% - Accent5 2 36" xfId="10268" xr:uid="{278CAB39-A4BA-4D2B-906E-4F7DF5C7142E}"/>
    <cellStyle name="40% - Accent5 2 37" xfId="10649" xr:uid="{997A9801-A2BA-4D59-93A0-120214144E31}"/>
    <cellStyle name="40% - Accent5 2 38" xfId="11030" xr:uid="{1548A681-902C-4B2B-A123-803E7FAB7808}"/>
    <cellStyle name="40% - Accent5 2 39" xfId="11411" xr:uid="{E7496465-3629-4566-9548-6A92AEB98AF9}"/>
    <cellStyle name="40% - Accent5 2 4" xfId="5049" xr:uid="{9203C464-544F-45A1-9E0C-4CD6FDB251CD}"/>
    <cellStyle name="40% - Accent5 2 40" xfId="11429" xr:uid="{2ED5C127-4786-4771-B93C-5F3F9A326F93}"/>
    <cellStyle name="40% - Accent5 2 41" xfId="11447" xr:uid="{7F646955-8250-4C9E-A758-DE30B76BE590}"/>
    <cellStyle name="40% - Accent5 2 42" xfId="11832" xr:uid="{2D67821F-3957-42C1-BCE6-A4B6DD42E3EA}"/>
    <cellStyle name="40% - Accent5 2 43" xfId="12213" xr:uid="{694240B9-2EAB-4A61-A087-DDA6AB7B7864}"/>
    <cellStyle name="40% - Accent5 2 44" xfId="12594" xr:uid="{4F87D2DE-5FFF-4722-BFF3-2F5D39A6EA53}"/>
    <cellStyle name="40% - Accent5 2 45" xfId="12975" xr:uid="{83BE3732-961A-4C4D-865F-F6DA7E6E4F4B}"/>
    <cellStyle name="40% - Accent5 2 46" xfId="13356" xr:uid="{0B5E0674-43A1-4098-8A04-CAC3EAE2A4B7}"/>
    <cellStyle name="40% - Accent5 2 47" xfId="13745" xr:uid="{0B1C571F-9C62-4891-869D-2CCBCFC06EAD}"/>
    <cellStyle name="40% - Accent5 2 48" xfId="14126" xr:uid="{8CF6CBBF-55F5-4703-BE46-AF80C3479222}"/>
    <cellStyle name="40% - Accent5 2 49" xfId="14511" xr:uid="{D20427B3-0A90-4E41-9DC6-4BB279EE4D08}"/>
    <cellStyle name="40% - Accent5 2 5" xfId="5066" xr:uid="{FFF2A837-2186-46EB-A0D0-36FB210964A2}"/>
    <cellStyle name="40% - Accent5 2 50" xfId="14892" xr:uid="{32929D82-CDA1-4471-A52A-E2341C8A4322}"/>
    <cellStyle name="40% - Accent5 2 51" xfId="15273" xr:uid="{13DB0301-076B-4665-949C-35CC800D2D3A}"/>
    <cellStyle name="40% - Accent5 2 52" xfId="15654" xr:uid="{28D6603B-B817-46BC-A852-FF35176DE18B}"/>
    <cellStyle name="40% - Accent5 2 53" xfId="16035" xr:uid="{891FA44C-E37A-46A4-B74A-467079785370}"/>
    <cellStyle name="40% - Accent5 2 54" xfId="21455" xr:uid="{2BEB5C56-833B-4504-A8C8-B4D1F5E2ADDD}"/>
    <cellStyle name="40% - Accent5 2 55" xfId="33856" xr:uid="{EF83A368-BF92-4277-8C8F-33F5616E54E1}"/>
    <cellStyle name="40% - Accent5 2 6" xfId="5088" xr:uid="{9E57E7AD-50FF-4A15-A919-C9824EEA0CAC}"/>
    <cellStyle name="40% - Accent5 2 7" xfId="5119" xr:uid="{E6EC132C-3691-41B1-A6DC-003A143F3D1E}"/>
    <cellStyle name="40% - Accent5 2 8" xfId="5138" xr:uid="{EE1C5D05-66FE-4227-ADAF-929DCB71D059}"/>
    <cellStyle name="40% - Accent5 2 9" xfId="5155" xr:uid="{F90B2CD0-CC71-40F7-AA88-B9350A6FCAD3}"/>
    <cellStyle name="40% - Accent5 3" xfId="452" xr:uid="{00000000-0005-0000-0000-00002A000000}"/>
    <cellStyle name="40% - Accent5 3 10" xfId="10069" xr:uid="{9566EDEB-CCDC-40C9-9AE3-3ADA45E68FEB}"/>
    <cellStyle name="40% - Accent5 3 11" xfId="10450" xr:uid="{43B9B7EF-9470-40ED-A064-CE453DCD2448}"/>
    <cellStyle name="40% - Accent5 3 12" xfId="10831" xr:uid="{A31B813E-44D6-43FA-9597-321CF331F35B}"/>
    <cellStyle name="40% - Accent5 3 13" xfId="11212" xr:uid="{C11773BA-8381-44C3-B36C-01BFE7FD9B16}"/>
    <cellStyle name="40% - Accent5 3 14" xfId="11629" xr:uid="{E5E50130-65B9-4A18-BD61-2802E52621D1}"/>
    <cellStyle name="40% - Accent5 3 15" xfId="12014" xr:uid="{F93BE4DD-3857-4CC3-82A7-71D43D960117}"/>
    <cellStyle name="40% - Accent5 3 16" xfId="12395" xr:uid="{8717FEB4-D445-496A-A096-0C4950B7771B}"/>
    <cellStyle name="40% - Accent5 3 17" xfId="12776" xr:uid="{F663DE6A-2B5E-48C4-A7B8-BAD78F7788EB}"/>
    <cellStyle name="40% - Accent5 3 18" xfId="13157" xr:uid="{8D8602A6-86B0-4D7C-A4C8-E9618B73D4E1}"/>
    <cellStyle name="40% - Accent5 3 19" xfId="13538" xr:uid="{A3FCEC32-29C5-476D-9B3F-DC28E49D5998}"/>
    <cellStyle name="40% - Accent5 3 2" xfId="7083" xr:uid="{732A0C44-78B4-4204-B72D-75AB1F8FC0A8}"/>
    <cellStyle name="40% - Accent5 3 2 2" xfId="33860" xr:uid="{B40A72C6-DC26-4413-A68F-0302657D5FCC}"/>
    <cellStyle name="40% - Accent5 3 20" xfId="13927" xr:uid="{12D2E5DF-F15C-4E97-8FAF-BB2875E42C5C}"/>
    <cellStyle name="40% - Accent5 3 21" xfId="14308" xr:uid="{AFF21BB4-CA5E-4163-ACFC-D80D4487A707}"/>
    <cellStyle name="40% - Accent5 3 22" xfId="14693" xr:uid="{E1757669-10F5-4963-8C2B-5B38FB95D296}"/>
    <cellStyle name="40% - Accent5 3 23" xfId="15074" xr:uid="{F690B2D4-77AB-4A84-BF1E-6E4F7DC665AB}"/>
    <cellStyle name="40% - Accent5 3 24" xfId="15455" xr:uid="{E4E7B7AC-BB23-4F43-B0C2-2E9970D75BB0}"/>
    <cellStyle name="40% - Accent5 3 25" xfId="15836" xr:uid="{F53DAB2C-2BAA-4E6B-9D1E-9A9225E6B178}"/>
    <cellStyle name="40% - Accent5 3 26" xfId="16217" xr:uid="{D7CB7689-1404-4AC0-9E45-4B41102DDDC9}"/>
    <cellStyle name="40% - Accent5 3 27" xfId="21637" xr:uid="{6095C9D3-620A-439C-947D-728C9C1A59D2}"/>
    <cellStyle name="40% - Accent5 3 28" xfId="33859" xr:uid="{5A51F1B8-E355-4220-93B2-BDF57F3C31D7}"/>
    <cellStyle name="40% - Accent5 3 3" xfId="7375" xr:uid="{BC59222F-4DE5-46DD-A6CA-0127865A4DB7}"/>
    <cellStyle name="40% - Accent5 3 3 2" xfId="33861" xr:uid="{0AD784B5-3CC8-4C60-B12C-3A8BC8FD7033}"/>
    <cellStyle name="40% - Accent5 3 4" xfId="7752" xr:uid="{3BDEB79B-3DE7-4719-9EF1-6E543E04064C}"/>
    <cellStyle name="40% - Accent5 3 5" xfId="8144" xr:uid="{BF2007BA-5CAE-4DDE-8E68-489C32E726EF}"/>
    <cellStyle name="40% - Accent5 3 6" xfId="8525" xr:uid="{F63796E0-4D18-4B83-8BC7-9549D2892670}"/>
    <cellStyle name="40% - Accent5 3 7" xfId="8906" xr:uid="{E72A3406-EE6F-4C37-BF24-EE0C108FD58D}"/>
    <cellStyle name="40% - Accent5 3 8" xfId="9302" xr:uid="{778010B1-E428-465A-918D-B0CE1F7A1462}"/>
    <cellStyle name="40% - Accent5 3 9" xfId="9687" xr:uid="{B9DE6DF9-5F49-4104-B600-F57B49EA0987}"/>
    <cellStyle name="40% - Accent5 4" xfId="520" xr:uid="{00000000-0005-0000-0000-00002B000000}"/>
    <cellStyle name="40% - Accent5 4 10" xfId="10108" xr:uid="{6893E47B-2B35-40BF-851B-ED17A62A40A5}"/>
    <cellStyle name="40% - Accent5 4 11" xfId="10489" xr:uid="{FF1994CC-2517-404F-9A9A-591D824B14E0}"/>
    <cellStyle name="40% - Accent5 4 12" xfId="10870" xr:uid="{2DE4EA57-8565-4D10-A6E4-D3BFEB9824AF}"/>
    <cellStyle name="40% - Accent5 4 13" xfId="11251" xr:uid="{62635433-F1EB-4320-B38B-84EB58EBD016}"/>
    <cellStyle name="40% - Accent5 4 14" xfId="11668" xr:uid="{85EC050F-DA67-4C87-B17F-DFAAAFA594CB}"/>
    <cellStyle name="40% - Accent5 4 15" xfId="12053" xr:uid="{1B3934B9-4B6D-4D01-B212-02293D906AC6}"/>
    <cellStyle name="40% - Accent5 4 16" xfId="12434" xr:uid="{CD4977FB-7892-43EA-A2EC-58EBD1D8E82C}"/>
    <cellStyle name="40% - Accent5 4 17" xfId="12815" xr:uid="{E58571A1-0852-4954-8036-6C22D14FD5AF}"/>
    <cellStyle name="40% - Accent5 4 18" xfId="13196" xr:uid="{1F4680F1-07BB-4289-8688-80E3313F1B0B}"/>
    <cellStyle name="40% - Accent5 4 19" xfId="13577" xr:uid="{5B2F893A-DD9C-475C-8CA0-F637A2DE6D1D}"/>
    <cellStyle name="40% - Accent5 4 2" xfId="7110" xr:uid="{8AC597B2-6DFA-434D-BF60-E72499976D9D}"/>
    <cellStyle name="40% - Accent5 4 20" xfId="13966" xr:uid="{21696EA4-A001-49EE-9B95-0FBF18323178}"/>
    <cellStyle name="40% - Accent5 4 21" xfId="14347" xr:uid="{678B25B6-1D2C-43F4-ABBA-CCD407B55DFF}"/>
    <cellStyle name="40% - Accent5 4 22" xfId="14732" xr:uid="{22630048-1038-42D1-892D-A96656ED7003}"/>
    <cellStyle name="40% - Accent5 4 23" xfId="15113" xr:uid="{1812DA83-A168-454B-8134-678B29B09D61}"/>
    <cellStyle name="40% - Accent5 4 24" xfId="15494" xr:uid="{1134D6D6-803B-4281-A1F6-248F566AE2EC}"/>
    <cellStyle name="40% - Accent5 4 25" xfId="15875" xr:uid="{29887601-9440-47E6-B9CB-F486FCD316F6}"/>
    <cellStyle name="40% - Accent5 4 26" xfId="16256" xr:uid="{C61F34C4-6196-4380-B7F1-132F24E380F1}"/>
    <cellStyle name="40% - Accent5 4 27" xfId="21676" xr:uid="{A62B1F8F-EB86-4E16-9E86-200787248A4D}"/>
    <cellStyle name="40% - Accent5 4 28" xfId="33862" xr:uid="{DF6C0FC1-57D2-4110-BFE7-1A7DADC511AB}"/>
    <cellStyle name="40% - Accent5 4 3" xfId="7413" xr:uid="{A8878E15-7B55-449C-B6E9-2422FC968DD1}"/>
    <cellStyle name="40% - Accent5 4 4" xfId="7793" xr:uid="{CC7931F8-AEF7-46D6-A062-3CC7275FD154}"/>
    <cellStyle name="40% - Accent5 4 5" xfId="8183" xr:uid="{F2B3E7B0-725D-407D-B944-AD3A51789CC8}"/>
    <cellStyle name="40% - Accent5 4 6" xfId="8564" xr:uid="{D687E383-C0B4-455E-8CE7-AAA47AD1F3E4}"/>
    <cellStyle name="40% - Accent5 4 7" xfId="8945" xr:uid="{4ED5AE45-14FF-4392-8E09-3D888F172CAE}"/>
    <cellStyle name="40% - Accent5 4 8" xfId="9343" xr:uid="{2AE883FF-AB0F-4F9C-99AB-08957915F24E}"/>
    <cellStyle name="40% - Accent5 4 9" xfId="9726" xr:uid="{B860F592-CF22-4BD6-A7F5-BA9B23723C8E}"/>
    <cellStyle name="40% - Accent5 5" xfId="33863" xr:uid="{E8DEEF4A-AAFB-445C-A7EC-1D5F6F9FC10B}"/>
    <cellStyle name="40% - Accent6 2" xfId="20" xr:uid="{00000000-0005-0000-0000-00000C000000}"/>
    <cellStyle name="40% - Accent6 2 10" xfId="5183" xr:uid="{01080D52-0C71-44FA-8100-D40446A65776}"/>
    <cellStyle name="40% - Accent6 2 11" xfId="5301" xr:uid="{CCA91C76-538D-462B-90FB-370E0FBA9F46}"/>
    <cellStyle name="40% - Accent6 2 12" xfId="5341" xr:uid="{E34EF1A3-F9EA-4104-940E-005F0393D945}"/>
    <cellStyle name="40% - Accent6 2 13" xfId="5426" xr:uid="{14C65629-5EA2-4F6F-92FF-274ECAE6D687}"/>
    <cellStyle name="40% - Accent6 2 14" xfId="5519" xr:uid="{53BD03FC-44FE-4F2F-8458-6B74D2FB2F88}"/>
    <cellStyle name="40% - Accent6 2 15" xfId="5619" xr:uid="{054270CE-0D7E-4A2C-AC8B-F3E53065BCA8}"/>
    <cellStyle name="40% - Accent6 2 16" xfId="5739" xr:uid="{B1539357-D5B8-4C37-9C3B-377CEB7C4E8C}"/>
    <cellStyle name="40% - Accent6 2 17" xfId="5847" xr:uid="{34202D39-F737-4F9B-BFBA-905389F51A07}"/>
    <cellStyle name="40% - Accent6 2 18" xfId="5865" xr:uid="{4B3C7BEF-C247-463B-A551-B90A20B0D8DE}"/>
    <cellStyle name="40% - Accent6 2 19" xfId="5970" xr:uid="{7AF383CE-0BB4-440A-92CC-5C13575A202E}"/>
    <cellStyle name="40% - Accent6 2 2" xfId="562" xr:uid="{00000000-0005-0000-0000-00000B000000}"/>
    <cellStyle name="40% - Accent6 2 2 10" xfId="9763" xr:uid="{07F4BFA7-83B5-4E34-87C6-0B143B5F551C}"/>
    <cellStyle name="40% - Accent6 2 2 11" xfId="10145" xr:uid="{78D7DFFA-7259-490B-AD9C-906B2CEDC001}"/>
    <cellStyle name="40% - Accent6 2 2 12" xfId="10526" xr:uid="{D29AFD2A-65C4-48C4-B5B5-337138125136}"/>
    <cellStyle name="40% - Accent6 2 2 13" xfId="10907" xr:uid="{3E3C2C7C-EC96-428B-BEF1-824389C745A4}"/>
    <cellStyle name="40% - Accent6 2 2 14" xfId="11288" xr:uid="{DA2130C1-7E2B-4A1A-A10F-3523CBE5AA18}"/>
    <cellStyle name="40% - Accent6 2 2 15" xfId="11705" xr:uid="{CC7F76E2-25E2-4AAA-B568-0713E5BE51C5}"/>
    <cellStyle name="40% - Accent6 2 2 16" xfId="12090" xr:uid="{35EC5FEB-94A4-4880-836F-677221DCEE92}"/>
    <cellStyle name="40% - Accent6 2 2 17" xfId="12471" xr:uid="{D647FC6D-FDF5-48B5-8827-E75499338AAC}"/>
    <cellStyle name="40% - Accent6 2 2 18" xfId="12852" xr:uid="{B80AB9A6-0B43-4CEF-AB08-00A8B6C13E7C}"/>
    <cellStyle name="40% - Accent6 2 2 19" xfId="13233" xr:uid="{9F3A4E03-B8A8-4A93-9CEF-A2CB500A0356}"/>
    <cellStyle name="40% - Accent6 2 2 2" xfId="2303" xr:uid="{1263CAF1-D856-42A3-A4A2-167013DA4CC6}"/>
    <cellStyle name="40% - Accent6 2 2 2 2" xfId="6892" xr:uid="{8BCB49C2-0F85-4107-9DC4-0127C0B01C72}"/>
    <cellStyle name="40% - Accent6 2 2 20" xfId="13614" xr:uid="{15AC6AE2-5A09-4AD4-A820-7DD95E884689}"/>
    <cellStyle name="40% - Accent6 2 2 21" xfId="14003" xr:uid="{E3ED588B-B423-46C3-8F18-E33965966C40}"/>
    <cellStyle name="40% - Accent6 2 2 22" xfId="14384" xr:uid="{720889AE-B0FE-4E4C-B0B1-99D4508DBE71}"/>
    <cellStyle name="40% - Accent6 2 2 23" xfId="14769" xr:uid="{ACE0A86C-9CEE-4662-889B-49A4606DBF8D}"/>
    <cellStyle name="40% - Accent6 2 2 24" xfId="15150" xr:uid="{4F95FFED-5D0F-484D-92C3-27AE6A6EF77E}"/>
    <cellStyle name="40% - Accent6 2 2 25" xfId="15531" xr:uid="{E2ECA6F7-2E65-4FA4-B023-786406C308FA}"/>
    <cellStyle name="40% - Accent6 2 2 26" xfId="15912" xr:uid="{820D3772-4EE7-416A-A958-77048DEF8558}"/>
    <cellStyle name="40% - Accent6 2 2 27" xfId="16293" xr:uid="{032754CC-707A-46DC-B3F9-47813F55B62C}"/>
    <cellStyle name="40% - Accent6 2 2 28" xfId="21713" xr:uid="{896CEEC8-BE98-49A6-AD7F-3ECF56D9E5D3}"/>
    <cellStyle name="40% - Accent6 2 2 29" xfId="33865" xr:uid="{0B6189F3-8261-4343-AA97-076948C74F1C}"/>
    <cellStyle name="40% - Accent6 2 2 3" xfId="7141" xr:uid="{5DBE0679-1E5D-4A44-9229-0D4BC2176593}"/>
    <cellStyle name="40% - Accent6 2 2 4" xfId="7450" xr:uid="{B033AABF-0E2B-4FA3-B544-1D41DB69133B}"/>
    <cellStyle name="40% - Accent6 2 2 5" xfId="7830" xr:uid="{E99A599F-7990-4C0E-94DA-EA787AB49343}"/>
    <cellStyle name="40% - Accent6 2 2 6" xfId="8220" xr:uid="{2ACEA003-7FCD-41D4-81C7-C90F965B3CF3}"/>
    <cellStyle name="40% - Accent6 2 2 7" xfId="8601" xr:uid="{AD8697E5-7638-4100-A108-AE8B2102F527}"/>
    <cellStyle name="40% - Accent6 2 2 8" xfId="8982" xr:uid="{8E86BFD6-DE43-4534-9589-9F7BE46D5D60}"/>
    <cellStyle name="40% - Accent6 2 2 9" xfId="9380" xr:uid="{BFC698D9-0C35-45AE-8CCC-E3FD1904D616}"/>
    <cellStyle name="40% - Accent6 2 20" xfId="6074" xr:uid="{A8279199-DC74-45E4-BB5C-3384CBDB8EFF}"/>
    <cellStyle name="40% - Accent6 2 21" xfId="6178" xr:uid="{5553C6A8-40A2-47A5-B695-9FDA378A7D4F}"/>
    <cellStyle name="40% - Accent6 2 22" xfId="6282" xr:uid="{5E495289-082A-423C-8D69-9BF924F21367}"/>
    <cellStyle name="40% - Accent6 2 23" xfId="6386" xr:uid="{38A68FFA-1777-44ED-BD26-C597CE1B918E}"/>
    <cellStyle name="40% - Accent6 2 24" xfId="6508" xr:uid="{AEE27D1C-73E0-4F81-B521-472826E5FA69}"/>
    <cellStyle name="40% - Accent6 2 25" xfId="6612" xr:uid="{D852E58A-E9F3-41C2-AFDB-1BDA25993FFA}"/>
    <cellStyle name="40% - Accent6 2 26" xfId="6717" xr:uid="{E6475161-D05A-4717-B6D5-85598FD2A1C5}"/>
    <cellStyle name="40% - Accent6 2 27" xfId="6911" xr:uid="{A418B615-763C-4F00-A0CA-6F7BDF631BB6}"/>
    <cellStyle name="40% - Accent6 2 28" xfId="7196" xr:uid="{20C7DAA0-4FCB-42BA-8F8D-973FC6E07E06}"/>
    <cellStyle name="40% - Accent6 2 29" xfId="7573" xr:uid="{55B3DC55-1DDB-4252-919D-FBCC39BA82D9}"/>
    <cellStyle name="40% - Accent6 2 3" xfId="231" xr:uid="{00000000-0005-0000-0000-00002D000000}"/>
    <cellStyle name="40% - Accent6 2 3 10" xfId="9617" xr:uid="{85340256-28DC-47CD-8F93-2DB9ED391FA3}"/>
    <cellStyle name="40% - Accent6 2 3 11" xfId="9998" xr:uid="{4B0F38C9-10CE-4FFC-8CF9-EAC8FC644FDE}"/>
    <cellStyle name="40% - Accent6 2 3 12" xfId="10380" xr:uid="{AD867280-8A1A-417A-9547-AE3CB21C481D}"/>
    <cellStyle name="40% - Accent6 2 3 13" xfId="10761" xr:uid="{F005D3BE-3F94-4C25-A80D-6B05F9A1D897}"/>
    <cellStyle name="40% - Accent6 2 3 14" xfId="11142" xr:uid="{023A396C-F057-42CB-9DD8-C7C40D1C3233}"/>
    <cellStyle name="40% - Accent6 2 3 15" xfId="11559" xr:uid="{6D75F805-5FAF-4FF0-9C70-351C1DB54085}"/>
    <cellStyle name="40% - Accent6 2 3 16" xfId="11944" xr:uid="{019AD58E-5851-4888-BE82-E10963862FAC}"/>
    <cellStyle name="40% - Accent6 2 3 17" xfId="12325" xr:uid="{662BFE12-345C-4AB0-9130-3F6C8A0825CE}"/>
    <cellStyle name="40% - Accent6 2 3 18" xfId="12706" xr:uid="{6CAC8D5A-D9C2-4FD0-9BD2-AC6FB7C05083}"/>
    <cellStyle name="40% - Accent6 2 3 19" xfId="13087" xr:uid="{DA4AB850-B3D7-4AB2-B242-9D8A2E4C6D7A}"/>
    <cellStyle name="40% - Accent6 2 3 2" xfId="6820" xr:uid="{514063FA-2F17-4CDB-92D7-C68E6080483A}"/>
    <cellStyle name="40% - Accent6 2 3 20" xfId="13468" xr:uid="{9AD22746-10D5-453E-B39F-B3776E86DF41}"/>
    <cellStyle name="40% - Accent6 2 3 21" xfId="13857" xr:uid="{D79A8006-E5AD-4E62-9D18-FD412470A1D3}"/>
    <cellStyle name="40% - Accent6 2 3 22" xfId="14238" xr:uid="{4417C4CC-1013-4554-9236-302E17759B35}"/>
    <cellStyle name="40% - Accent6 2 3 23" xfId="14623" xr:uid="{106BAE24-A45C-4A6E-BA94-FA863DEFF21C}"/>
    <cellStyle name="40% - Accent6 2 3 24" xfId="15004" xr:uid="{4734D37F-DBF1-4752-BA18-8F933F0F9CB4}"/>
    <cellStyle name="40% - Accent6 2 3 25" xfId="15385" xr:uid="{BA68FB45-96E9-4D89-B2AA-32C88E10F715}"/>
    <cellStyle name="40% - Accent6 2 3 26" xfId="15766" xr:uid="{36118670-375E-4664-BF60-D3168D18B61C}"/>
    <cellStyle name="40% - Accent6 2 3 27" xfId="16147" xr:uid="{82D79D5E-5AF0-4A4C-88A5-1980EED32805}"/>
    <cellStyle name="40% - Accent6 2 3 28" xfId="5017" xr:uid="{A48070EB-49AE-47C6-ABC1-CF5C2BF32566}"/>
    <cellStyle name="40% - Accent6 2 3 28 2" xfId="21567" xr:uid="{ABB37EDF-1C29-48E3-A856-4EED51784E37}"/>
    <cellStyle name="40% - Accent6 2 3 29" xfId="33866" xr:uid="{E26AE012-2979-4C15-BE1F-79C6E9B032D2}"/>
    <cellStyle name="40% - Accent6 2 3 3" xfId="7016" xr:uid="{1B96E980-DCA7-4D31-98FF-1BA7E2C402F4}"/>
    <cellStyle name="40% - Accent6 2 3 4" xfId="7305" xr:uid="{D21AE63C-54FD-4D53-B824-0DAD710C5025}"/>
    <cellStyle name="40% - Accent6 2 3 5" xfId="7697" xr:uid="{CC7331FA-F757-42D7-946F-F11650CEB797}"/>
    <cellStyle name="40% - Accent6 2 3 6" xfId="8078" xr:uid="{72C0596E-BD42-44BF-9195-667DFBCB9B8D}"/>
    <cellStyle name="40% - Accent6 2 3 7" xfId="8455" xr:uid="{ECA2C7B0-95A4-4B8F-9DEA-3613037DE576}"/>
    <cellStyle name="40% - Accent6 2 3 8" xfId="8836" xr:uid="{BA1BEDDD-5E77-499C-B06B-5420BA525162}"/>
    <cellStyle name="40% - Accent6 2 3 9" xfId="9221" xr:uid="{B8D75D61-66B8-475A-8EB6-A980A8114430}"/>
    <cellStyle name="40% - Accent6 2 30" xfId="7969" xr:uid="{F80A59AA-5CF8-4FD9-9B27-2A3C54D5DCDC}"/>
    <cellStyle name="40% - Accent6 2 31" xfId="8344" xr:uid="{2943A8DB-5CE2-4D8E-9B68-29B365F433F5}"/>
    <cellStyle name="40% - Accent6 2 32" xfId="8725" xr:uid="{0BFE4199-270F-4A12-B12B-124DAE5A9303}"/>
    <cellStyle name="40% - Accent6 2 33" xfId="9106" xr:uid="{6B2337BF-783C-41D3-933E-47980C6AE702}"/>
    <cellStyle name="40% - Accent6 2 34" xfId="9506" xr:uid="{2DBE8196-F2DF-4469-A0E2-43A51C75827C}"/>
    <cellStyle name="40% - Accent6 2 35" xfId="9887" xr:uid="{E0036AC4-9F75-4351-BD1E-290F47FA9D36}"/>
    <cellStyle name="40% - Accent6 2 36" xfId="10269" xr:uid="{D3FD92F0-D4CB-481D-8D14-36E2821137F1}"/>
    <cellStyle name="40% - Accent6 2 37" xfId="10650" xr:uid="{DAACC7D9-E5DD-428A-BDBB-798CE3D65936}"/>
    <cellStyle name="40% - Accent6 2 38" xfId="11031" xr:uid="{BA3B90A8-F931-48EE-A088-CDD31E1D30DE}"/>
    <cellStyle name="40% - Accent6 2 39" xfId="11412" xr:uid="{95BF5314-6D79-4A26-81BB-A2A3A7FBBFD8}"/>
    <cellStyle name="40% - Accent6 2 4" xfId="5050" xr:uid="{81F370A5-F539-440C-B824-89269D419430}"/>
    <cellStyle name="40% - Accent6 2 40" xfId="11430" xr:uid="{FE19537F-9FA2-4106-A5DD-55DF8BEE5554}"/>
    <cellStyle name="40% - Accent6 2 41" xfId="11448" xr:uid="{26BD4FB8-D125-4033-A093-F73A4E2A0437}"/>
    <cellStyle name="40% - Accent6 2 42" xfId="11833" xr:uid="{EA520643-B1E2-4412-96BD-7978223D2955}"/>
    <cellStyle name="40% - Accent6 2 43" xfId="12214" xr:uid="{650D59D2-A698-4068-A2F2-52BFB8472309}"/>
    <cellStyle name="40% - Accent6 2 44" xfId="12595" xr:uid="{11C08D97-BDFB-4015-942E-AA9C2C2701A4}"/>
    <cellStyle name="40% - Accent6 2 45" xfId="12976" xr:uid="{F5125106-9E92-404E-BF04-F8B4850EC6FA}"/>
    <cellStyle name="40% - Accent6 2 46" xfId="13357" xr:uid="{60C3D294-C1A9-4238-BBE6-8779B6C5FAB2}"/>
    <cellStyle name="40% - Accent6 2 47" xfId="13746" xr:uid="{B8976EFC-491C-4F26-8C68-33FCD574358F}"/>
    <cellStyle name="40% - Accent6 2 48" xfId="14127" xr:uid="{36AF63D3-1E5C-485E-B021-3AB26AEA79E2}"/>
    <cellStyle name="40% - Accent6 2 49" xfId="14512" xr:uid="{0C6B8373-1707-4E6D-82B3-154573C9BD15}"/>
    <cellStyle name="40% - Accent6 2 5" xfId="5067" xr:uid="{5475B0DB-0243-455B-85A8-5778A96A57C4}"/>
    <cellStyle name="40% - Accent6 2 50" xfId="14893" xr:uid="{33EE7407-C659-40EB-A226-95AEB9DF64DB}"/>
    <cellStyle name="40% - Accent6 2 51" xfId="15274" xr:uid="{F088D1D0-E116-4FA6-B495-550DAB8C44BC}"/>
    <cellStyle name="40% - Accent6 2 52" xfId="15655" xr:uid="{73BD5253-073C-4169-A468-F50AA639E3FE}"/>
    <cellStyle name="40% - Accent6 2 53" xfId="16036" xr:uid="{3DD6DD86-1EEF-4435-9101-7F65AAB0D6EA}"/>
    <cellStyle name="40% - Accent6 2 54" xfId="21456" xr:uid="{F09B97E5-CDE7-4197-A2D9-396CCE8F4663}"/>
    <cellStyle name="40% - Accent6 2 55" xfId="33864" xr:uid="{4006E096-70DC-46AD-9456-215CAA688260}"/>
    <cellStyle name="40% - Accent6 2 6" xfId="5089" xr:uid="{0F3158F7-FB71-4DB5-A3AE-5695FFC93A50}"/>
    <cellStyle name="40% - Accent6 2 7" xfId="5120" xr:uid="{D1DE8A31-244F-4204-850D-D87A6B7109FE}"/>
    <cellStyle name="40% - Accent6 2 8" xfId="5139" xr:uid="{950CF7B9-D329-49CD-94E5-39ADC5E898FE}"/>
    <cellStyle name="40% - Accent6 2 9" xfId="5156" xr:uid="{926C5606-1F93-4F3B-B6AA-853852D96064}"/>
    <cellStyle name="40% - Accent6 3" xfId="453" xr:uid="{00000000-0005-0000-0000-00002E000000}"/>
    <cellStyle name="40% - Accent6 3 10" xfId="10070" xr:uid="{7A13F53B-7878-484C-A48A-676BCAB9C6DC}"/>
    <cellStyle name="40% - Accent6 3 11" xfId="10451" xr:uid="{EFCFB614-459C-4D60-809F-E05D61A0FB4F}"/>
    <cellStyle name="40% - Accent6 3 12" xfId="10832" xr:uid="{F7CE5BAB-A461-408E-8A46-41147424691D}"/>
    <cellStyle name="40% - Accent6 3 13" xfId="11213" xr:uid="{BDBA2DD4-ECE4-4257-BC89-0D177B2B38CF}"/>
    <cellStyle name="40% - Accent6 3 14" xfId="11630" xr:uid="{BA538A00-D4BE-47DA-BEFC-E59CE9FA1911}"/>
    <cellStyle name="40% - Accent6 3 15" xfId="12015" xr:uid="{3D678429-7B31-4157-94B0-58BE9D068C5D}"/>
    <cellStyle name="40% - Accent6 3 16" xfId="12396" xr:uid="{8EC129EC-43D5-44FF-8157-6B080A08D88C}"/>
    <cellStyle name="40% - Accent6 3 17" xfId="12777" xr:uid="{936714A8-36FE-423D-A1B4-888A078A353B}"/>
    <cellStyle name="40% - Accent6 3 18" xfId="13158" xr:uid="{3A6162EE-1DF7-4A18-A06C-A7F52E79E247}"/>
    <cellStyle name="40% - Accent6 3 19" xfId="13539" xr:uid="{BE9537FB-C359-43DD-AF0D-4B40E6D73E6C}"/>
    <cellStyle name="40% - Accent6 3 2" xfId="7084" xr:uid="{C56B27A1-553B-4479-B742-829C6CC0DA49}"/>
    <cellStyle name="40% - Accent6 3 2 2" xfId="33868" xr:uid="{1D680BB5-6619-4399-B0FB-67ED018FABC2}"/>
    <cellStyle name="40% - Accent6 3 20" xfId="13928" xr:uid="{7EA12191-4EBE-4E1B-9A4C-3B2E8F77F274}"/>
    <cellStyle name="40% - Accent6 3 21" xfId="14309" xr:uid="{46E0B8FF-C723-4AF0-9A27-A82F2ACA3BF3}"/>
    <cellStyle name="40% - Accent6 3 22" xfId="14694" xr:uid="{CC604212-DA24-42AB-8C7C-C96E06F87D38}"/>
    <cellStyle name="40% - Accent6 3 23" xfId="15075" xr:uid="{D2534FE2-129C-4420-B797-AA0D9E5CC6AB}"/>
    <cellStyle name="40% - Accent6 3 24" xfId="15456" xr:uid="{75E5176A-CAFA-487F-B4A0-2E0A4DE28AC3}"/>
    <cellStyle name="40% - Accent6 3 25" xfId="15837" xr:uid="{87181824-32A4-419A-AB69-946CDBEF974C}"/>
    <cellStyle name="40% - Accent6 3 26" xfId="16218" xr:uid="{6F406A29-837A-42E1-A999-8C6223404AFC}"/>
    <cellStyle name="40% - Accent6 3 27" xfId="21638" xr:uid="{80B7202E-29B1-4EEB-81C5-AD8EF7D5256C}"/>
    <cellStyle name="40% - Accent6 3 28" xfId="33867" xr:uid="{664F569B-34B3-4A5E-96CD-885F40310692}"/>
    <cellStyle name="40% - Accent6 3 3" xfId="7376" xr:uid="{0F797828-74EA-49ED-BD4B-755A6A5C5450}"/>
    <cellStyle name="40% - Accent6 3 3 2" xfId="33869" xr:uid="{FEA8FEB8-1A9B-4A1E-8CDE-19FB5E3F6034}"/>
    <cellStyle name="40% - Accent6 3 4" xfId="7753" xr:uid="{D013B97C-99C0-4D00-9CFF-BEE57913D01C}"/>
    <cellStyle name="40% - Accent6 3 5" xfId="8145" xr:uid="{251B6176-52CD-4CD1-B32A-E7861F348E54}"/>
    <cellStyle name="40% - Accent6 3 6" xfId="8526" xr:uid="{A7287371-46ED-4DE9-992C-B5BF9B671D1C}"/>
    <cellStyle name="40% - Accent6 3 7" xfId="8907" xr:uid="{36F922D6-536A-4B68-8126-15FDCAFF90D9}"/>
    <cellStyle name="40% - Accent6 3 8" xfId="9303" xr:uid="{A178EB93-EDE3-4573-995D-C574FD5689ED}"/>
    <cellStyle name="40% - Accent6 3 9" xfId="9688" xr:uid="{161729C0-A0D0-4780-8F9C-7F21F50909A2}"/>
    <cellStyle name="40% - Accent6 4" xfId="523" xr:uid="{00000000-0005-0000-0000-00002F000000}"/>
    <cellStyle name="40% - Accent6 4 10" xfId="10110" xr:uid="{F7935924-755E-446E-B064-2E826753E7D5}"/>
    <cellStyle name="40% - Accent6 4 11" xfId="10491" xr:uid="{B9830880-968A-439F-8977-382274C3C985}"/>
    <cellStyle name="40% - Accent6 4 12" xfId="10872" xr:uid="{E3B594E0-70B5-497C-8FEF-0D1868D8206F}"/>
    <cellStyle name="40% - Accent6 4 13" xfId="11253" xr:uid="{E1DA5ACE-F801-4EED-ADCD-C82FFC43F833}"/>
    <cellStyle name="40% - Accent6 4 14" xfId="11670" xr:uid="{6BEB99B6-BC9E-410F-A008-DCC7B4E75E83}"/>
    <cellStyle name="40% - Accent6 4 15" xfId="12055" xr:uid="{A5B48096-9E17-4375-937C-32F7E92406BB}"/>
    <cellStyle name="40% - Accent6 4 16" xfId="12436" xr:uid="{C51AB375-3BD3-4B07-B375-4AF62EE992CF}"/>
    <cellStyle name="40% - Accent6 4 17" xfId="12817" xr:uid="{15473E7B-9348-46D8-9361-A5DEC1CF39D4}"/>
    <cellStyle name="40% - Accent6 4 18" xfId="13198" xr:uid="{2BD5CD36-9CBE-4EB2-94FF-65A3588AB2E8}"/>
    <cellStyle name="40% - Accent6 4 19" xfId="13579" xr:uid="{C4C170F4-61DB-4710-8C86-60A205D2EC05}"/>
    <cellStyle name="40% - Accent6 4 2" xfId="7112" xr:uid="{05532B6C-0677-4AFA-816E-3DC48BF42A8A}"/>
    <cellStyle name="40% - Accent6 4 20" xfId="13968" xr:uid="{174F297B-D92F-4F59-80B5-1E2EAF289DD0}"/>
    <cellStyle name="40% - Accent6 4 21" xfId="14349" xr:uid="{699AB401-4EDC-4A2F-8331-FC5285FCFC5D}"/>
    <cellStyle name="40% - Accent6 4 22" xfId="14734" xr:uid="{406BB9C0-C932-44F2-A1A7-33399EACF073}"/>
    <cellStyle name="40% - Accent6 4 23" xfId="15115" xr:uid="{50A19C7B-C69D-4B54-B4EA-54BF085577C0}"/>
    <cellStyle name="40% - Accent6 4 24" xfId="15496" xr:uid="{0537B2B4-C69B-4B24-937C-7346817D4E22}"/>
    <cellStyle name="40% - Accent6 4 25" xfId="15877" xr:uid="{2D367807-3059-43CE-81F4-99C4AB1B0BB1}"/>
    <cellStyle name="40% - Accent6 4 26" xfId="16258" xr:uid="{41A5B652-B8E1-417E-A6C7-47F7CFD864E3}"/>
    <cellStyle name="40% - Accent6 4 27" xfId="21678" xr:uid="{95EE6B2D-5E96-409D-8611-245DD7D212B4}"/>
    <cellStyle name="40% - Accent6 4 28" xfId="33870" xr:uid="{907B6B7B-268C-4907-9457-A43D798EE82D}"/>
    <cellStyle name="40% - Accent6 4 3" xfId="7415" xr:uid="{CF976EEA-74AC-4A58-9025-309864453C27}"/>
    <cellStyle name="40% - Accent6 4 4" xfId="7795" xr:uid="{BC0D19B7-F8ED-4D5E-9900-8C43BE8CDB30}"/>
    <cellStyle name="40% - Accent6 4 5" xfId="8185" xr:uid="{DC9BC093-E5F4-4358-B2F0-F808CA8D0222}"/>
    <cellStyle name="40% - Accent6 4 6" xfId="8566" xr:uid="{1313229F-B1D9-46E7-B97D-9E45D33F0CD1}"/>
    <cellStyle name="40% - Accent6 4 7" xfId="8947" xr:uid="{ED36228B-D686-4023-8593-EAF8EDDDFA7F}"/>
    <cellStyle name="40% - Accent6 4 8" xfId="9345" xr:uid="{2C0A0386-FD2F-4679-9435-D98B4210007A}"/>
    <cellStyle name="40% - Accent6 4 9" xfId="9728" xr:uid="{5A9A9D2E-2B66-4C18-A82C-F5EB2A2C878E}"/>
    <cellStyle name="40% - Accent6 5" xfId="33871" xr:uid="{FDD9DC5A-1576-42FF-A54A-1F63AFDE062E}"/>
    <cellStyle name="60 % – uthevingsfarge 1 2" xfId="338" xr:uid="{00000000-0005-0000-0000-000030000000}"/>
    <cellStyle name="60 % – uthevingsfarge 1 3" xfId="2985" xr:uid="{94DE15BB-04B2-497A-A9AB-EEDF49C5336E}"/>
    <cellStyle name="60 % – uthevingsfarge 1 4" xfId="3322" xr:uid="{117DE890-657A-46C1-B06D-B0B41CCB7BA8}"/>
    <cellStyle name="60 % – uthevingsfarge 2 2" xfId="339" xr:uid="{00000000-0005-0000-0000-000031000000}"/>
    <cellStyle name="60 % – uthevingsfarge 2 3" xfId="2986" xr:uid="{DA1BCCB1-F42F-454F-8AB8-3F02217D3C97}"/>
    <cellStyle name="60 % – uthevingsfarge 2 4" xfId="3323" xr:uid="{974436F6-F195-4747-9359-2E5364564173}"/>
    <cellStyle name="60 % – uthevingsfarge 3 2" xfId="340" xr:uid="{00000000-0005-0000-0000-000032000000}"/>
    <cellStyle name="60 % – uthevingsfarge 3 3" xfId="2987" xr:uid="{2F197FA1-2269-4909-8383-A846BCD8D280}"/>
    <cellStyle name="60 % – uthevingsfarge 3 4" xfId="3324" xr:uid="{A8F8B281-5FA1-4DCA-A917-E4F53B9A0990}"/>
    <cellStyle name="60 % – uthevingsfarge 4 2" xfId="341" xr:uid="{00000000-0005-0000-0000-000033000000}"/>
    <cellStyle name="60 % – uthevingsfarge 4 3" xfId="2988" xr:uid="{B1E5F192-6263-4300-80F8-D63A74495F25}"/>
    <cellStyle name="60 % – uthevingsfarge 4 4" xfId="3325" xr:uid="{BB1C2EAC-7B23-483D-8DBC-9F6D0F4AD259}"/>
    <cellStyle name="60 % – uthevingsfarge 5 2" xfId="342" xr:uid="{00000000-0005-0000-0000-000034000000}"/>
    <cellStyle name="60 % – uthevingsfarge 5 3" xfId="2989" xr:uid="{F26EE3C0-E5F5-4B91-B53C-6ED4EDF8BBCA}"/>
    <cellStyle name="60 % – uthevingsfarge 5 4" xfId="3326" xr:uid="{B37A4688-C604-4348-A70C-67C8C591AE68}"/>
    <cellStyle name="60 % – uthevingsfarge 6 2" xfId="343" xr:uid="{00000000-0005-0000-0000-000035000000}"/>
    <cellStyle name="60 % – uthevingsfarge 6 3" xfId="2990" xr:uid="{BB962C2E-6FB1-4489-9D39-57F06AB6DA3F}"/>
    <cellStyle name="60 % – uthevingsfarge 6 4" xfId="3327" xr:uid="{3B72CD56-AA56-4937-88A0-840DF46A879D}"/>
    <cellStyle name="60% - Accent1" xfId="2281" xr:uid="{84C0D0B7-AE7A-466C-A3F3-EB0C7E921526}"/>
    <cellStyle name="60% - Accent1 2" xfId="21" xr:uid="{00000000-0005-0000-0000-00000D000000}"/>
    <cellStyle name="60% - Accent1 2 2" xfId="381" xr:uid="{00000000-0005-0000-0000-000037000000}"/>
    <cellStyle name="60% - Accent1 2 2 2" xfId="35605" xr:uid="{47DE226B-9F3D-4C6C-8598-1C324F40CDAE}"/>
    <cellStyle name="60% - Accent1 2 2 3" xfId="33873" xr:uid="{EC837F81-8F96-41D0-A046-F5E5309E854E}"/>
    <cellStyle name="60% - Accent1 2 3" xfId="232" xr:uid="{00000000-0005-0000-0000-000036000000}"/>
    <cellStyle name="60% - Accent1 2 3 2" xfId="35524" xr:uid="{4923AFFB-434D-4397-AA22-000DC6F3C18B}"/>
    <cellStyle name="60% - Accent1 2 3 3" xfId="33874" xr:uid="{4D4E22A1-55A6-458D-90DF-FA7A6650387F}"/>
    <cellStyle name="60% - Accent1 2 4" xfId="35347" xr:uid="{8C471031-6044-4231-8280-D260B0D3B159}"/>
    <cellStyle name="60% - Accent1 2 5" xfId="33872" xr:uid="{840FFD23-B72C-4B9A-B513-B89A0B9008BC}"/>
    <cellStyle name="60% - Accent1 3" xfId="454" xr:uid="{00000000-0005-0000-0000-000038000000}"/>
    <cellStyle name="60% - Accent1 3 10" xfId="10071" xr:uid="{E9C5C86A-E33D-4C1C-AFEF-F1CD2B948B7A}"/>
    <cellStyle name="60% - Accent1 3 11" xfId="10452" xr:uid="{29603F02-92A0-4668-9474-000E41AD1C14}"/>
    <cellStyle name="60% - Accent1 3 12" xfId="10833" xr:uid="{91308346-C46B-4C9D-B0F2-ED5778642204}"/>
    <cellStyle name="60% - Accent1 3 13" xfId="11214" xr:uid="{188C50DD-DAC6-4244-B4A8-12743165D32E}"/>
    <cellStyle name="60% - Accent1 3 14" xfId="11631" xr:uid="{350F15C9-83BB-43C7-B833-2C097B8D3895}"/>
    <cellStyle name="60% - Accent1 3 15" xfId="12016" xr:uid="{9F65C2FE-6DED-49CA-A66A-4917895746F9}"/>
    <cellStyle name="60% - Accent1 3 16" xfId="12397" xr:uid="{2F3BFD80-6BE6-41C3-BAAD-FFABE65FB821}"/>
    <cellStyle name="60% - Accent1 3 17" xfId="12778" xr:uid="{48D961FE-7D79-4BDE-8DA7-DE9A6159F611}"/>
    <cellStyle name="60% - Accent1 3 18" xfId="13159" xr:uid="{6BC5B1DD-4A9D-446A-8B05-B5FF9446E252}"/>
    <cellStyle name="60% - Accent1 3 19" xfId="13540" xr:uid="{CD5E6476-8066-4197-A116-E1F79DB0BAF3}"/>
    <cellStyle name="60% - Accent1 3 2" xfId="7085" xr:uid="{746AE595-4A86-42D5-B6BF-E65F372139D9}"/>
    <cellStyle name="60% - Accent1 3 2 2" xfId="33876" xr:uid="{3D12F75B-9EB6-44FC-A5A8-87F0F86E17EF}"/>
    <cellStyle name="60% - Accent1 3 20" xfId="13929" xr:uid="{79244CCD-1621-460B-8B7C-A34CA55331D3}"/>
    <cellStyle name="60% - Accent1 3 21" xfId="14310" xr:uid="{2E60FCE1-B0B0-4B0C-8313-CD7FB4F2E145}"/>
    <cellStyle name="60% - Accent1 3 22" xfId="14695" xr:uid="{FCC1F623-47EB-49A4-A763-F112CC1FFD9E}"/>
    <cellStyle name="60% - Accent1 3 23" xfId="15076" xr:uid="{873A6F6C-84D4-40F1-9A31-E0BDE4DD6D09}"/>
    <cellStyle name="60% - Accent1 3 24" xfId="15457" xr:uid="{7E3CE494-DCC4-41BB-A71D-B9CF3B8CB490}"/>
    <cellStyle name="60% - Accent1 3 25" xfId="15838" xr:uid="{7ECC4B3B-5EB8-4B18-95AE-9AB82841664D}"/>
    <cellStyle name="60% - Accent1 3 26" xfId="16219" xr:uid="{4AE94834-27C6-4883-83DF-CBD3D9DC31A1}"/>
    <cellStyle name="60% - Accent1 3 27" xfId="21639" xr:uid="{48D7F93A-1630-4467-A68D-9B86901F352E}"/>
    <cellStyle name="60% - Accent1 3 28" xfId="33875" xr:uid="{5AD85456-2FC1-466B-93B9-452E8F0B7013}"/>
    <cellStyle name="60% - Accent1 3 3" xfId="7377" xr:uid="{054277C6-C623-40D1-8AF9-E026527533FD}"/>
    <cellStyle name="60% - Accent1 3 3 2" xfId="33877" xr:uid="{9CA7402C-D5A3-46BE-801B-F5EC3571D3FB}"/>
    <cellStyle name="60% - Accent1 3 4" xfId="7754" xr:uid="{4F380A56-7B14-4E40-B4F3-6D0EAB086D7B}"/>
    <cellStyle name="60% - Accent1 3 5" xfId="8146" xr:uid="{A2972FDE-24F1-48A4-A03F-BC7F3F34CABB}"/>
    <cellStyle name="60% - Accent1 3 6" xfId="8527" xr:uid="{97404077-A26D-4295-BFAF-435693ADF627}"/>
    <cellStyle name="60% - Accent1 3 7" xfId="8908" xr:uid="{A6928FF1-FA02-409D-B852-689B7DB154FD}"/>
    <cellStyle name="60% - Accent1 3 8" xfId="9304" xr:uid="{E5834323-B9EF-4BBE-8667-AB40AFAAEE49}"/>
    <cellStyle name="60% - Accent1 3 9" xfId="9689" xr:uid="{86D42C69-5E3E-4732-8F5F-23C42DF64FAC}"/>
    <cellStyle name="60% - Accent1 4" xfId="33878" xr:uid="{37B52337-DE91-401D-95EA-D93172A106D3}"/>
    <cellStyle name="60% - Accent1 5" xfId="33879" xr:uid="{C214ACD4-CCA1-4AA2-A521-1B0824774A6B}"/>
    <cellStyle name="60% - Accent1_4. Inventories" xfId="2372" xr:uid="{002D9BE5-4F5A-4301-8C68-972FBA7F061C}"/>
    <cellStyle name="60% - Accent2" xfId="2282" xr:uid="{B584CB62-F88F-481B-AD4C-80D815FB2A1D}"/>
    <cellStyle name="60% - Accent2 2" xfId="22" xr:uid="{00000000-0005-0000-0000-00000E000000}"/>
    <cellStyle name="60% - Accent2 2 2" xfId="382" xr:uid="{00000000-0005-0000-0000-00003A000000}"/>
    <cellStyle name="60% - Accent2 2 2 2" xfId="35606" xr:uid="{27327890-612B-4D84-BBBD-1BD3F6718676}"/>
    <cellStyle name="60% - Accent2 2 2 3" xfId="33881" xr:uid="{9B31A350-5A7A-4383-9943-5B8FE0EE3B7B}"/>
    <cellStyle name="60% - Accent2 2 3" xfId="233" xr:uid="{00000000-0005-0000-0000-000039000000}"/>
    <cellStyle name="60% - Accent2 2 3 2" xfId="35525" xr:uid="{49580129-7075-4BE6-8342-D9DC7796865A}"/>
    <cellStyle name="60% - Accent2 2 3 3" xfId="33882" xr:uid="{436CA682-C300-461F-A179-FF313E9FA332}"/>
    <cellStyle name="60% - Accent2 2 4" xfId="35348" xr:uid="{1A8FD33D-1747-4A10-BCB3-434135AD98C8}"/>
    <cellStyle name="60% - Accent2 2 5" xfId="33880" xr:uid="{F1D49B36-8B0D-41ED-AF83-20551BE6152B}"/>
    <cellStyle name="60% - Accent2 3" xfId="455" xr:uid="{00000000-0005-0000-0000-00003B000000}"/>
    <cellStyle name="60% - Accent2 3 10" xfId="10072" xr:uid="{036CCAD0-3A91-41F0-8E5B-ED0E191F4BE0}"/>
    <cellStyle name="60% - Accent2 3 11" xfId="10453" xr:uid="{070C3F2F-2447-4B69-AC81-31AC95B34D7C}"/>
    <cellStyle name="60% - Accent2 3 12" xfId="10834" xr:uid="{A40CA092-57C4-45EA-98F3-E96722AC4600}"/>
    <cellStyle name="60% - Accent2 3 13" xfId="11215" xr:uid="{12F65A3D-A639-48E6-BF0C-DAFE4B1EF77E}"/>
    <cellStyle name="60% - Accent2 3 14" xfId="11632" xr:uid="{29F3BD32-35D6-41E9-9F05-A870A50DF70E}"/>
    <cellStyle name="60% - Accent2 3 15" xfId="12017" xr:uid="{A94B0DFA-1D48-402B-9CD5-5630E74941FB}"/>
    <cellStyle name="60% - Accent2 3 16" xfId="12398" xr:uid="{4E1E981F-AEBA-4332-BEB7-9716F7A141E8}"/>
    <cellStyle name="60% - Accent2 3 17" xfId="12779" xr:uid="{E59E1057-6C92-4EF9-93DC-9E2B51E960A5}"/>
    <cellStyle name="60% - Accent2 3 18" xfId="13160" xr:uid="{FDE23F34-5A2B-44C2-B937-2F16E1529857}"/>
    <cellStyle name="60% - Accent2 3 19" xfId="13541" xr:uid="{2D6158B5-D67B-4750-9D17-06F8C4654AE7}"/>
    <cellStyle name="60% - Accent2 3 2" xfId="7086" xr:uid="{083CF9DA-6168-4D70-A84D-FA5C4CBBABFC}"/>
    <cellStyle name="60% - Accent2 3 2 2" xfId="33884" xr:uid="{DED9FB2B-C7C4-40A1-BBE7-A40B4BD594E5}"/>
    <cellStyle name="60% - Accent2 3 20" xfId="13930" xr:uid="{B9AE5A30-7975-4B20-BE33-CBD78EA13FA1}"/>
    <cellStyle name="60% - Accent2 3 21" xfId="14311" xr:uid="{0E3DC89D-2CC1-4F9F-8EB9-2E20C41FDFC3}"/>
    <cellStyle name="60% - Accent2 3 22" xfId="14696" xr:uid="{9863CBA2-3735-4321-AF79-8744DC3DA004}"/>
    <cellStyle name="60% - Accent2 3 23" xfId="15077" xr:uid="{FFDE66C8-A6C4-4E5F-BE90-B2795B943196}"/>
    <cellStyle name="60% - Accent2 3 24" xfId="15458" xr:uid="{23771859-6437-4624-9978-912774158DE1}"/>
    <cellStyle name="60% - Accent2 3 25" xfId="15839" xr:uid="{E71E72DA-EC32-412B-86D3-B04C4F8FD5AE}"/>
    <cellStyle name="60% - Accent2 3 26" xfId="16220" xr:uid="{00FB8A47-8596-4543-BEAB-3170FD74662F}"/>
    <cellStyle name="60% - Accent2 3 27" xfId="21640" xr:uid="{F7BF9120-4583-4917-B3C8-8982B5269D6D}"/>
    <cellStyle name="60% - Accent2 3 28" xfId="33883" xr:uid="{53EF0255-946A-46D9-A8E2-38EB244B7506}"/>
    <cellStyle name="60% - Accent2 3 3" xfId="7378" xr:uid="{A4F5E760-77B2-4BBA-9EEA-9EB3ADA4DFA4}"/>
    <cellStyle name="60% - Accent2 3 3 2" xfId="33885" xr:uid="{F468761D-C68C-4B4B-9664-11A47FE86E01}"/>
    <cellStyle name="60% - Accent2 3 4" xfId="7755" xr:uid="{F52FDA0D-A397-4E28-AE1B-523FC13C2D88}"/>
    <cellStyle name="60% - Accent2 3 5" xfId="8147" xr:uid="{BBC9592B-8580-4B0B-9BFF-C28FA1FD55D1}"/>
    <cellStyle name="60% - Accent2 3 6" xfId="8528" xr:uid="{8A646771-F906-4A80-8F2D-530F9AAC669D}"/>
    <cellStyle name="60% - Accent2 3 7" xfId="8909" xr:uid="{348BB575-C726-4363-807E-F960C3CD40A2}"/>
    <cellStyle name="60% - Accent2 3 8" xfId="9305" xr:uid="{156EA47D-1369-4E03-BC48-60554074DB5C}"/>
    <cellStyle name="60% - Accent2 3 9" xfId="9690" xr:uid="{864589C1-A114-4037-9E98-1060953B2C10}"/>
    <cellStyle name="60% - Accent2 4" xfId="33886" xr:uid="{6A266C37-1AF5-485A-B376-4AECD0366C32}"/>
    <cellStyle name="60% - Accent2 5" xfId="33887" xr:uid="{4EDFA90C-B067-4F6A-92FA-0068B00EAEB2}"/>
    <cellStyle name="60% - Accent2_4. Inventories" xfId="2373" xr:uid="{71A04663-244F-4DD9-9C3A-AE84BC3E725F}"/>
    <cellStyle name="60% - Accent3" xfId="2283" xr:uid="{EB2B4D45-122E-4C27-BC9A-592D421EE9D3}"/>
    <cellStyle name="60% - Accent3 2" xfId="23" xr:uid="{00000000-0005-0000-0000-00000F000000}"/>
    <cellStyle name="60% - Accent3 2 2" xfId="383" xr:uid="{00000000-0005-0000-0000-00003D000000}"/>
    <cellStyle name="60% - Accent3 2 2 2" xfId="35607" xr:uid="{408409EA-2FE5-446C-825B-12E7E13A68CE}"/>
    <cellStyle name="60% - Accent3 2 2 3" xfId="33889" xr:uid="{6E29C5D3-25E2-4FC1-85F4-DAB39F237E61}"/>
    <cellStyle name="60% - Accent3 2 3" xfId="234" xr:uid="{00000000-0005-0000-0000-00003C000000}"/>
    <cellStyle name="60% - Accent3 2 3 2" xfId="35526" xr:uid="{CA2AF692-5A43-41ED-9A08-8A4AC2F9428D}"/>
    <cellStyle name="60% - Accent3 2 3 3" xfId="33890" xr:uid="{8CCC6B1C-B77E-4E75-989F-A57F0D838F53}"/>
    <cellStyle name="60% - Accent3 2 4" xfId="35349" xr:uid="{762D715C-353B-4DF0-A46C-28715777B980}"/>
    <cellStyle name="60% - Accent3 2 5" xfId="33888" xr:uid="{196F9A83-19AC-4F46-ABA0-95E901277CC5}"/>
    <cellStyle name="60% - Accent3 3" xfId="456" xr:uid="{00000000-0005-0000-0000-00003E000000}"/>
    <cellStyle name="60% - Accent3 3 10" xfId="10073" xr:uid="{CB212D7A-4AB9-40CB-85B3-BCADBDAF2B61}"/>
    <cellStyle name="60% - Accent3 3 11" xfId="10454" xr:uid="{480ED450-F70C-4BF2-97A3-000C0122C33D}"/>
    <cellStyle name="60% - Accent3 3 12" xfId="10835" xr:uid="{9BD54609-5936-4007-B31C-3364B7D1B427}"/>
    <cellStyle name="60% - Accent3 3 13" xfId="11216" xr:uid="{D62E9844-98F9-4FFB-A093-EB1A87F5CB6B}"/>
    <cellStyle name="60% - Accent3 3 14" xfId="11633" xr:uid="{6366C8CC-B198-4D41-BEE0-ED69E9EE65FE}"/>
    <cellStyle name="60% - Accent3 3 15" xfId="12018" xr:uid="{90573E42-0093-4E8A-A5A2-A51D0EFC0B3E}"/>
    <cellStyle name="60% - Accent3 3 16" xfId="12399" xr:uid="{436789BA-DD52-4298-80F7-C72348E7D289}"/>
    <cellStyle name="60% - Accent3 3 17" xfId="12780" xr:uid="{732DE8E2-2E07-4DD2-A2AF-4A8BEFE3FEBC}"/>
    <cellStyle name="60% - Accent3 3 18" xfId="13161" xr:uid="{AE3DC9C1-80DD-405F-B9EF-AB21BC264F15}"/>
    <cellStyle name="60% - Accent3 3 19" xfId="13542" xr:uid="{E5B986EA-19F2-4FF6-8FE8-32D0B2949153}"/>
    <cellStyle name="60% - Accent3 3 2" xfId="7087" xr:uid="{FB4E9B19-0C2A-4EC7-B637-47E7C1966621}"/>
    <cellStyle name="60% - Accent3 3 2 2" xfId="33892" xr:uid="{987E7FD1-0A94-4F75-8AF1-74789D93F21A}"/>
    <cellStyle name="60% - Accent3 3 20" xfId="13931" xr:uid="{8306F58E-7D2F-4098-8A84-F240B7FC66AD}"/>
    <cellStyle name="60% - Accent3 3 21" xfId="14312" xr:uid="{D44F15D4-DC92-4BD9-AC8A-B2B4E9755CC3}"/>
    <cellStyle name="60% - Accent3 3 22" xfId="14697" xr:uid="{366698A6-55DA-4D98-A017-0F30846A0D01}"/>
    <cellStyle name="60% - Accent3 3 23" xfId="15078" xr:uid="{C0F6A280-9344-47E8-8CFC-A66CC4031FD6}"/>
    <cellStyle name="60% - Accent3 3 24" xfId="15459" xr:uid="{302813FF-5BF8-4618-94DE-CE651A6086DF}"/>
    <cellStyle name="60% - Accent3 3 25" xfId="15840" xr:uid="{ADF80612-D03A-4987-88A4-242C81B75C24}"/>
    <cellStyle name="60% - Accent3 3 26" xfId="16221" xr:uid="{2170C8E8-835F-4E53-BD91-BE9441D65D3E}"/>
    <cellStyle name="60% - Accent3 3 27" xfId="21641" xr:uid="{C8DC9F59-4108-4E49-A1D8-ACB4EE8091C8}"/>
    <cellStyle name="60% - Accent3 3 28" xfId="33891" xr:uid="{68D42971-52C8-471F-849B-9483D205383F}"/>
    <cellStyle name="60% - Accent3 3 3" xfId="7379" xr:uid="{E228D705-4839-4F20-A389-42BA7955BE16}"/>
    <cellStyle name="60% - Accent3 3 3 2" xfId="33893" xr:uid="{6D1A680E-4386-4E09-A116-F5BF53B9EB33}"/>
    <cellStyle name="60% - Accent3 3 4" xfId="7756" xr:uid="{45A5E0F1-0F4F-462D-B7DB-4917A28AA18D}"/>
    <cellStyle name="60% - Accent3 3 5" xfId="8148" xr:uid="{BD8C181D-27D8-4803-8D51-72A5875295B2}"/>
    <cellStyle name="60% - Accent3 3 6" xfId="8529" xr:uid="{CD63EA90-C7CE-4B8B-9C0E-51C491537A92}"/>
    <cellStyle name="60% - Accent3 3 7" xfId="8910" xr:uid="{C94E08FF-2AE7-4A54-83C2-9CFBA4A5B225}"/>
    <cellStyle name="60% - Accent3 3 8" xfId="9306" xr:uid="{41995573-DAD8-4C52-A521-CCE0F27E79BF}"/>
    <cellStyle name="60% - Accent3 3 9" xfId="9691" xr:uid="{CEFE2FE3-3E83-4B7D-8BD9-441B1211E356}"/>
    <cellStyle name="60% - Accent3 4" xfId="33894" xr:uid="{C01C9BC4-FB8B-42C6-A1B1-7029129292CC}"/>
    <cellStyle name="60% - Accent3 5" xfId="33895" xr:uid="{DBB0BF85-BD97-42A0-A557-156DB0505FCD}"/>
    <cellStyle name="60% - Accent3_4. Inventories" xfId="2374" xr:uid="{7E3BA8E9-7570-4759-B5FB-4AE030C7758E}"/>
    <cellStyle name="60% - Accent4" xfId="2284" xr:uid="{C77168DA-D6A0-4C6C-9A56-29D5E8188F0E}"/>
    <cellStyle name="60% - Accent4 2" xfId="24" xr:uid="{00000000-0005-0000-0000-000010000000}"/>
    <cellStyle name="60% - Accent4 2 2" xfId="384" xr:uid="{00000000-0005-0000-0000-000040000000}"/>
    <cellStyle name="60% - Accent4 2 2 2" xfId="35608" xr:uid="{ADA6D90E-5FDC-4182-B870-74F066ADA01F}"/>
    <cellStyle name="60% - Accent4 2 2 3" xfId="33897" xr:uid="{9F1B5650-20B0-4559-84D5-591957907B94}"/>
    <cellStyle name="60% - Accent4 2 3" xfId="235" xr:uid="{00000000-0005-0000-0000-00003F000000}"/>
    <cellStyle name="60% - Accent4 2 3 2" xfId="35527" xr:uid="{7418BE93-A45A-410E-8028-155594284B58}"/>
    <cellStyle name="60% - Accent4 2 3 3" xfId="33898" xr:uid="{43A3D975-FFCA-487E-ABA0-3CDC713F5513}"/>
    <cellStyle name="60% - Accent4 2 4" xfId="35350" xr:uid="{83BC796B-98D9-412A-887B-EC08B67C4585}"/>
    <cellStyle name="60% - Accent4 2 5" xfId="33896" xr:uid="{0562408D-34A7-4175-B9C0-B546DE45940F}"/>
    <cellStyle name="60% - Accent4 3" xfId="457" xr:uid="{00000000-0005-0000-0000-000041000000}"/>
    <cellStyle name="60% - Accent4 3 10" xfId="10074" xr:uid="{4445FAED-E90A-4E39-8553-7B16CA25AF74}"/>
    <cellStyle name="60% - Accent4 3 11" xfId="10455" xr:uid="{FD6AF835-4594-4C57-9F53-1A2B2EFE88C3}"/>
    <cellStyle name="60% - Accent4 3 12" xfId="10836" xr:uid="{C53824B0-4962-4719-9AFA-DD46E9947D33}"/>
    <cellStyle name="60% - Accent4 3 13" xfId="11217" xr:uid="{D4B201C2-A69C-4961-A09C-593C1672E8CF}"/>
    <cellStyle name="60% - Accent4 3 14" xfId="11634" xr:uid="{4C9F18AD-14C6-4319-9944-404D8DD61BC6}"/>
    <cellStyle name="60% - Accent4 3 15" xfId="12019" xr:uid="{6A988289-9D17-4EAC-8299-0516D9D1DA5F}"/>
    <cellStyle name="60% - Accent4 3 16" xfId="12400" xr:uid="{1039E2F0-5954-4819-8DD8-DE68241DC188}"/>
    <cellStyle name="60% - Accent4 3 17" xfId="12781" xr:uid="{64193554-8E51-490A-BE18-B14B2B44BB11}"/>
    <cellStyle name="60% - Accent4 3 18" xfId="13162" xr:uid="{51825CCD-56E5-4BB4-994E-FE1980AA72BA}"/>
    <cellStyle name="60% - Accent4 3 19" xfId="13543" xr:uid="{41D65AB7-5471-4944-96D1-F04421A90ACC}"/>
    <cellStyle name="60% - Accent4 3 2" xfId="7088" xr:uid="{363188DC-4024-49E3-9CC8-339B597ACC77}"/>
    <cellStyle name="60% - Accent4 3 2 2" xfId="33900" xr:uid="{D7A006D1-FE71-4B36-BFF3-64C97EE5F053}"/>
    <cellStyle name="60% - Accent4 3 20" xfId="13932" xr:uid="{DC8C9944-0FD8-4951-88D2-446D310AEA56}"/>
    <cellStyle name="60% - Accent4 3 21" xfId="14313" xr:uid="{C887A2CD-1A27-49FA-9813-7FBA9F5D5FAB}"/>
    <cellStyle name="60% - Accent4 3 22" xfId="14698" xr:uid="{5B29AF66-53D8-43B1-939F-45E3EF14DE3C}"/>
    <cellStyle name="60% - Accent4 3 23" xfId="15079" xr:uid="{DCE1752F-BF3B-4E49-AA38-051181C2A82E}"/>
    <cellStyle name="60% - Accent4 3 24" xfId="15460" xr:uid="{5F90271F-5FD6-49D8-AB49-D52C1D4897C8}"/>
    <cellStyle name="60% - Accent4 3 25" xfId="15841" xr:uid="{DEAC7557-D879-425F-B1DC-FE8E0717F163}"/>
    <cellStyle name="60% - Accent4 3 26" xfId="16222" xr:uid="{CBB541D4-4153-47B2-A0B6-D602C9E720B3}"/>
    <cellStyle name="60% - Accent4 3 27" xfId="21642" xr:uid="{C328C860-81D8-4268-9DB8-FDC0B7E1A959}"/>
    <cellStyle name="60% - Accent4 3 28" xfId="33899" xr:uid="{236DFB79-3F88-4C60-8B4C-3A7B178E4084}"/>
    <cellStyle name="60% - Accent4 3 3" xfId="7380" xr:uid="{311DF6BF-85D9-4C1A-9A1E-DDDB42157897}"/>
    <cellStyle name="60% - Accent4 3 3 2" xfId="33901" xr:uid="{6E278514-EDCB-4122-8904-128745FFEDE0}"/>
    <cellStyle name="60% - Accent4 3 4" xfId="7757" xr:uid="{D51C6AC2-5FCA-4494-BBC6-7A81778AF44D}"/>
    <cellStyle name="60% - Accent4 3 5" xfId="8149" xr:uid="{3D4397BC-8D63-47C6-9F5C-C416B97481C8}"/>
    <cellStyle name="60% - Accent4 3 6" xfId="8530" xr:uid="{CD689B8E-63A9-4B30-97CA-0FCE3EB710F7}"/>
    <cellStyle name="60% - Accent4 3 7" xfId="8911" xr:uid="{1A41AA56-D178-4764-A622-7FF1B932DE3C}"/>
    <cellStyle name="60% - Accent4 3 8" xfId="9307" xr:uid="{112CA3B5-4FEE-4679-916A-FC709715B35A}"/>
    <cellStyle name="60% - Accent4 3 9" xfId="9692" xr:uid="{647486A6-72C3-45A3-B0BC-0EA04DF4C6C9}"/>
    <cellStyle name="60% - Accent4 4" xfId="33902" xr:uid="{CAD80D03-C87F-4578-9D88-E706C5365838}"/>
    <cellStyle name="60% - Accent4 5" xfId="33903" xr:uid="{9EDF3012-5813-4AA4-8320-3EB43D2A3E3F}"/>
    <cellStyle name="60% - Accent4_4. Inventories" xfId="2375" xr:uid="{D13D8058-A54F-4035-93E1-8F919EC5E05A}"/>
    <cellStyle name="60% - Accent5" xfId="2285" xr:uid="{CEBE7019-EE6A-4303-A9D7-C885023D0C96}"/>
    <cellStyle name="60% - Accent5 2" xfId="25" xr:uid="{00000000-0005-0000-0000-000011000000}"/>
    <cellStyle name="60% - Accent5 2 2" xfId="385" xr:uid="{00000000-0005-0000-0000-000043000000}"/>
    <cellStyle name="60% - Accent5 2 2 2" xfId="35609" xr:uid="{A0FAFEFB-D9EA-4E5D-A9A1-946851703C1D}"/>
    <cellStyle name="60% - Accent5 2 2 3" xfId="33905" xr:uid="{77044871-DFC2-4799-97A0-45C403CF4362}"/>
    <cellStyle name="60% - Accent5 2 3" xfId="236" xr:uid="{00000000-0005-0000-0000-000042000000}"/>
    <cellStyle name="60% - Accent5 2 3 2" xfId="35528" xr:uid="{6F089C93-9B1E-42B6-8F1B-B9CA7187D935}"/>
    <cellStyle name="60% - Accent5 2 3 3" xfId="33906" xr:uid="{3637768F-7171-41A8-B0F2-298D07276FE2}"/>
    <cellStyle name="60% - Accent5 2 4" xfId="35351" xr:uid="{5DCBC9AE-5A48-45A5-8997-B127CA6C9476}"/>
    <cellStyle name="60% - Accent5 2 5" xfId="33904" xr:uid="{AD77164B-1B71-42A1-B055-3B1C4C8DB97D}"/>
    <cellStyle name="60% - Accent5 3" xfId="458" xr:uid="{00000000-0005-0000-0000-000044000000}"/>
    <cellStyle name="60% - Accent5 3 10" xfId="10075" xr:uid="{753A8480-4119-437A-91E1-F596D340371E}"/>
    <cellStyle name="60% - Accent5 3 11" xfId="10456" xr:uid="{BD3038A2-39F2-42D9-8383-0AEFEFE95DDD}"/>
    <cellStyle name="60% - Accent5 3 12" xfId="10837" xr:uid="{F2841C20-D25A-4989-B5FE-B2C637470E1C}"/>
    <cellStyle name="60% - Accent5 3 13" xfId="11218" xr:uid="{D7F6702A-2D84-4DC7-A27F-AA33D4B7F552}"/>
    <cellStyle name="60% - Accent5 3 14" xfId="11635" xr:uid="{27F54738-C864-466D-AADA-3BA1F6F38147}"/>
    <cellStyle name="60% - Accent5 3 15" xfId="12020" xr:uid="{56572489-DF97-410E-9E72-900AAA2ABBDF}"/>
    <cellStyle name="60% - Accent5 3 16" xfId="12401" xr:uid="{D5843B76-CED2-4793-B694-95F427E09963}"/>
    <cellStyle name="60% - Accent5 3 17" xfId="12782" xr:uid="{5801CC7C-ECCE-492B-BD4B-532CDCD002FA}"/>
    <cellStyle name="60% - Accent5 3 18" xfId="13163" xr:uid="{320EBA1F-A2E8-4AC7-9D4A-DCDB164E1947}"/>
    <cellStyle name="60% - Accent5 3 19" xfId="13544" xr:uid="{C1136D96-27F0-49C3-8097-04A2BB3EB30A}"/>
    <cellStyle name="60% - Accent5 3 2" xfId="7089" xr:uid="{77ED0F34-CE89-42E7-8E4C-FE15B920EC3D}"/>
    <cellStyle name="60% - Accent5 3 2 2" xfId="33908" xr:uid="{11932828-CF6E-40EF-A21B-537D3F712F93}"/>
    <cellStyle name="60% - Accent5 3 20" xfId="13933" xr:uid="{5A8043D8-5CE0-4549-BCB8-210B97B8C446}"/>
    <cellStyle name="60% - Accent5 3 21" xfId="14314" xr:uid="{0457069A-6A30-4807-8574-7232BF2A37A0}"/>
    <cellStyle name="60% - Accent5 3 22" xfId="14699" xr:uid="{A1B7789B-9ECB-4DBE-B395-79E737B75375}"/>
    <cellStyle name="60% - Accent5 3 23" xfId="15080" xr:uid="{82E631E5-517F-4D77-AE9D-26A8DB231B33}"/>
    <cellStyle name="60% - Accent5 3 24" xfId="15461" xr:uid="{4B730A84-A7E6-4A48-9D43-D3CB1B23E294}"/>
    <cellStyle name="60% - Accent5 3 25" xfId="15842" xr:uid="{28969AF0-71B9-4CB6-BF02-2B7EAE8CE2DC}"/>
    <cellStyle name="60% - Accent5 3 26" xfId="16223" xr:uid="{4303FDE2-0369-4746-A032-2B3322FB3B4F}"/>
    <cellStyle name="60% - Accent5 3 27" xfId="21643" xr:uid="{8679FF36-E4CC-4DB3-AF2C-FCDEF4C877B6}"/>
    <cellStyle name="60% - Accent5 3 28" xfId="33907" xr:uid="{131BA3E2-2F1E-49E5-9140-ECE55900F3A3}"/>
    <cellStyle name="60% - Accent5 3 3" xfId="7381" xr:uid="{FED707BD-D0C2-4EE8-9B82-317CFAD589F6}"/>
    <cellStyle name="60% - Accent5 3 3 2" xfId="33909" xr:uid="{050ECA3F-992C-495F-ABB1-E094B7D77B89}"/>
    <cellStyle name="60% - Accent5 3 4" xfId="7758" xr:uid="{7C8AB912-336D-41F2-8151-2DF0ACBDFE80}"/>
    <cellStyle name="60% - Accent5 3 5" xfId="8150" xr:uid="{97452B3C-AF3C-472C-9D0A-019746296807}"/>
    <cellStyle name="60% - Accent5 3 6" xfId="8531" xr:uid="{277812A8-5381-4488-B683-1EB84DC324A3}"/>
    <cellStyle name="60% - Accent5 3 7" xfId="8912" xr:uid="{C0FF9DD6-8CB8-402F-BAD8-BA434AEADC5F}"/>
    <cellStyle name="60% - Accent5 3 8" xfId="9308" xr:uid="{F1E2C1F0-E7F2-41F3-A0DE-EE5DD1FBB1A4}"/>
    <cellStyle name="60% - Accent5 3 9" xfId="9693" xr:uid="{4806B678-3247-44D5-A328-7D28173183E9}"/>
    <cellStyle name="60% - Accent5 4" xfId="33910" xr:uid="{D7FD09F8-6E77-4022-AEF9-23127AF46776}"/>
    <cellStyle name="60% - Accent5 5" xfId="33911" xr:uid="{ED5ABD30-EB81-4662-B0AD-A4D9E7D20376}"/>
    <cellStyle name="60% - Accent5_4. Inventories" xfId="2376" xr:uid="{200227B4-9D4C-4928-8198-6DC12542589F}"/>
    <cellStyle name="60% - Accent6" xfId="2286" xr:uid="{E4CDCC0E-E027-4AA1-A711-B6C262751586}"/>
    <cellStyle name="60% - Accent6 2" xfId="26" xr:uid="{00000000-0005-0000-0000-000012000000}"/>
    <cellStyle name="60% - Accent6 2 2" xfId="386" xr:uid="{00000000-0005-0000-0000-000046000000}"/>
    <cellStyle name="60% - Accent6 2 2 2" xfId="35610" xr:uid="{44EEBA71-6458-44B8-B8C0-48E05DCF70D3}"/>
    <cellStyle name="60% - Accent6 2 2 3" xfId="33913" xr:uid="{E023896A-6C75-482F-A4A1-260668C17A45}"/>
    <cellStyle name="60% - Accent6 2 3" xfId="237" xr:uid="{00000000-0005-0000-0000-000045000000}"/>
    <cellStyle name="60% - Accent6 2 3 2" xfId="35529" xr:uid="{CFAAC80F-A52C-40D2-860D-25BBB3734D8C}"/>
    <cellStyle name="60% - Accent6 2 3 3" xfId="33914" xr:uid="{D5AAAFC7-EDDF-49DC-A100-755DA5DCA911}"/>
    <cellStyle name="60% - Accent6 2 4" xfId="35352" xr:uid="{49605170-FA97-4278-9BD1-538F88A07B01}"/>
    <cellStyle name="60% - Accent6 2 5" xfId="33912" xr:uid="{A3224220-D5A6-4B0C-BE6A-D764A14615C9}"/>
    <cellStyle name="60% - Accent6 3" xfId="459" xr:uid="{00000000-0005-0000-0000-000047000000}"/>
    <cellStyle name="60% - Accent6 3 10" xfId="10076" xr:uid="{A25C27E0-D830-44F3-8626-74286CAE05C1}"/>
    <cellStyle name="60% - Accent6 3 11" xfId="10457" xr:uid="{9D3B54FD-6275-41D5-B469-664D57E19C54}"/>
    <cellStyle name="60% - Accent6 3 12" xfId="10838" xr:uid="{F096C4AF-3C3D-4F87-B472-7C6C0CE32E79}"/>
    <cellStyle name="60% - Accent6 3 13" xfId="11219" xr:uid="{B063DF30-ED78-4C8D-B275-97819AE0C2C7}"/>
    <cellStyle name="60% - Accent6 3 14" xfId="11636" xr:uid="{E0689190-B666-4E14-BFF1-F80101B6683C}"/>
    <cellStyle name="60% - Accent6 3 15" xfId="12021" xr:uid="{2704BF93-3CA5-4D42-A597-4CAE707C55CF}"/>
    <cellStyle name="60% - Accent6 3 16" xfId="12402" xr:uid="{A4A812DB-21C5-4520-BC91-E2C6B773B13A}"/>
    <cellStyle name="60% - Accent6 3 17" xfId="12783" xr:uid="{E8BD5EA1-28B4-4209-89CC-197DB23D1990}"/>
    <cellStyle name="60% - Accent6 3 18" xfId="13164" xr:uid="{868EE118-F306-49FE-A1A1-794DB7521463}"/>
    <cellStyle name="60% - Accent6 3 19" xfId="13545" xr:uid="{BF5509C1-6D98-47F7-8658-7EAAF43EB588}"/>
    <cellStyle name="60% - Accent6 3 2" xfId="7090" xr:uid="{997781C4-477B-4728-9F8F-783D49561022}"/>
    <cellStyle name="60% - Accent6 3 2 2" xfId="33916" xr:uid="{7987C27F-DE25-452B-B55A-D3E2F2B36031}"/>
    <cellStyle name="60% - Accent6 3 20" xfId="13934" xr:uid="{D62549E5-E6AA-4B50-92BB-BB47CB33FD23}"/>
    <cellStyle name="60% - Accent6 3 21" xfId="14315" xr:uid="{FC883ACC-8CB0-4CD8-A4DF-A8D35805B99F}"/>
    <cellStyle name="60% - Accent6 3 22" xfId="14700" xr:uid="{3570BD94-9262-4343-B274-93CE6B170F56}"/>
    <cellStyle name="60% - Accent6 3 23" xfId="15081" xr:uid="{C1B1D453-9A67-4B17-B7CE-9B211D5BC0E4}"/>
    <cellStyle name="60% - Accent6 3 24" xfId="15462" xr:uid="{B76212A2-6B6A-4A84-B03B-38754F2F41EE}"/>
    <cellStyle name="60% - Accent6 3 25" xfId="15843" xr:uid="{83A57C79-909C-4FE3-BF95-362C19D0FE62}"/>
    <cellStyle name="60% - Accent6 3 26" xfId="16224" xr:uid="{BE1A0A38-5CB5-4386-81B3-D1E812262C76}"/>
    <cellStyle name="60% - Accent6 3 27" xfId="21644" xr:uid="{CFE518B1-1D01-4583-807E-CAAD76FA2B5A}"/>
    <cellStyle name="60% - Accent6 3 28" xfId="33915" xr:uid="{564A4942-3DEF-4CE5-B8A0-1C51020DB5EB}"/>
    <cellStyle name="60% - Accent6 3 3" xfId="7382" xr:uid="{3504D128-5E68-48D6-AB3B-0C528A9B93EA}"/>
    <cellStyle name="60% - Accent6 3 3 2" xfId="33917" xr:uid="{30876F41-B823-4D44-A3A7-A0DB0C0BF827}"/>
    <cellStyle name="60% - Accent6 3 4" xfId="7759" xr:uid="{1E0F1196-0EFA-4A60-A08D-7910ABF783E7}"/>
    <cellStyle name="60% - Accent6 3 5" xfId="8151" xr:uid="{4EB40F0B-5EF3-434B-BD64-3E3FD37AEDEB}"/>
    <cellStyle name="60% - Accent6 3 6" xfId="8532" xr:uid="{1C2A7F18-5EC2-4CE0-A49A-6CC6DA1CEA83}"/>
    <cellStyle name="60% - Accent6 3 7" xfId="8913" xr:uid="{6EA7805D-D161-4237-AFDB-0862E8E368F3}"/>
    <cellStyle name="60% - Accent6 3 8" xfId="9309" xr:uid="{E1832855-D994-402D-BCC8-957BBA513951}"/>
    <cellStyle name="60% - Accent6 3 9" xfId="9694" xr:uid="{3AE53133-971B-4E05-A043-66977DF6D144}"/>
    <cellStyle name="60% - Accent6 4" xfId="33918" xr:uid="{893B7992-EF3B-41B3-B1EF-268FB1F88B6A}"/>
    <cellStyle name="60% - Accent6 5" xfId="33919" xr:uid="{D5CC5ECD-C1FC-48B9-8529-F147FE095FE5}"/>
    <cellStyle name="60% - Accent6_4. Inventories" xfId="2377" xr:uid="{EC5D61E3-21D2-4593-9C0D-32A380760540}"/>
    <cellStyle name="Accent1" xfId="2537" xr:uid="{500B909C-C83B-4915-B56E-EE2CE82FDFBA}"/>
    <cellStyle name="Accent1 - 20%" xfId="34117" xr:uid="{315DE01B-B6D1-49D7-8E15-4250FB46DC5A}"/>
    <cellStyle name="Accent1 - 40%" xfId="34118" xr:uid="{57E92C23-6CA8-415E-9556-318729339EA9}"/>
    <cellStyle name="Accent1 - 60%" xfId="34119" xr:uid="{736739B1-0A42-4C0C-A919-5BC51016D424}"/>
    <cellStyle name="Accent1 10" xfId="34217" xr:uid="{FB3A79F7-3640-472D-ABF5-B165750B5EC5}"/>
    <cellStyle name="Accent1 11" xfId="34228" xr:uid="{7235E5D5-CF9F-470A-BB56-25B9B7CABBB5}"/>
    <cellStyle name="Accent1 12" xfId="34229" xr:uid="{5460E563-FC50-4709-AA43-B78A285109B8}"/>
    <cellStyle name="Accent1 13" xfId="34235" xr:uid="{2A673F0D-A775-4B3B-B684-F1E6872E8F3D}"/>
    <cellStyle name="Accent1 14" xfId="34242" xr:uid="{8393416E-C0DC-4839-91C8-779406D9582A}"/>
    <cellStyle name="Accent1 15" xfId="34294" xr:uid="{28484F2A-E6F4-4235-9EE3-1790D8DA0369}"/>
    <cellStyle name="Accent1 16" xfId="34301" xr:uid="{92BA8E45-CA14-42EB-A1A8-B2603BD709EE}"/>
    <cellStyle name="Accent1 17" xfId="34303" xr:uid="{820BD568-31EB-4715-9E70-ADFD961F1003}"/>
    <cellStyle name="Accent1 18" xfId="34314" xr:uid="{FE81D3B3-EFB4-4E78-91D0-56236BFE2D20}"/>
    <cellStyle name="Accent1 19" xfId="34315" xr:uid="{E4F9EC57-FFAF-492F-BB35-CA55EF64342F}"/>
    <cellStyle name="Accent1 2" xfId="27" xr:uid="{00000000-0005-0000-0000-000013000000}"/>
    <cellStyle name="Accent1 2 2" xfId="563" xr:uid="{00000000-0005-0000-0000-000012000000}"/>
    <cellStyle name="Accent1 2 2 2" xfId="35677" xr:uid="{73DC1420-7C84-42EF-8537-42F602A01F81}"/>
    <cellStyle name="Accent1 2 2 3" xfId="33921" xr:uid="{528746A9-ED28-47D0-8673-19A3C4CCFD07}"/>
    <cellStyle name="Accent1 2 3" xfId="238" xr:uid="{00000000-0005-0000-0000-000049000000}"/>
    <cellStyle name="Accent1 2 3 2" xfId="35530" xr:uid="{E6595CAA-FE37-420D-9DDF-900092CF69F2}"/>
    <cellStyle name="Accent1 2 3 3" xfId="33922" xr:uid="{8C8D19BE-69C3-4792-8486-123B96172B48}"/>
    <cellStyle name="Accent1 2 4" xfId="35071" xr:uid="{6C8A371E-076E-4F59-9EBC-AE2FD86E0C2B}"/>
    <cellStyle name="Accent1 2 5" xfId="35353" xr:uid="{45F18CE9-09DE-4164-A710-B3AB5E3ADDB4}"/>
    <cellStyle name="Accent1 2 6" xfId="33920" xr:uid="{B21EC7FB-E277-47F0-9526-72F6549F5F15}"/>
    <cellStyle name="Accent1 20" xfId="34326" xr:uid="{CE667C06-A3AA-4349-8C9E-D8A364718A9A}"/>
    <cellStyle name="Accent1 21" xfId="34327" xr:uid="{07B33A4C-E0A1-4BC3-ABB0-19A53DA36428}"/>
    <cellStyle name="Accent1 22" xfId="34334" xr:uid="{491E5FBB-154F-45F2-AE64-F86DF9866B83}"/>
    <cellStyle name="Accent1 23" xfId="34349" xr:uid="{3BCEA887-4844-4B4C-BAC7-A82045CF6B19}"/>
    <cellStyle name="Accent1 24" xfId="34351" xr:uid="{75226A2F-6660-4BB7-9CC3-97136C93E6F1}"/>
    <cellStyle name="Accent1 25" xfId="34352" xr:uid="{924FEEB9-613B-4A6F-AF2F-1E7347E6ABA8}"/>
    <cellStyle name="Accent1 26" xfId="34358" xr:uid="{9BDE02AB-C97A-4089-93B9-7327214763CA}"/>
    <cellStyle name="Accent1 27" xfId="34369" xr:uid="{A59E5F00-C18E-4863-A4E5-56E5E8A554B7}"/>
    <cellStyle name="Accent1 28" xfId="34370" xr:uid="{6E2F364F-AEF0-45D1-A7A6-D9500ED65E3C}"/>
    <cellStyle name="Accent1 29" xfId="34654" xr:uid="{1F6EEFE1-ACC0-4A3C-BD30-F2D460AF1D3D}"/>
    <cellStyle name="Accent1 3" xfId="370" xr:uid="{00000000-0005-0000-0000-00004A000000}"/>
    <cellStyle name="Accent1 3 2" xfId="33924" xr:uid="{9F1EBE29-8192-44B6-ABB5-230BB7562BD4}"/>
    <cellStyle name="Accent1 3 3" xfId="33925" xr:uid="{6F1BE7C6-66BF-464D-B192-9EF5799AD3E8}"/>
    <cellStyle name="Accent1 3 4" xfId="35090" xr:uid="{1006F8AF-4D21-487E-8B67-7A1C9E85E8F8}"/>
    <cellStyle name="Accent1 3 5" xfId="35596" xr:uid="{A4A17369-19E5-4454-BDFE-FE098F2F70EF}"/>
    <cellStyle name="Accent1 3 6" xfId="33923" xr:uid="{355CBC6B-D13F-4005-8EA5-77C9A03E6F98}"/>
    <cellStyle name="Accent1 30" xfId="35052" xr:uid="{5212CC48-70BB-4756-841B-B021BA6A68BA}"/>
    <cellStyle name="Accent1 31" xfId="35063" xr:uid="{307BC1AB-2BB9-4DD3-A952-126E0D9791F4}"/>
    <cellStyle name="Accent1 32" xfId="35064" xr:uid="{90196719-3A94-4508-8FBF-F9A5C5CA88A6}"/>
    <cellStyle name="Accent1 4" xfId="506" xr:uid="{00000000-0005-0000-0000-00004B000000}"/>
    <cellStyle name="Accent1 4 2" xfId="35662" xr:uid="{BF807C30-42EA-48F8-B707-4D63964BFAE4}"/>
    <cellStyle name="Accent1 4 3" xfId="33926" xr:uid="{6255E21A-C032-4A53-B984-900115D82C76}"/>
    <cellStyle name="Accent1 5" xfId="33927" xr:uid="{0A3D5CC7-B924-4F45-871A-8220B2A62C7E}"/>
    <cellStyle name="Accent1 6" xfId="34116" xr:uid="{525E879B-1BCC-4CDC-87F5-DBBD61CC5922}"/>
    <cellStyle name="Accent1 7" xfId="34189" xr:uid="{B7554A22-24C5-4F98-B607-5CE3C306D5C2}"/>
    <cellStyle name="Accent1 8" xfId="34208" xr:uid="{85BF1128-4107-45C5-BE8D-13C2E1DDC2E1}"/>
    <cellStyle name="Accent1 9" xfId="34211" xr:uid="{6A8D9F06-4695-4A82-80FB-31ABE34692A1}"/>
    <cellStyle name="Accent2" xfId="2538" xr:uid="{33AA9B72-4CAC-4A4E-965B-063DFD8B050A}"/>
    <cellStyle name="Accent2 - 20%" xfId="34121" xr:uid="{226D4BF6-DA18-45DC-8B8D-8EB0132BE0D9}"/>
    <cellStyle name="Accent2 - 40%" xfId="34122" xr:uid="{4D0810CB-956D-4EDA-9102-A2F1A73C3A58}"/>
    <cellStyle name="Accent2 - 60%" xfId="34123" xr:uid="{5BB2E7A4-9CE4-4C03-BE4E-2B19EB5D4D04}"/>
    <cellStyle name="Accent2 10" xfId="34218" xr:uid="{B1EE9B67-207E-4889-83DB-14C7E0033B79}"/>
    <cellStyle name="Accent2 11" xfId="34227" xr:uid="{0A5E5B25-9F67-4FB8-BA1D-FC33692DD186}"/>
    <cellStyle name="Accent2 12" xfId="34230" xr:uid="{C01CAC79-C953-47A8-8FBD-682E884650CC}"/>
    <cellStyle name="Accent2 13" xfId="34236" xr:uid="{D3AE4A47-42B4-4C57-8BE3-C8D891040B04}"/>
    <cellStyle name="Accent2 14" xfId="34243" xr:uid="{C9902EDB-C292-43F7-B31A-0449C1B42059}"/>
    <cellStyle name="Accent2 15" xfId="34241" xr:uid="{B2DE0171-4CB3-4517-9D2A-254E29F09764}"/>
    <cellStyle name="Accent2 16" xfId="34300" xr:uid="{F3415B41-17EF-4B0E-888D-A1B26D259BD7}"/>
    <cellStyle name="Accent2 17" xfId="34304" xr:uid="{35E1590D-097F-4A11-A6F6-14EBC1D1E442}"/>
    <cellStyle name="Accent2 18" xfId="34313" xr:uid="{22D9A173-DA4C-4BFB-8E20-ADDCE5BCB42E}"/>
    <cellStyle name="Accent2 19" xfId="34316" xr:uid="{DD3D258F-3A09-4496-9C66-46288F5FF3CC}"/>
    <cellStyle name="Accent2 2" xfId="28" xr:uid="{00000000-0005-0000-0000-000014000000}"/>
    <cellStyle name="Accent2 2 2" xfId="564" xr:uid="{00000000-0005-0000-0000-000013000000}"/>
    <cellStyle name="Accent2 2 2 2" xfId="35678" xr:uid="{21515B4A-0E65-4885-A8E7-AEC2A369A840}"/>
    <cellStyle name="Accent2 2 2 3" xfId="33929" xr:uid="{47B83F27-3351-4F0F-8EA8-2FBD06E4AC9F}"/>
    <cellStyle name="Accent2 2 3" xfId="239" xr:uid="{00000000-0005-0000-0000-00004D000000}"/>
    <cellStyle name="Accent2 2 3 2" xfId="35531" xr:uid="{6CCAE1F2-3B42-44CB-83F5-336CA6D6626F}"/>
    <cellStyle name="Accent2 2 3 3" xfId="33930" xr:uid="{5CDC9910-E9FA-483D-97C1-32AE4879C4C6}"/>
    <cellStyle name="Accent2 2 4" xfId="35072" xr:uid="{1345A29A-08AA-4030-A62C-2BC8061A1877}"/>
    <cellStyle name="Accent2 2 5" xfId="35354" xr:uid="{C3E5B57A-C7A3-4D92-BD4F-8328597E4967}"/>
    <cellStyle name="Accent2 2 6" xfId="33928" xr:uid="{65B3FA27-A249-4651-81CF-B38A2ED96C16}"/>
    <cellStyle name="Accent2 20" xfId="34325" xr:uid="{1C43357D-9E23-41A3-AFAA-2CA63FB8A842}"/>
    <cellStyle name="Accent2 21" xfId="34328" xr:uid="{81E49EE6-3A88-4E33-A610-B935526A28DD}"/>
    <cellStyle name="Accent2 22" xfId="34336" xr:uid="{65B8920D-81F7-4E68-B681-21273A9DA0F8}"/>
    <cellStyle name="Accent2 23" xfId="34348" xr:uid="{A0C7DB8B-EDD5-4011-9F1D-1146408FC0E1}"/>
    <cellStyle name="Accent2 24" xfId="34350" xr:uid="{D8E17732-290E-4091-8607-E60669CC2A12}"/>
    <cellStyle name="Accent2 25" xfId="34353" xr:uid="{79F33540-7468-486A-B880-8ECE4DD19044}"/>
    <cellStyle name="Accent2 26" xfId="34359" xr:uid="{402FC123-84C1-43BD-AAF8-E12C353CA667}"/>
    <cellStyle name="Accent2 27" xfId="34368" xr:uid="{5246F48D-9DC1-4988-9BA3-7F5C05A9A771}"/>
    <cellStyle name="Accent2 28" xfId="34371" xr:uid="{692B63C3-1FDF-482C-A970-AFC569C33ADE}"/>
    <cellStyle name="Accent2 29" xfId="34655" xr:uid="{3E542545-A59E-4B87-A8A1-92D60054A43B}"/>
    <cellStyle name="Accent2 3" xfId="371" xr:uid="{00000000-0005-0000-0000-00004E000000}"/>
    <cellStyle name="Accent2 3 2" xfId="33932" xr:uid="{02249972-4C92-4EA0-A66D-1F531879D72C}"/>
    <cellStyle name="Accent2 3 3" xfId="33933" xr:uid="{F18389A5-0893-4657-A251-21B24A62FD73}"/>
    <cellStyle name="Accent2 3 4" xfId="35093" xr:uid="{2E3D60D8-7389-4AB1-9AC1-5E1057F3BAC3}"/>
    <cellStyle name="Accent2 3 5" xfId="35597" xr:uid="{769A99BD-90AF-4960-B244-F26F8C072ABB}"/>
    <cellStyle name="Accent2 3 6" xfId="33931" xr:uid="{A5573B2C-1D25-4198-ADA8-A2047259B40F}"/>
    <cellStyle name="Accent2 30" xfId="35053" xr:uid="{81156B21-9432-4CCD-8E11-0CB21484099F}"/>
    <cellStyle name="Accent2 31" xfId="35062" xr:uid="{8092CB6E-AA86-4C66-BFC4-3FEA7E4FC2E4}"/>
    <cellStyle name="Accent2 32" xfId="35065" xr:uid="{A258250C-E135-41D7-8342-B6AD3D4C6716}"/>
    <cellStyle name="Accent2 4" xfId="509" xr:uid="{00000000-0005-0000-0000-00004F000000}"/>
    <cellStyle name="Accent2 4 2" xfId="35663" xr:uid="{966C0FBC-3377-4C30-81E0-DB0294076ADF}"/>
    <cellStyle name="Accent2 4 3" xfId="33934" xr:uid="{5EC5A1AF-D5F5-46F8-B686-3EF053B04FBD}"/>
    <cellStyle name="Accent2 5" xfId="33935" xr:uid="{64B8FB1B-D121-4E06-A3B2-8CD0554B6C6E}"/>
    <cellStyle name="Accent2 6" xfId="34120" xr:uid="{67D52EA6-4411-454B-AD50-34EC6AB88F3B}"/>
    <cellStyle name="Accent2 7" xfId="34198" xr:uid="{F523FA3D-4909-4EA8-AD77-B6C0920B6F1C}"/>
    <cellStyle name="Accent2 8" xfId="34207" xr:uid="{7860EAA2-3C9E-46E2-8BBA-EF7614661FB8}"/>
    <cellStyle name="Accent2 9" xfId="34212" xr:uid="{1B4EE5C6-5488-409D-9662-1148095B5B94}"/>
    <cellStyle name="Accent3" xfId="2539" xr:uid="{EA518E13-4E77-41A3-BC8A-929F5A3795C5}"/>
    <cellStyle name="Accent3 - 20%" xfId="34125" xr:uid="{312A828B-5451-47AF-82BB-9FC80C0B78D7}"/>
    <cellStyle name="Accent3 - 40%" xfId="34126" xr:uid="{2529C15D-BDC8-40A7-9FA6-4C887E1C464C}"/>
    <cellStyle name="Accent3 - 60%" xfId="34127" xr:uid="{A9B24785-A8D8-4B0C-9B8E-0F7893B76297}"/>
    <cellStyle name="Accent3 10" xfId="34219" xr:uid="{48059D04-8D88-471F-8D13-113D8E7501C1}"/>
    <cellStyle name="Accent3 11" xfId="34226" xr:uid="{375DAD56-D773-4204-970E-44FAEF7F0261}"/>
    <cellStyle name="Accent3 12" xfId="34231" xr:uid="{96E4ED84-3C6A-4795-BE91-62C321FD77F0}"/>
    <cellStyle name="Accent3 13" xfId="34237" xr:uid="{24AEB524-7FD7-49BD-817A-0A81BAA16E29}"/>
    <cellStyle name="Accent3 14" xfId="34244" xr:uid="{082F5235-4889-4FDE-8041-101533429919}"/>
    <cellStyle name="Accent3 15" xfId="34252" xr:uid="{75024E28-E4CB-4792-950D-F285DE58A262}"/>
    <cellStyle name="Accent3 16" xfId="34299" xr:uid="{2F0FB980-C980-4934-AB85-C702E9EB4D9F}"/>
    <cellStyle name="Accent3 17" xfId="34305" xr:uid="{C1733210-DB1C-4092-BA75-50F5562FB9C4}"/>
    <cellStyle name="Accent3 18" xfId="34312" xr:uid="{E3708D6B-C1B4-4CCD-B1D0-D0A71C5D0876}"/>
    <cellStyle name="Accent3 19" xfId="34317" xr:uid="{8E148AD4-7DFB-4C90-A13A-C043D0694486}"/>
    <cellStyle name="Accent3 2" xfId="29" xr:uid="{00000000-0005-0000-0000-000015000000}"/>
    <cellStyle name="Accent3 2 2" xfId="565" xr:uid="{00000000-0005-0000-0000-000014000000}"/>
    <cellStyle name="Accent3 2 2 2" xfId="35679" xr:uid="{D80FEBDC-39F5-440A-9D64-B88B016C1184}"/>
    <cellStyle name="Accent3 2 2 3" xfId="33937" xr:uid="{B2D0BEA0-3E98-49DD-93A7-96967BB8A034}"/>
    <cellStyle name="Accent3 2 3" xfId="240" xr:uid="{00000000-0005-0000-0000-000051000000}"/>
    <cellStyle name="Accent3 2 3 2" xfId="35532" xr:uid="{C3430B09-68F4-4E50-B3D9-3CF58A0EBFC1}"/>
    <cellStyle name="Accent3 2 3 3" xfId="33938" xr:uid="{662D4CD3-8456-4919-B7FC-602135EA4F25}"/>
    <cellStyle name="Accent3 2 4" xfId="35073" xr:uid="{7BE64AA0-C63A-47BC-B15E-C092FD8F82FC}"/>
    <cellStyle name="Accent3 2 5" xfId="35355" xr:uid="{22F9EBD6-BC09-42FB-8440-857C09E1E1F9}"/>
    <cellStyle name="Accent3 2 6" xfId="33936" xr:uid="{E471EB2B-AFFE-4A57-8C7D-95D5BF0C5534}"/>
    <cellStyle name="Accent3 20" xfId="34324" xr:uid="{005EFC95-6E60-4A3E-94ED-D17A06F832C9}"/>
    <cellStyle name="Accent3 21" xfId="34329" xr:uid="{2AC9548B-CFEF-4463-9B77-660B26645607}"/>
    <cellStyle name="Accent3 22" xfId="34337" xr:uid="{1F771CAF-FA4B-4888-B4D0-66D3EA4877D9}"/>
    <cellStyle name="Accent3 23" xfId="34347" xr:uid="{0A5F47BB-6AEE-4E9B-8A2B-9A458FA175A6}"/>
    <cellStyle name="Accent3 24" xfId="34335" xr:uid="{27147877-DA63-49B8-9DB6-F7143C956178}"/>
    <cellStyle name="Accent3 25" xfId="34354" xr:uid="{50528426-6F1A-4EEA-9577-8F500ABF4FF0}"/>
    <cellStyle name="Accent3 26" xfId="34360" xr:uid="{3DE7C41F-0781-43F4-A855-25D371F4187B}"/>
    <cellStyle name="Accent3 27" xfId="34367" xr:uid="{28BD08D7-96FF-4771-97D2-5790FE245D74}"/>
    <cellStyle name="Accent3 28" xfId="34372" xr:uid="{98E10F56-2827-44B0-A8AF-F3F613FABD40}"/>
    <cellStyle name="Accent3 29" xfId="34656" xr:uid="{690171C1-2798-4695-AE94-38FE0E612CF2}"/>
    <cellStyle name="Accent3 3" xfId="372" xr:uid="{00000000-0005-0000-0000-000052000000}"/>
    <cellStyle name="Accent3 3 2" xfId="33940" xr:uid="{C76CB707-C384-438D-8C69-F6E0BBC295FA}"/>
    <cellStyle name="Accent3 3 3" xfId="33941" xr:uid="{62910FFD-EFC2-4ACB-8A7C-77900B1D24A5}"/>
    <cellStyle name="Accent3 3 4" xfId="35094" xr:uid="{0E39E028-FF9B-4755-A494-CE7AB250483D}"/>
    <cellStyle name="Accent3 3 5" xfId="35598" xr:uid="{54C1D00A-37CE-4E1F-9378-C4D3345A831C}"/>
    <cellStyle name="Accent3 3 6" xfId="33939" xr:uid="{BA1FF134-D433-4208-975C-D8D375F3851E}"/>
    <cellStyle name="Accent3 30" xfId="35054" xr:uid="{9843CC60-3261-4C23-9B5F-5390C5C7D917}"/>
    <cellStyle name="Accent3 31" xfId="35061" xr:uid="{DB10C670-FB75-45EF-BF98-18F338CF3AC4}"/>
    <cellStyle name="Accent3 32" xfId="35066" xr:uid="{A6094E3B-0B50-48A7-AE40-87E6685F2825}"/>
    <cellStyle name="Accent3 4" xfId="512" xr:uid="{00000000-0005-0000-0000-000053000000}"/>
    <cellStyle name="Accent3 4 2" xfId="35664" xr:uid="{E740EBCB-2FF6-47AF-AD3E-C50C60066639}"/>
    <cellStyle name="Accent3 4 3" xfId="33942" xr:uid="{4269A682-6F2D-4E6B-9730-CA085D5E9086}"/>
    <cellStyle name="Accent3 5" xfId="33943" xr:uid="{3B4EA06C-7848-4FBB-BCAB-9B48B7719BA8}"/>
    <cellStyle name="Accent3 6" xfId="34124" xr:uid="{9B8FC1E9-695C-4173-AC07-7A7064B78B12}"/>
    <cellStyle name="Accent3 7" xfId="34199" xr:uid="{1E901A0F-41FF-4A02-B4B4-DEF96FCF09D3}"/>
    <cellStyle name="Accent3 8" xfId="34206" xr:uid="{234B85E9-A67A-42D3-A236-62AB630337CE}"/>
    <cellStyle name="Accent3 9" xfId="34213" xr:uid="{C9DB9FBF-975A-4152-9658-5EB7F32E8367}"/>
    <cellStyle name="Accent4" xfId="2540" xr:uid="{E30C2D59-86AD-4859-8638-25614CE20916}"/>
    <cellStyle name="Accent4 - 20%" xfId="34129" xr:uid="{21DCDD60-7BF6-4193-94C6-4328950CA2E8}"/>
    <cellStyle name="Accent4 - 40%" xfId="34130" xr:uid="{2D580F51-45E3-4424-9EEA-D5FDDFC953A7}"/>
    <cellStyle name="Accent4 - 60%" xfId="34131" xr:uid="{19FCD086-1324-4F41-BD6A-A8953717E79A}"/>
    <cellStyle name="Accent4 10" xfId="34220" xr:uid="{740F2504-6FBC-442E-9D6C-EA5393970B20}"/>
    <cellStyle name="Accent4 11" xfId="34225" xr:uid="{3DF7EA40-5C26-41E1-9257-6A0746E7EF42}"/>
    <cellStyle name="Accent4 12" xfId="34232" xr:uid="{E080658F-9FB7-43A5-AD7F-97896FADFE38}"/>
    <cellStyle name="Accent4 13" xfId="34238" xr:uid="{399E602E-3579-44A8-957A-BA2CEA8145F5}"/>
    <cellStyle name="Accent4 14" xfId="34245" xr:uid="{EBFCE7A8-E10F-4D95-9060-1FFC80094BFB}"/>
    <cellStyle name="Accent4 15" xfId="34251" xr:uid="{C8A88C2C-75A5-4F9A-B49F-35C4F652783C}"/>
    <cellStyle name="Accent4 16" xfId="34298" xr:uid="{EBBB0AA9-3384-42A9-ABA5-0C0446900AA4}"/>
    <cellStyle name="Accent4 17" xfId="34306" xr:uid="{71919FF8-EF4C-46C6-9D0A-32F146610031}"/>
    <cellStyle name="Accent4 18" xfId="34311" xr:uid="{6457C3D7-F46E-4DA1-8223-8B7D30D6BCF5}"/>
    <cellStyle name="Accent4 19" xfId="34318" xr:uid="{BD5A6054-C75D-49AC-A1AE-983DA6448920}"/>
    <cellStyle name="Accent4 2" xfId="30" xr:uid="{00000000-0005-0000-0000-000016000000}"/>
    <cellStyle name="Accent4 2 2" xfId="566" xr:uid="{00000000-0005-0000-0000-000015000000}"/>
    <cellStyle name="Accent4 2 2 2" xfId="35680" xr:uid="{D9D65EF8-4CF9-4610-99FD-62A4E7DB423C}"/>
    <cellStyle name="Accent4 2 2 3" xfId="33945" xr:uid="{6A5715CE-508E-4E63-A2F7-007CE3E786FE}"/>
    <cellStyle name="Accent4 2 3" xfId="241" xr:uid="{00000000-0005-0000-0000-000055000000}"/>
    <cellStyle name="Accent4 2 3 2" xfId="35533" xr:uid="{2409A50E-D42D-4B52-8835-F44ACD087735}"/>
    <cellStyle name="Accent4 2 3 3" xfId="33946" xr:uid="{30E06022-2EB6-4160-AFB3-F9180B34632D}"/>
    <cellStyle name="Accent4 2 4" xfId="35074" xr:uid="{52D24265-D561-44F5-9EAB-0C67F2995AC4}"/>
    <cellStyle name="Accent4 2 5" xfId="35356" xr:uid="{0FC9EF5D-AACC-4B7E-A1EF-83165CD2ABF2}"/>
    <cellStyle name="Accent4 2 6" xfId="33944" xr:uid="{7DF32149-82E4-4EC1-9633-02559B1D80EA}"/>
    <cellStyle name="Accent4 20" xfId="34323" xr:uid="{719735B5-3D9D-4A4B-B6AE-99BDF329AEE2}"/>
    <cellStyle name="Accent4 21" xfId="34330" xr:uid="{17E33C1C-D3F1-4178-8B6D-0B228B471F42}"/>
    <cellStyle name="Accent4 22" xfId="34339" xr:uid="{DD1FBC35-A014-4C47-B825-E7BD32C83FFF}"/>
    <cellStyle name="Accent4 23" xfId="34346" xr:uid="{D1809E0E-BC3E-46FF-98C4-6F8D7C2CE538}"/>
    <cellStyle name="Accent4 24" xfId="34338" xr:uid="{D74BBB98-4ADE-453A-B963-5D940904B3C6}"/>
    <cellStyle name="Accent4 25" xfId="34355" xr:uid="{84B65825-45C0-4A6A-949F-020F687C0082}"/>
    <cellStyle name="Accent4 26" xfId="34361" xr:uid="{44F3496E-8BBC-430B-9E93-A805050922A0}"/>
    <cellStyle name="Accent4 27" xfId="34366" xr:uid="{C4C9D13B-89A4-41B0-AB38-62E517839AD0}"/>
    <cellStyle name="Accent4 28" xfId="34373" xr:uid="{9EC10FF1-B34D-4301-A1DF-CB943BD64DAB}"/>
    <cellStyle name="Accent4 29" xfId="34657" xr:uid="{AC0ED21C-C34D-4773-B869-25C88EC85FC5}"/>
    <cellStyle name="Accent4 3" xfId="373" xr:uid="{00000000-0005-0000-0000-000056000000}"/>
    <cellStyle name="Accent4 3 2" xfId="33948" xr:uid="{A90E5340-71A3-40CF-BABA-378065340789}"/>
    <cellStyle name="Accent4 3 3" xfId="33949" xr:uid="{119AC09E-0E92-4464-802E-9AF56B20EB8C}"/>
    <cellStyle name="Accent4 3 4" xfId="35095" xr:uid="{E1E4CCA9-1A0C-475E-BE71-8715BF36FC81}"/>
    <cellStyle name="Accent4 3 5" xfId="35599" xr:uid="{DC9DF61F-BA11-4936-A135-D6EE8E62F59D}"/>
    <cellStyle name="Accent4 3 6" xfId="33947" xr:uid="{963853A4-9D0B-412F-AD0B-955C3600D870}"/>
    <cellStyle name="Accent4 30" xfId="35055" xr:uid="{CDA664EB-DE5B-46F5-97E6-5350860A28B0}"/>
    <cellStyle name="Accent4 31" xfId="35060" xr:uid="{0D650F87-4E48-40B2-A53A-CAEF2165C07F}"/>
    <cellStyle name="Accent4 32" xfId="35067" xr:uid="{8222B98F-1DC1-427A-8ADA-4EB65961F8AB}"/>
    <cellStyle name="Accent4 4" xfId="515" xr:uid="{00000000-0005-0000-0000-000057000000}"/>
    <cellStyle name="Accent4 4 2" xfId="35665" xr:uid="{011A8E04-70E2-43D6-833A-71652BE824BC}"/>
    <cellStyle name="Accent4 4 3" xfId="33950" xr:uid="{805258A0-BAB3-4B66-BFE8-95B41D382F30}"/>
    <cellStyle name="Accent4 5" xfId="33951" xr:uid="{FAE34E48-04D7-4D39-B130-71179D894799}"/>
    <cellStyle name="Accent4 6" xfId="34128" xr:uid="{0843AE58-EBA5-4FBF-A9C3-1FD0338293C9}"/>
    <cellStyle name="Accent4 7" xfId="34200" xr:uid="{013CC988-76F5-47A9-BB69-00335B939C6B}"/>
    <cellStyle name="Accent4 8" xfId="34205" xr:uid="{B0611A67-283B-4943-AF89-EBF1D27370F3}"/>
    <cellStyle name="Accent4 9" xfId="34214" xr:uid="{2988C37C-F374-49E0-ADFC-0A60D347FFD3}"/>
    <cellStyle name="Accent5" xfId="2541" xr:uid="{34B2D7D2-3E8B-4628-995B-192701A89314}"/>
    <cellStyle name="Accent5 - 20%" xfId="34133" xr:uid="{7B73FD02-4286-44E7-90BE-FDA83BC3599B}"/>
    <cellStyle name="Accent5 - 40%" xfId="34134" xr:uid="{B5ECF0A6-73E2-4B39-A1F3-EDCB153A8E08}"/>
    <cellStyle name="Accent5 - 60%" xfId="34135" xr:uid="{EEED0C23-5976-4D34-A07F-5083887FB521}"/>
    <cellStyle name="Accent5 10" xfId="34221" xr:uid="{8B8D99FF-8FAD-49B5-9643-31468A8F101E}"/>
    <cellStyle name="Accent5 11" xfId="34224" xr:uid="{716110E5-117F-494B-B1C3-869575651673}"/>
    <cellStyle name="Accent5 12" xfId="34233" xr:uid="{798E573F-D590-46CB-9724-D5A5C229A0EA}"/>
    <cellStyle name="Accent5 13" xfId="34239" xr:uid="{EBC0DB77-0BEB-4654-814A-BF3E92867AE8}"/>
    <cellStyle name="Accent5 14" xfId="34246" xr:uid="{3127E06E-1814-4AD3-AC71-262A1FA8A289}"/>
    <cellStyle name="Accent5 15" xfId="34249" xr:uid="{92B8BEE9-16EA-4D15-8B70-E6613308CE61}"/>
    <cellStyle name="Accent5 16" xfId="34297" xr:uid="{5DF9B196-3053-475A-820D-96CE9B133E3E}"/>
    <cellStyle name="Accent5 17" xfId="34307" xr:uid="{A9227442-8FA5-4CE6-9E0A-61956E1AF6B2}"/>
    <cellStyle name="Accent5 18" xfId="34310" xr:uid="{6EF3401B-22BE-444F-A656-C2C4D1E38545}"/>
    <cellStyle name="Accent5 19" xfId="34319" xr:uid="{B650D2EF-3969-4C3E-B55E-0E924D86C9F3}"/>
    <cellStyle name="Accent5 2" xfId="31" xr:uid="{00000000-0005-0000-0000-000017000000}"/>
    <cellStyle name="Accent5 2 2" xfId="567" xr:uid="{00000000-0005-0000-0000-000016000000}"/>
    <cellStyle name="Accent5 2 2 2" xfId="35681" xr:uid="{2094611B-7470-4A15-ACAE-85FA3C44AD99}"/>
    <cellStyle name="Accent5 2 2 3" xfId="33953" xr:uid="{BDFA03B2-DC2E-4C09-B750-E784C931CAA6}"/>
    <cellStyle name="Accent5 2 3" xfId="242" xr:uid="{00000000-0005-0000-0000-000059000000}"/>
    <cellStyle name="Accent5 2 3 2" xfId="35534" xr:uid="{C8E91C13-E903-4FF1-A292-598306844811}"/>
    <cellStyle name="Accent5 2 3 3" xfId="33954" xr:uid="{5F2F3B6C-9C8E-4EC5-943B-D47950A8127C}"/>
    <cellStyle name="Accent5 2 4" xfId="35075" xr:uid="{7672B457-4A03-4D1E-A71B-1EB7989BBB31}"/>
    <cellStyle name="Accent5 2 5" xfId="35357" xr:uid="{D461CAC6-1D58-4052-B665-E59E4201AA35}"/>
    <cellStyle name="Accent5 2 6" xfId="33952" xr:uid="{3813CB07-9355-4431-A880-5EE101E7D4B3}"/>
    <cellStyle name="Accent5 20" xfId="34322" xr:uid="{CC59596C-5B38-49D4-88FD-57951C328693}"/>
    <cellStyle name="Accent5 21" xfId="34331" xr:uid="{6AEE47BC-4FAD-4086-B67F-AB2DAF3B3F04}"/>
    <cellStyle name="Accent5 22" xfId="34341" xr:uid="{392F30DB-F701-4A1F-A31D-AB718E4DBBF3}"/>
    <cellStyle name="Accent5 23" xfId="34345" xr:uid="{4F0F31EB-E1BC-48F2-B1F4-91DB22407588}"/>
    <cellStyle name="Accent5 24" xfId="34340" xr:uid="{FC1B5561-4091-4A21-BBD3-DB8EE32787FA}"/>
    <cellStyle name="Accent5 25" xfId="34356" xr:uid="{CFAC0FFC-3E75-4B66-B615-68CCDE0B2E72}"/>
    <cellStyle name="Accent5 26" xfId="34362" xr:uid="{CACC1DD7-26A5-48CE-A9A7-71F6C971A119}"/>
    <cellStyle name="Accent5 27" xfId="34365" xr:uid="{58CF8AEC-3961-4438-AEB0-22DA82F064CF}"/>
    <cellStyle name="Accent5 28" xfId="34374" xr:uid="{AEA79843-AC08-40E6-BA84-D2F6FCDF7624}"/>
    <cellStyle name="Accent5 29" xfId="34658" xr:uid="{63B29AC5-41DB-4702-933D-7D1E85AF7B7E}"/>
    <cellStyle name="Accent5 3" xfId="374" xr:uid="{00000000-0005-0000-0000-00005A000000}"/>
    <cellStyle name="Accent5 3 2" xfId="33956" xr:uid="{5E2A79A0-1A8E-44F9-9E0D-4EEE585BDCA6}"/>
    <cellStyle name="Accent5 3 3" xfId="33957" xr:uid="{B9C766E0-5EDD-4367-920F-977DD8804A81}"/>
    <cellStyle name="Accent5 3 4" xfId="35096" xr:uid="{AB398D88-1344-41EB-972B-8B94F2679DCB}"/>
    <cellStyle name="Accent5 3 5" xfId="35600" xr:uid="{CECF12B1-5E0F-472F-9D90-52B6EC66BFE9}"/>
    <cellStyle name="Accent5 3 6" xfId="33955" xr:uid="{529D8AA3-045A-4E2C-9D76-FE65B5C85A89}"/>
    <cellStyle name="Accent5 30" xfId="35056" xr:uid="{73926B2E-695D-47DC-BC8F-4256CFABE1F3}"/>
    <cellStyle name="Accent5 31" xfId="35059" xr:uid="{346A0139-6E6F-474A-8CC2-7359F9B1EE52}"/>
    <cellStyle name="Accent5 32" xfId="35068" xr:uid="{F6918017-830E-4A5F-9C09-1FC89DF1D14E}"/>
    <cellStyle name="Accent5 4" xfId="518" xr:uid="{00000000-0005-0000-0000-00005B000000}"/>
    <cellStyle name="Accent5 4 2" xfId="35666" xr:uid="{7A2333BF-9CC0-4FA1-AFC7-C146A63E6C10}"/>
    <cellStyle name="Accent5 4 3" xfId="33958" xr:uid="{7988A9AF-DD00-4A10-87E9-5F923BB39E54}"/>
    <cellStyle name="Accent5 5" xfId="33959" xr:uid="{2E7D4CD7-08D0-4DDD-B344-290B5F5F8EA6}"/>
    <cellStyle name="Accent5 6" xfId="34132" xr:uid="{254DA1D7-A949-4DC0-BE65-FF2954C112A4}"/>
    <cellStyle name="Accent5 7" xfId="34201" xr:uid="{9F696D8F-B332-4BB7-97B2-F2A32C855935}"/>
    <cellStyle name="Accent5 8" xfId="34204" xr:uid="{D0F1B939-521F-442A-9267-7D339926F613}"/>
    <cellStyle name="Accent5 9" xfId="34215" xr:uid="{9B23FE4C-81DD-4318-B0A0-5156DE7BF177}"/>
    <cellStyle name="Accent6" xfId="2542" xr:uid="{59AFA34F-3FA5-47C0-9EC7-180140E70D87}"/>
    <cellStyle name="Accent6 - 20%" xfId="34137" xr:uid="{E543804C-B458-467A-AF5D-E63F7E4A5238}"/>
    <cellStyle name="Accent6 - 40%" xfId="34138" xr:uid="{E2166068-F144-418D-85F9-B9B9D3A6AAC4}"/>
    <cellStyle name="Accent6 - 60%" xfId="34139" xr:uid="{41319032-3676-43B5-8FD2-93C317DB3B5D}"/>
    <cellStyle name="Accent6 10" xfId="34222" xr:uid="{02AFDC57-8C09-412D-8D85-5F35E9220C2F}"/>
    <cellStyle name="Accent6 11" xfId="34223" xr:uid="{1F21C221-EE33-41DD-A58F-506AB6734F43}"/>
    <cellStyle name="Accent6 12" xfId="34234" xr:uid="{95E899FE-110B-4F58-AA81-C52520FF2F6A}"/>
    <cellStyle name="Accent6 13" xfId="34240" xr:uid="{7144E747-5DB4-440B-A2A2-70811B5F4C29}"/>
    <cellStyle name="Accent6 14" xfId="34248" xr:uid="{B71738BF-2193-4A25-8944-ED02E244B306}"/>
    <cellStyle name="Accent6 15" xfId="34247" xr:uid="{E300F98E-C7F1-4CDC-9949-9C52D73FD1B5}"/>
    <cellStyle name="Accent6 16" xfId="34296" xr:uid="{F791BD12-946A-4DA0-8483-2EBCAE89ABF3}"/>
    <cellStyle name="Accent6 17" xfId="34308" xr:uid="{CB22DCFB-B72C-41BF-BA0F-5564BDB97CC8}"/>
    <cellStyle name="Accent6 18" xfId="34309" xr:uid="{3B3D0060-3EBD-4E2C-A0FF-16B06AE6C22E}"/>
    <cellStyle name="Accent6 19" xfId="34320" xr:uid="{DE9B103D-CE8E-4B2C-AF68-C3575AE50B0C}"/>
    <cellStyle name="Accent6 2" xfId="32" xr:uid="{00000000-0005-0000-0000-000018000000}"/>
    <cellStyle name="Accent6 2 2" xfId="568" xr:uid="{00000000-0005-0000-0000-000017000000}"/>
    <cellStyle name="Accent6 2 2 2" xfId="35682" xr:uid="{68CCDB09-3C7F-45DE-9507-E5F5B2DD18DD}"/>
    <cellStyle name="Accent6 2 2 3" xfId="33961" xr:uid="{9D46210C-3C42-4D13-A59E-E2793A87EB50}"/>
    <cellStyle name="Accent6 2 3" xfId="243" xr:uid="{00000000-0005-0000-0000-00005D000000}"/>
    <cellStyle name="Accent6 2 3 2" xfId="35535" xr:uid="{EA7EF335-6DCF-4F42-8452-6C6B32877455}"/>
    <cellStyle name="Accent6 2 3 3" xfId="33962" xr:uid="{98856CF6-5910-43B9-B64C-DA66F7F27B4F}"/>
    <cellStyle name="Accent6 2 4" xfId="35076" xr:uid="{8FF78671-F182-4097-80A7-1E7697BC7140}"/>
    <cellStyle name="Accent6 2 5" xfId="35358" xr:uid="{314E6FDF-CF0E-407A-A71A-F0275A0F3686}"/>
    <cellStyle name="Accent6 2 6" xfId="33960" xr:uid="{EA2B12AE-0C33-4927-ABE3-CCA83DF36090}"/>
    <cellStyle name="Accent6 20" xfId="34321" xr:uid="{23CA033F-114B-47CB-A187-5B0DEF2FB5D7}"/>
    <cellStyle name="Accent6 21" xfId="34332" xr:uid="{CBB3C9A9-10E8-4748-B239-50996FA7BCB7}"/>
    <cellStyle name="Accent6 22" xfId="34343" xr:uid="{C5CF8D7E-7A73-4E47-8634-9313EC3E7352}"/>
    <cellStyle name="Accent6 23" xfId="34344" xr:uid="{0CF7B376-6AFA-45F5-9AAC-8301248A630A}"/>
    <cellStyle name="Accent6 24" xfId="34342" xr:uid="{8CAA8976-E9BC-4617-A3C1-A5E38A66ED62}"/>
    <cellStyle name="Accent6 25" xfId="34357" xr:uid="{1FE30C34-16D6-4C4C-B4A6-18FD4B92FABB}"/>
    <cellStyle name="Accent6 26" xfId="34364" xr:uid="{65C6079C-82F4-4D2E-9126-39197BF14D9B}"/>
    <cellStyle name="Accent6 27" xfId="34363" xr:uid="{8B99CFBE-F5E4-447A-BDED-7D596A4BD0DB}"/>
    <cellStyle name="Accent6 28" xfId="34375" xr:uid="{D4F35C97-EC7F-46C6-8816-3FD4AA484183}"/>
    <cellStyle name="Accent6 29" xfId="34659" xr:uid="{9AA7C1A0-40B3-4B47-BB55-3CF103B84477}"/>
    <cellStyle name="Accent6 3" xfId="375" xr:uid="{00000000-0005-0000-0000-00005E000000}"/>
    <cellStyle name="Accent6 3 2" xfId="33964" xr:uid="{C1EE4F40-8827-4A8F-9141-519E363F5C97}"/>
    <cellStyle name="Accent6 3 3" xfId="33965" xr:uid="{DC2BC5AD-6566-43CD-8D9B-8020808C7953}"/>
    <cellStyle name="Accent6 3 4" xfId="35097" xr:uid="{B97540EA-F283-45F2-83B2-1EDD14FFAABC}"/>
    <cellStyle name="Accent6 3 5" xfId="35601" xr:uid="{29716E33-92B5-41BF-B13D-F7DA31E14F36}"/>
    <cellStyle name="Accent6 3 6" xfId="33963" xr:uid="{DB745C17-24A7-4A9D-A06C-1961778BA918}"/>
    <cellStyle name="Accent6 30" xfId="35057" xr:uid="{0B94FB96-525C-482E-B72C-C2ACA3B5C398}"/>
    <cellStyle name="Accent6 31" xfId="35058" xr:uid="{C0C68CD4-4CD5-471D-8079-E71B32BBF937}"/>
    <cellStyle name="Accent6 32" xfId="35069" xr:uid="{BC85DF11-30ED-4824-9D2E-09E680AB2B17}"/>
    <cellStyle name="Accent6 4" xfId="521" xr:uid="{00000000-0005-0000-0000-00005F000000}"/>
    <cellStyle name="Accent6 4 2" xfId="35667" xr:uid="{D68372A9-D0A2-4D38-B531-065F8BAE3904}"/>
    <cellStyle name="Accent6 4 3" xfId="33966" xr:uid="{E08BA5AC-E84C-4B79-BB8C-035A6F9DD50F}"/>
    <cellStyle name="Accent6 5" xfId="33967" xr:uid="{8A97864F-3E0A-460E-B930-C7B26138E1C6}"/>
    <cellStyle name="Accent6 6" xfId="34136" xr:uid="{4A50D836-966D-447E-A2E9-D8773E0FD6F8}"/>
    <cellStyle name="Accent6 7" xfId="34202" xr:uid="{32DAB7B5-A14A-4854-AC52-44C8157FE792}"/>
    <cellStyle name="Accent6 8" xfId="34203" xr:uid="{D6DCB023-B451-465D-B963-F668D9CB4284}"/>
    <cellStyle name="Accent6 9" xfId="34216" xr:uid="{3BD9BF83-7612-4FB4-B3EC-838742035C5C}"/>
    <cellStyle name="Arreg" xfId="57" xr:uid="{00000000-0005-0000-0000-000019000000}"/>
    <cellStyle name="Bad" xfId="2532" xr:uid="{003DFD39-C779-4F4F-AC41-BA82D5AD4A95}"/>
    <cellStyle name="Bad 2" xfId="33" xr:uid="{00000000-0005-0000-0000-00001A000000}"/>
    <cellStyle name="Bad 2 2" xfId="569" xr:uid="{00000000-0005-0000-0000-000019000000}"/>
    <cellStyle name="Bad 2 2 2" xfId="35683" xr:uid="{3AF3C044-7178-4A86-ADA0-33E07EE87115}"/>
    <cellStyle name="Bad 2 2 3" xfId="33969" xr:uid="{96E6474C-0399-4038-9BE0-02E5F3D559B0}"/>
    <cellStyle name="Bad 2 3" xfId="244" xr:uid="{00000000-0005-0000-0000-000062000000}"/>
    <cellStyle name="Bad 2 3 2" xfId="35536" xr:uid="{0A527420-FAB8-402F-A2C6-EDD541EF8ADC}"/>
    <cellStyle name="Bad 2 3 3" xfId="33970" xr:uid="{6E3435F3-B2FD-4CEC-8ADB-C1E53C9149D0}"/>
    <cellStyle name="Bad 2 4" xfId="35077" xr:uid="{C723BF90-89DE-440D-A565-BCFF3EF53D33}"/>
    <cellStyle name="Bad 2 5" xfId="35359" xr:uid="{566B812D-4C9F-4B44-8354-9E928ECF5F8E}"/>
    <cellStyle name="Bad 2 6" xfId="33968" xr:uid="{93618A29-696F-47DF-8B81-EB32C1FCB395}"/>
    <cellStyle name="Bad 3" xfId="365" xr:uid="{00000000-0005-0000-0000-000063000000}"/>
    <cellStyle name="Bad 3 2" xfId="33972" xr:uid="{C98F10E5-90AF-470E-BBC5-7FA533F4576D}"/>
    <cellStyle name="Bad 3 3" xfId="33973" xr:uid="{F4684B54-CF11-43E5-B068-D1049F0EB392}"/>
    <cellStyle name="Bad 3 4" xfId="35591" xr:uid="{BDC415BA-332F-4C04-A4F8-40E439AD2086}"/>
    <cellStyle name="Bad 3 5" xfId="33971" xr:uid="{5799F24C-8607-49E7-8DBB-967962E3CF13}"/>
    <cellStyle name="Bad 4" xfId="496" xr:uid="{00000000-0005-0000-0000-000064000000}"/>
    <cellStyle name="Bad 4 2" xfId="35653" xr:uid="{896C4F51-1026-4D6B-9372-3BED83995B55}"/>
    <cellStyle name="Bad 4 3" xfId="33974" xr:uid="{FD62B2B5-33A0-41E1-BD81-97ACA17B3678}"/>
    <cellStyle name="Bad 5" xfId="33975" xr:uid="{110EE293-3A44-499B-AECF-F8564E83C7A2}"/>
    <cellStyle name="Bad 6" xfId="34140" xr:uid="{6878D2A1-CE30-43E8-BB2C-C56706C4A06C}"/>
    <cellStyle name="Benyttet hyperkobling" xfId="33976" xr:uid="{ECE5F7BF-51E5-4870-962D-A32503BB3214}"/>
    <cellStyle name="Beregning" xfId="2244" builtinId="22" customBuiltin="1"/>
    <cellStyle name="Beregning 2" xfId="312" xr:uid="{00000000-0005-0000-0000-000062010000}"/>
    <cellStyle name="Calculation 2" xfId="34" xr:uid="{00000000-0005-0000-0000-00001B000000}"/>
    <cellStyle name="Calculation 2 10" xfId="33977" xr:uid="{EE20FE54-6E47-43EC-902B-FE9F1572BF88}"/>
    <cellStyle name="Calculation 2 2" xfId="570" xr:uid="{00000000-0005-0000-0000-00001A000000}"/>
    <cellStyle name="Calculation 2 2 2" xfId="2304" xr:uid="{CC0B8C99-5A00-4BCA-9088-36F98F0D5853}"/>
    <cellStyle name="Calculation 2 2 2 2" xfId="35174" xr:uid="{986E5D1E-D48A-407A-9E07-E795C824C433}"/>
    <cellStyle name="Calculation 2 2 2 2 2" xfId="36282" xr:uid="{C2EAA3A1-63DC-4686-971E-A30034F6C045}"/>
    <cellStyle name="Calculation 2 2 2 3" xfId="34854" xr:uid="{92DC9FBD-B65A-4836-9419-A3489D333E3D}"/>
    <cellStyle name="Calculation 2 2 2 4" xfId="36011" xr:uid="{ECD817B8-CBC2-47DA-9364-5FEF671BBECB}"/>
    <cellStyle name="Calculation 2 2 2 5" xfId="34477" xr:uid="{B8847D06-6E64-48A8-9DED-E5704AD7418D}"/>
    <cellStyle name="Calculation 2 2 3" xfId="34595" xr:uid="{B00D3DC7-D16F-4E90-8448-DA0EC237DF77}"/>
    <cellStyle name="Calculation 2 2 3 2" xfId="35269" xr:uid="{70A6A6B8-4C03-4042-AEF7-D749E2DFD737}"/>
    <cellStyle name="Calculation 2 2 3 2 2" xfId="36377" xr:uid="{4D574A90-A702-47C0-BE76-8AE64330EFD7}"/>
    <cellStyle name="Calculation 2 2 3 3" xfId="34967" xr:uid="{6D984FDE-31E9-4750-BC6F-3A01776226BB}"/>
    <cellStyle name="Calculation 2 2 3 4" xfId="36124" xr:uid="{E7E3A4C3-0CD2-4F5A-97CC-36832F3D7CDD}"/>
    <cellStyle name="Calculation 2 2 4" xfId="34404" xr:uid="{F0299ABF-B358-4ADB-9DB6-E0A2BA2A54F5}"/>
    <cellStyle name="Calculation 2 2 4 2" xfId="35146" xr:uid="{4CBAE7FE-F1C7-4EBE-9E7E-99933E3C7490}"/>
    <cellStyle name="Calculation 2 2 4 2 2" xfId="36254" xr:uid="{F3F9E1F5-54B1-4CFD-A7F8-E02B8F146879}"/>
    <cellStyle name="Calculation 2 2 4 3" xfId="34781" xr:uid="{B65B01FE-C94D-4514-B641-42425CC6729A}"/>
    <cellStyle name="Calculation 2 2 4 4" xfId="35938" xr:uid="{7D8B140B-EC9F-47C6-982E-F16575504C48}"/>
    <cellStyle name="Calculation 2 2 5" xfId="34492" xr:uid="{33B7332E-6F5A-43DE-8671-BDCF6015E4CF}"/>
    <cellStyle name="Calculation 2 2 5 2" xfId="34866" xr:uid="{7C58501E-4B0B-488F-8F81-E219A90AC935}"/>
    <cellStyle name="Calculation 2 2 5 3" xfId="36023" xr:uid="{6E70FF8B-DFE9-4F45-9DA3-F417ECFD1DF5}"/>
    <cellStyle name="Calculation 2 2 6" xfId="35684" xr:uid="{529690B6-8A79-4CAD-B62A-EF5662AD768A}"/>
    <cellStyle name="Calculation 2 2 7" xfId="33978" xr:uid="{4023354A-20D5-4687-839B-2919DD1F01E2}"/>
    <cellStyle name="Calculation 2 3" xfId="245" xr:uid="{00000000-0005-0000-0000-000066000000}"/>
    <cellStyle name="Calculation 2 3 2" xfId="34478" xr:uid="{573A7D5C-FC2D-4D43-85E1-5F823471A834}"/>
    <cellStyle name="Calculation 2 3 2 2" xfId="35175" xr:uid="{E2380EC6-BB91-4AE8-B436-DF62399802CD}"/>
    <cellStyle name="Calculation 2 3 2 2 2" xfId="36283" xr:uid="{CA184A20-B651-4EFF-8DDC-ABD2B62B3ADE}"/>
    <cellStyle name="Calculation 2 3 2 3" xfId="34855" xr:uid="{FC349E62-C0D7-4208-85FB-9A1B06DAE186}"/>
    <cellStyle name="Calculation 2 3 2 4" xfId="36012" xr:uid="{CBD2B636-DB11-49E0-9BC2-043A39AE4344}"/>
    <cellStyle name="Calculation 2 3 3" xfId="34541" xr:uid="{3643B5B9-7C13-4DA9-9207-4A993DDAE8DB}"/>
    <cellStyle name="Calculation 2 3 3 2" xfId="35217" xr:uid="{8FB0DAE8-7CDA-4811-BDFB-11D1B4C64B37}"/>
    <cellStyle name="Calculation 2 3 3 2 2" xfId="36325" xr:uid="{F61499C8-2E36-4B6E-9085-811E9F372789}"/>
    <cellStyle name="Calculation 2 3 3 3" xfId="34914" xr:uid="{E2143FF0-5D79-4857-9E80-371E10F0F01E}"/>
    <cellStyle name="Calculation 2 3 3 4" xfId="36071" xr:uid="{FD85F82A-3941-46A1-A1D3-57288FB9DB4B}"/>
    <cellStyle name="Calculation 2 3 4" xfId="34406" xr:uid="{FF25010A-A171-43CA-9767-B969353C4305}"/>
    <cellStyle name="Calculation 2 3 4 2" xfId="35147" xr:uid="{74807CE9-F4B5-47FD-B387-941531FF9588}"/>
    <cellStyle name="Calculation 2 3 4 2 2" xfId="36255" xr:uid="{2EC68926-0DC2-48B4-A016-B57037CD1D84}"/>
    <cellStyle name="Calculation 2 3 4 3" xfId="34783" xr:uid="{BC9B75A3-37AE-411C-A674-34318722C250}"/>
    <cellStyle name="Calculation 2 3 4 4" xfId="35940" xr:uid="{0EA34AA0-81B1-4F82-837E-B6D769545878}"/>
    <cellStyle name="Calculation 2 3 5" xfId="34491" xr:uid="{1AECC8BE-0595-4D95-90F0-839E8D3793F9}"/>
    <cellStyle name="Calculation 2 3 5 2" xfId="34865" xr:uid="{525A89E2-016E-4FF9-AF79-C1ED27504ABC}"/>
    <cellStyle name="Calculation 2 3 5 3" xfId="36022" xr:uid="{22D43CCC-6801-479A-BAB4-24EC35B85979}"/>
    <cellStyle name="Calculation 2 3 6" xfId="35537" xr:uid="{95F4A78A-B122-4B28-B5EC-A3C0139E79C8}"/>
    <cellStyle name="Calculation 2 3 7" xfId="33979" xr:uid="{8F438B7F-1E8F-4F11-831D-8EB1BA66AE07}"/>
    <cellStyle name="Calculation 2 4" xfId="34476" xr:uid="{1350A6DC-02A7-42F8-A338-F09ACB6C3DB4}"/>
    <cellStyle name="Calculation 2 4 2" xfId="35173" xr:uid="{083D641E-AE61-46A1-A109-C22B1066ED09}"/>
    <cellStyle name="Calculation 2 4 2 2" xfId="36281" xr:uid="{B775BD93-C4F3-4483-9A47-5BF101481ED8}"/>
    <cellStyle name="Calculation 2 4 3" xfId="34853" xr:uid="{194E4BF9-96F9-4F2B-B9B1-2BDDD3377141}"/>
    <cellStyle name="Calculation 2 4 4" xfId="36010" xr:uid="{AB0949FB-2106-43AE-B718-0C761D22357F}"/>
    <cellStyle name="Calculation 2 5" xfId="34596" xr:uid="{164A86E8-D143-4565-BBBF-9428BD94CDC5}"/>
    <cellStyle name="Calculation 2 5 2" xfId="35270" xr:uid="{E3DAF695-4F72-4E54-A873-E1D00122F0E3}"/>
    <cellStyle name="Calculation 2 5 2 2" xfId="36378" xr:uid="{F1E23B39-2FC7-454C-BE93-9A2B26CD24DF}"/>
    <cellStyle name="Calculation 2 5 3" xfId="34968" xr:uid="{7DFF2F99-4A92-4E01-8974-4A510DFCA1EB}"/>
    <cellStyle name="Calculation 2 5 4" xfId="36125" xr:uid="{E6049D2D-4339-47A1-9C0C-8240E682E8F8}"/>
    <cellStyle name="Calculation 2 6" xfId="34468" xr:uid="{D4ADA343-A0E6-4888-B722-337F9165E402}"/>
    <cellStyle name="Calculation 2 6 2" xfId="35165" xr:uid="{A2EDC97A-46B8-4CAA-B4CD-978347EBCF96}"/>
    <cellStyle name="Calculation 2 6 2 2" xfId="36273" xr:uid="{D2E0009C-3535-4849-B18D-97905AC33B50}"/>
    <cellStyle name="Calculation 2 6 3" xfId="34845" xr:uid="{60E513C5-28C5-4FC6-8412-B9D02F76E4E4}"/>
    <cellStyle name="Calculation 2 6 4" xfId="36002" xr:uid="{47607CB6-6E1D-4D11-BBB8-DAD7F0F9B011}"/>
    <cellStyle name="Calculation 2 7" xfId="34597" xr:uid="{381BF67F-006B-4650-AEA1-CDFD4559B37F}"/>
    <cellStyle name="Calculation 2 7 2" xfId="34969" xr:uid="{D92E6E1F-1AD1-413D-AB62-32D36172A076}"/>
    <cellStyle name="Calculation 2 7 3" xfId="36126" xr:uid="{D2B2DAC9-7EB7-4266-884C-1B42B85DF095}"/>
    <cellStyle name="Calculation 2 8" xfId="35078" xr:uid="{230AAEFC-54CE-4A72-A760-90666CC4D88D}"/>
    <cellStyle name="Calculation 2 8 2" xfId="36208" xr:uid="{B1DBE4C0-D57D-4C85-952F-FC5C3F8C4159}"/>
    <cellStyle name="Calculation 2 9" xfId="35360" xr:uid="{CC3DA427-75C2-4BB9-A9B3-D62253985BD3}"/>
    <cellStyle name="Calculation 3" xfId="460" xr:uid="{00000000-0005-0000-0000-000067000000}"/>
    <cellStyle name="Calculation 3 2" xfId="33981" xr:uid="{99EAE8E6-4602-4A02-9784-E9635A477618}"/>
    <cellStyle name="Calculation 3 2 2" xfId="34480" xr:uid="{ACE1E793-AE6A-4BE7-B110-EBAED0A3A261}"/>
    <cellStyle name="Calculation 3 2 2 2" xfId="35177" xr:uid="{232B6643-80E6-4803-8499-E8659E69ED05}"/>
    <cellStyle name="Calculation 3 2 2 2 2" xfId="36285" xr:uid="{0AE443D6-BD45-47F9-A0DB-2879684DDABA}"/>
    <cellStyle name="Calculation 3 2 2 3" xfId="34857" xr:uid="{FBAA2B44-7A29-47A7-B972-7C58D9AD4195}"/>
    <cellStyle name="Calculation 3 2 2 4" xfId="36014" xr:uid="{84129F9F-4C50-404F-9D60-399645CC1C78}"/>
    <cellStyle name="Calculation 3 2 3" xfId="34539" xr:uid="{F6132552-86AC-4A35-830B-461F422EE9B2}"/>
    <cellStyle name="Calculation 3 2 3 2" xfId="35215" xr:uid="{F79724EA-D59C-49B0-9D84-B8BD982CB304}"/>
    <cellStyle name="Calculation 3 2 3 2 2" xfId="36323" xr:uid="{8A53A238-46AC-4105-BE48-18BA398F40B8}"/>
    <cellStyle name="Calculation 3 2 3 3" xfId="34912" xr:uid="{16CCE791-29D1-4FDD-8FCA-25793175D222}"/>
    <cellStyle name="Calculation 3 2 3 4" xfId="36069" xr:uid="{8FA6A96F-07BC-40E8-9004-A2AA2F9B271E}"/>
    <cellStyle name="Calculation 3 2 4" xfId="34534" xr:uid="{E724CA83-0142-4E61-A95E-9C22B1906149}"/>
    <cellStyle name="Calculation 3 2 4 2" xfId="35211" xr:uid="{672725F5-91E8-4871-AA6A-133917FE7C07}"/>
    <cellStyle name="Calculation 3 2 4 2 2" xfId="36319" xr:uid="{8EA7BF9D-95AE-4571-AE28-48CAE62DA1EB}"/>
    <cellStyle name="Calculation 3 2 4 3" xfId="34907" xr:uid="{D0A031F6-DB06-44C5-85A1-5E1C59A91E24}"/>
    <cellStyle name="Calculation 3 2 4 4" xfId="36064" xr:uid="{50DC5443-D343-41D6-BA30-4478D27EB08A}"/>
    <cellStyle name="Calculation 3 2 5" xfId="34453" xr:uid="{EA75D980-E154-4880-A6EE-D24728DCB46B}"/>
    <cellStyle name="Calculation 3 2 5 2" xfId="34830" xr:uid="{75B43BAB-55E8-49E6-8152-5E5FD3715ABE}"/>
    <cellStyle name="Calculation 3 2 5 3" xfId="35987" xr:uid="{B1B30DBA-B194-409D-AD5B-24B11D30C789}"/>
    <cellStyle name="Calculation 3 3" xfId="33982" xr:uid="{4885110F-839F-450A-BDCF-A25DF8433D8D}"/>
    <cellStyle name="Calculation 3 3 2" xfId="34481" xr:uid="{D2F14F57-4917-4FAA-A71C-1AF6C87D2B6F}"/>
    <cellStyle name="Calculation 3 3 2 2" xfId="35178" xr:uid="{D2F2F410-F7FB-44A6-9785-E319C21B897E}"/>
    <cellStyle name="Calculation 3 3 2 2 2" xfId="36286" xr:uid="{BBA88CC2-6B32-4FF4-B779-25003ACF1CF5}"/>
    <cellStyle name="Calculation 3 3 2 3" xfId="34858" xr:uid="{A3C1207E-C2C8-41EB-AC38-07093035B92D}"/>
    <cellStyle name="Calculation 3 3 2 4" xfId="36015" xr:uid="{4DD3DA0D-08A5-4735-A630-4C1160079102}"/>
    <cellStyle name="Calculation 3 3 3" xfId="34593" xr:uid="{FE8B1E44-642C-449A-B22F-C9BBC3755272}"/>
    <cellStyle name="Calculation 3 3 3 2" xfId="35267" xr:uid="{FE236B83-E15F-4F97-8A16-F74CB5BA0BCE}"/>
    <cellStyle name="Calculation 3 3 3 2 2" xfId="36375" xr:uid="{EB4C3320-FBD3-4EE1-8A81-80A70F2791AA}"/>
    <cellStyle name="Calculation 3 3 3 3" xfId="34965" xr:uid="{59A35ABA-BF84-41BD-86F6-5F0274135167}"/>
    <cellStyle name="Calculation 3 3 3 4" xfId="36122" xr:uid="{CA17B3CE-AC98-407B-8826-F35286798DA8}"/>
    <cellStyle name="Calculation 3 3 4" xfId="34469" xr:uid="{3B690ACC-811B-4C79-A5C0-B196AB136F22}"/>
    <cellStyle name="Calculation 3 3 4 2" xfId="35166" xr:uid="{8D0EB63B-F50E-4109-86B9-B6A53125AF33}"/>
    <cellStyle name="Calculation 3 3 4 2 2" xfId="36274" xr:uid="{F11C6D5A-10F0-4179-B651-DE5F8643993B}"/>
    <cellStyle name="Calculation 3 3 4 3" xfId="34846" xr:uid="{A52AC55E-0AFA-4DEF-B6EB-6A0AEB5C3D0C}"/>
    <cellStyle name="Calculation 3 3 4 4" xfId="36003" xr:uid="{89BB1F37-D73F-4912-9299-5943B6450619}"/>
    <cellStyle name="Calculation 3 3 5" xfId="34537" xr:uid="{5F09AAFF-D6DF-48D9-96D3-AEF50E1ADC91}"/>
    <cellStyle name="Calculation 3 3 5 2" xfId="34910" xr:uid="{160915AB-E30D-4D0B-B3AE-230E6E407802}"/>
    <cellStyle name="Calculation 3 3 5 3" xfId="36067" xr:uid="{ED50B174-69EE-49D7-91D3-A183878AEBF8}"/>
    <cellStyle name="Calculation 3 4" xfId="34479" xr:uid="{2F13BDF4-B85C-494B-893A-9654CA2794C6}"/>
    <cellStyle name="Calculation 3 4 2" xfId="35176" xr:uid="{E1EC9C01-2059-4BDC-92C7-91ECA9A20481}"/>
    <cellStyle name="Calculation 3 4 2 2" xfId="36284" xr:uid="{CF4900F3-2E7B-41A0-ADF8-A609E9790A3D}"/>
    <cellStyle name="Calculation 3 4 3" xfId="34856" xr:uid="{71457F9F-0A2D-4471-951C-8404EE588602}"/>
    <cellStyle name="Calculation 3 4 4" xfId="36013" xr:uid="{649EDD3E-28B0-4224-B83D-300062EB812D}"/>
    <cellStyle name="Calculation 3 5" xfId="34540" xr:uid="{EA93BFA5-D420-42EA-A205-90A57E38E9A1}"/>
    <cellStyle name="Calculation 3 5 2" xfId="35216" xr:uid="{C6E912E0-AC65-4F1F-AA6D-F26A838EDF18}"/>
    <cellStyle name="Calculation 3 5 2 2" xfId="36324" xr:uid="{1CFE3579-4537-4F2C-8D9D-DC3B0B0EF57D}"/>
    <cellStyle name="Calculation 3 5 3" xfId="34913" xr:uid="{0FE5B00A-508E-4D33-B326-FE2AA364EDCF}"/>
    <cellStyle name="Calculation 3 5 4" xfId="36070" xr:uid="{1314305E-710F-4F22-8F2E-5D981D9CB412}"/>
    <cellStyle name="Calculation 3 6" xfId="34407" xr:uid="{BA3C0396-F0A7-4AE5-989E-EC621C49FB09}"/>
    <cellStyle name="Calculation 3 6 2" xfId="35148" xr:uid="{07D71B27-9A23-4681-8026-4083E64A9A4E}"/>
    <cellStyle name="Calculation 3 6 2 2" xfId="36256" xr:uid="{81F3EFBA-09F7-4C6D-9A2F-8775C93685D8}"/>
    <cellStyle name="Calculation 3 6 3" xfId="34784" xr:uid="{E22523D5-A818-45D4-9414-E976AEED0734}"/>
    <cellStyle name="Calculation 3 6 4" xfId="35941" xr:uid="{717AA7C1-C123-4390-AC70-84E878F7326E}"/>
    <cellStyle name="Calculation 3 7" xfId="34490" xr:uid="{99CAD84C-8FD4-447E-B06A-572BE3F71A00}"/>
    <cellStyle name="Calculation 3 7 2" xfId="34864" xr:uid="{8E2A3D5C-0763-4965-A5B0-79BD2794516E}"/>
    <cellStyle name="Calculation 3 7 3" xfId="36021" xr:uid="{D1507F9D-974E-411F-9F87-C70F68455F3F}"/>
    <cellStyle name="Calculation 3 8" xfId="35625" xr:uid="{3CCA6AE7-830D-4DEF-8B29-BC9D3C02A87C}"/>
    <cellStyle name="Calculation 3 9" xfId="33980" xr:uid="{E0A6DDA2-2065-48FA-BA88-AFE71BA251AC}"/>
    <cellStyle name="Calculation 4" xfId="499" xr:uid="{00000000-0005-0000-0000-000068000000}"/>
    <cellStyle name="Calculation 4 2" xfId="34482" xr:uid="{C7CE71DF-F6BB-47F4-94F1-FCF67F424BBD}"/>
    <cellStyle name="Calculation 4 2 2" xfId="35179" xr:uid="{F101A384-017E-42E2-8B41-4BB9C6BCB689}"/>
    <cellStyle name="Calculation 4 2 2 2" xfId="36287" xr:uid="{6DA9DA09-3ABD-4859-BC05-A4238DE8CAD3}"/>
    <cellStyle name="Calculation 4 2 3" xfId="34859" xr:uid="{31E2567E-D712-4C85-A0DD-4CD61712E462}"/>
    <cellStyle name="Calculation 4 2 4" xfId="36016" xr:uid="{2A2FD011-B09C-436B-8FE5-992907B95F07}"/>
    <cellStyle name="Calculation 4 3" xfId="34587" xr:uid="{988FB71B-70A2-45AC-A683-61693A6D3AFB}"/>
    <cellStyle name="Calculation 4 3 2" xfId="35262" xr:uid="{5B3AAE02-3911-4A88-B2FA-3C4698BF5B60}"/>
    <cellStyle name="Calculation 4 3 2 2" xfId="36370" xr:uid="{4F20BA31-1EEA-4B89-A738-0D0AA08290A6}"/>
    <cellStyle name="Calculation 4 3 3" xfId="34960" xr:uid="{39688D16-160A-44CB-B4F4-6363EC2546D6}"/>
    <cellStyle name="Calculation 4 3 4" xfId="36117" xr:uid="{83247D0C-4F0B-42D8-9F0F-862FC5699DD7}"/>
    <cellStyle name="Calculation 4 4" xfId="34470" xr:uid="{D7ED32F7-EAB8-4701-856D-36C1C02C3B58}"/>
    <cellStyle name="Calculation 4 4 2" xfId="35167" xr:uid="{C2F4388D-5340-4A37-A922-83438242B8EF}"/>
    <cellStyle name="Calculation 4 4 2 2" xfId="36275" xr:uid="{7EC1E49E-6925-41A9-82DD-AE5AA83FAC9B}"/>
    <cellStyle name="Calculation 4 4 3" xfId="34847" xr:uid="{AA8C76DA-1177-4403-ADD9-94EAF581B965}"/>
    <cellStyle name="Calculation 4 4 4" xfId="36004" xr:uid="{3E220C05-98EA-44EE-874A-FE19BD45FD54}"/>
    <cellStyle name="Calculation 4 5" xfId="34467" xr:uid="{C8A0E0CB-3DC2-44B1-998E-C98F4D69D717}"/>
    <cellStyle name="Calculation 4 5 2" xfId="34844" xr:uid="{79A95E01-80D9-4118-9371-A99D35D79A56}"/>
    <cellStyle name="Calculation 4 5 3" xfId="36001" xr:uid="{64AD08C0-F990-4E18-9A45-E4B32D1B35ED}"/>
    <cellStyle name="Calculation 4 6" xfId="35656" xr:uid="{26E9B8F1-8680-4A20-A740-E82B33111669}"/>
    <cellStyle name="Calculation 4 7" xfId="33983" xr:uid="{0E344EB9-745B-4D17-9A17-D6FFAF3AF745}"/>
    <cellStyle name="Calculation 5" xfId="33984" xr:uid="{E4C0359A-A81D-43DD-B13E-B3359FBF34C7}"/>
    <cellStyle name="Calculation 5 2" xfId="34483" xr:uid="{AE3D7169-1020-479E-87B5-7FFA24ECC8A8}"/>
    <cellStyle name="Calculation 5 2 2" xfId="35180" xr:uid="{3613698F-15DB-4E89-BC44-14D3233A71EA}"/>
    <cellStyle name="Calculation 5 2 2 2" xfId="36288" xr:uid="{C9D47FA9-95BE-4264-9077-A65B6730F21C}"/>
    <cellStyle name="Calculation 5 2 3" xfId="34860" xr:uid="{B41255AC-E1B5-41E4-8745-62DA1397535B}"/>
    <cellStyle name="Calculation 5 2 4" xfId="36017" xr:uid="{2B1890EA-53B6-461C-BFFE-593C546EBD47}"/>
    <cellStyle name="Calculation 5 3" xfId="34584" xr:uid="{20695554-846F-44BB-A1BF-420730E16799}"/>
    <cellStyle name="Calculation 5 3 2" xfId="35259" xr:uid="{62FA1B05-8741-4C31-87B7-E2600F66E29A}"/>
    <cellStyle name="Calculation 5 3 2 2" xfId="36367" xr:uid="{32762F92-CD0E-4789-B478-30D2C7A7F55A}"/>
    <cellStyle name="Calculation 5 3 3" xfId="34957" xr:uid="{3DCB92F5-FF5D-4B1C-BE64-681E20315A52}"/>
    <cellStyle name="Calculation 5 3 4" xfId="36114" xr:uid="{4B809EB2-C465-47D5-89A8-C8FA82EA9CA4}"/>
    <cellStyle name="Calculation 5 4" xfId="34650" xr:uid="{CF37B275-5BD2-49D0-B0F0-04B2A6796621}"/>
    <cellStyle name="Calculation 5 4 2" xfId="35315" xr:uid="{3674E0F2-95B3-4E65-8B51-45426617782B}"/>
    <cellStyle name="Calculation 5 4 2 2" xfId="36423" xr:uid="{AEC532C5-A26F-4157-BF9E-CF16D7C3E5AE}"/>
    <cellStyle name="Calculation 5 4 3" xfId="35020" xr:uid="{693E47FA-2337-49E7-8901-4A5EC40F00AF}"/>
    <cellStyle name="Calculation 5 4 4" xfId="36177" xr:uid="{C11327F9-AFED-4DA9-871B-28D36A0B044E}"/>
    <cellStyle name="Calculation 5 5" xfId="34466" xr:uid="{1267237F-958E-4CC7-B4E9-750AB50B337A}"/>
    <cellStyle name="Calculation 5 5 2" xfId="34843" xr:uid="{99D51C76-3A79-4360-A8B3-D5A74D46E779}"/>
    <cellStyle name="Calculation 5 5 3" xfId="36000" xr:uid="{CC6A7E18-FC13-4138-A384-809EB0C51F61}"/>
    <cellStyle name="Calculation 6" xfId="34141" xr:uid="{8899BB25-B928-4F2E-81B0-7449C7B12019}"/>
    <cellStyle name="Calculation 6 2" xfId="34543" xr:uid="{D0F45644-ACA9-472B-A035-44ABB27236D2}"/>
    <cellStyle name="Calculation 6 2 2" xfId="35219" xr:uid="{A919AD0A-ABF3-47F1-B130-67533D425A8B}"/>
    <cellStyle name="Calculation 6 2 2 2" xfId="36327" xr:uid="{5BFF8219-B529-4674-933B-03473783D529}"/>
    <cellStyle name="Calculation 6 2 3" xfId="34916" xr:uid="{0FF3DE3C-0BAE-46E5-8510-190D30F1C43A}"/>
    <cellStyle name="Calculation 6 2 4" xfId="36073" xr:uid="{516EAB17-6A05-41D9-A3A6-3AAA167F5B37}"/>
    <cellStyle name="Calculation 6 3" xfId="34451" xr:uid="{26E0851F-9DB4-4B28-86DF-A3603754068D}"/>
    <cellStyle name="Calculation 6 3 2" xfId="35154" xr:uid="{592F3C73-9E9E-49C5-813F-631E1CDC97EE}"/>
    <cellStyle name="Calculation 6 3 2 2" xfId="36262" xr:uid="{4698CD5D-30E0-4D37-BDAE-A571A28C3A45}"/>
    <cellStyle name="Calculation 6 3 3" xfId="34828" xr:uid="{33747471-59B5-4239-908F-202D2BD8FE20}"/>
    <cellStyle name="Calculation 6 3 4" xfId="35985" xr:uid="{BCD22A54-6091-4CD2-A78D-0C153DB78778}"/>
    <cellStyle name="Calculation 6 4" xfId="34416" xr:uid="{4FFCA94D-78E2-48BD-AB5A-CF8EB4B8F381}"/>
    <cellStyle name="Calculation 6 4 2" xfId="35151" xr:uid="{CC32A2DF-3923-41B5-8DC2-295FB4FBC68B}"/>
    <cellStyle name="Calculation 6 4 2 2" xfId="36259" xr:uid="{071FE2AB-E5F9-48FA-8E30-B40399D36E73}"/>
    <cellStyle name="Calculation 6 4 3" xfId="34793" xr:uid="{72A5E066-1093-4851-9233-E7281E69F89D}"/>
    <cellStyle name="Calculation 6 4 4" xfId="35950" xr:uid="{E6D919EC-0F0C-4835-90B0-83D5017CFAF8}"/>
    <cellStyle name="Calculation 6 5" xfId="34487" xr:uid="{A2B37131-1016-4FA9-970A-E6C6C96D0174}"/>
    <cellStyle name="Calculation 6 5 2" xfId="35181" xr:uid="{20D5A6A7-A581-44E0-A89A-8BA9D315250C}"/>
    <cellStyle name="Calculation 6 5 2 2" xfId="36289" xr:uid="{A47EA37F-9181-4C0C-AE51-793BE95E77B1}"/>
    <cellStyle name="Calculation 6 5 3" xfId="34861" xr:uid="{D35544F6-BCA3-430A-9B2E-1C0F6B133956}"/>
    <cellStyle name="Calculation 6 5 4" xfId="36018" xr:uid="{1AE49EC5-485A-499A-87D3-1F65D2526A98}"/>
    <cellStyle name="Calculation 6 6" xfId="35112" xr:uid="{BF221D9D-0C32-4516-A732-570DB779891A}"/>
    <cellStyle name="Calculation 6 6 2" xfId="36221" xr:uid="{38EAF7C6-33D3-4112-A381-B4A3C41CE028}"/>
    <cellStyle name="Calculation 6 7" xfId="34704" xr:uid="{C27C6132-E179-4DB2-B96D-CD76E07EED98}"/>
    <cellStyle name="Calculation 7" xfId="34250" xr:uid="{6D3F68B9-D92A-40B1-9207-3B09C1C313EF}"/>
    <cellStyle name="Calculation 7 2" xfId="34599" xr:uid="{0A394B23-60DB-4D9B-B3A6-E28A491072C2}"/>
    <cellStyle name="Calculation 7 2 2" xfId="35271" xr:uid="{02ABA8D7-E32B-4ED8-89CF-3DB305885C80}"/>
    <cellStyle name="Calculation 7 2 2 2" xfId="36379" xr:uid="{C8A05C2C-430D-4DD1-A5BD-1C2F661E5AAB}"/>
    <cellStyle name="Calculation 7 2 3" xfId="34970" xr:uid="{68F2711E-E4B4-4682-AA7F-AECC964D61B2}"/>
    <cellStyle name="Calculation 7 2 4" xfId="36127" xr:uid="{78D17931-3DC7-4E82-9AE3-08D2EA5EEE6D}"/>
    <cellStyle name="Calculation 7 3" xfId="34403" xr:uid="{AF130163-0D04-4C16-B1C7-94FA2D2DFBC1}"/>
    <cellStyle name="Calculation 7 3 2" xfId="35145" xr:uid="{F937ACE9-EB03-40EF-AD9F-416677AB1D33}"/>
    <cellStyle name="Calculation 7 3 2 2" xfId="36253" xr:uid="{E27CDF20-51B1-4391-9EA3-B0C91B214A86}"/>
    <cellStyle name="Calculation 7 3 3" xfId="34780" xr:uid="{C6F7DB6B-4779-4116-B7A6-203C91B7B392}"/>
    <cellStyle name="Calculation 7 3 4" xfId="35937" xr:uid="{FB27F42A-5FC9-4039-8464-A366B5D1B643}"/>
    <cellStyle name="Calculation 7 4" xfId="34502" xr:uid="{6650E746-40D6-4D2A-ABB4-54C98417830F}"/>
    <cellStyle name="Calculation 7 4 2" xfId="35190" xr:uid="{AE9B75AA-1AEB-4613-862E-4C00B8D96F90}"/>
    <cellStyle name="Calculation 7 4 2 2" xfId="36298" xr:uid="{28DC244F-10F8-413C-9FB3-EA4BC05FD0DE}"/>
    <cellStyle name="Calculation 7 4 3" xfId="34875" xr:uid="{AF9CEDDD-A1A4-4388-87C0-98212526AA8A}"/>
    <cellStyle name="Calculation 7 4 4" xfId="36032" xr:uid="{F2DED2D9-E17B-4CBF-8F9A-57A05695AAEF}"/>
    <cellStyle name="Calculation 7 5" xfId="34447" xr:uid="{94A2460F-30AD-48FC-82EF-AFA2D0522740}"/>
    <cellStyle name="Calculation 7 5 2" xfId="34824" xr:uid="{0F129A75-C23A-473D-8199-0C6B45035DAD}"/>
    <cellStyle name="Calculation 7 5 3" xfId="35981" xr:uid="{02459CBC-B058-4152-937A-7FBEFFBEE50F}"/>
    <cellStyle name="Calculation 7 6" xfId="34710" xr:uid="{AFE7A923-EE07-4B72-BECF-1B698F19B76A}"/>
    <cellStyle name="Calculation 7 7" xfId="35867" xr:uid="{3EFD0AE6-2ED8-4C55-A152-EB06ACB26F5B}"/>
    <cellStyle name="Change (+/-)" xfId="95" xr:uid="{00000000-0005-0000-0000-00001C000000}"/>
    <cellStyle name="Check Cell" xfId="2534" xr:uid="{8013A9D4-9EA9-4555-9267-96EE2C55FF71}"/>
    <cellStyle name="Check Cell 2" xfId="35" xr:uid="{00000000-0005-0000-0000-00001D000000}"/>
    <cellStyle name="Check Cell 2 2" xfId="571" xr:uid="{00000000-0005-0000-0000-00001B000000}"/>
    <cellStyle name="Check Cell 2 2 2" xfId="35685" xr:uid="{4B9F0F52-A832-4E63-8A3C-30ECDCED5BE4}"/>
    <cellStyle name="Check Cell 2 2 3" xfId="33986" xr:uid="{DAEEAA28-D359-4B2C-8668-AE590D333406}"/>
    <cellStyle name="Check Cell 2 3" xfId="246" xr:uid="{00000000-0005-0000-0000-00006A000000}"/>
    <cellStyle name="Check Cell 2 3 2" xfId="35538" xr:uid="{C5579061-5E00-4301-BED1-59A78A5BE3EF}"/>
    <cellStyle name="Check Cell 2 3 3" xfId="33987" xr:uid="{2B365402-B76C-4CAA-AE99-1766B2A6B21E}"/>
    <cellStyle name="Check Cell 2 4" xfId="35079" xr:uid="{C5D1CEE2-DA48-4DB8-AB0C-0B5A21FF595F}"/>
    <cellStyle name="Check Cell 2 5" xfId="35361" xr:uid="{0F868026-CB82-4C20-BC6A-9645E79A176D}"/>
    <cellStyle name="Check Cell 2 6" xfId="33985" xr:uid="{C2026848-AE39-4489-B8EB-CFEE76FD8D4D}"/>
    <cellStyle name="Check Cell 3" xfId="367" xr:uid="{00000000-0005-0000-0000-00006B000000}"/>
    <cellStyle name="Check Cell 3 2" xfId="33989" xr:uid="{EA90219E-C44F-4006-9EC3-377776EAD1EA}"/>
    <cellStyle name="Check Cell 3 3" xfId="33990" xr:uid="{1E22321B-BB6E-4E5D-991D-8998918AAE32}"/>
    <cellStyle name="Check Cell 3 4" xfId="35593" xr:uid="{59D91388-A401-4618-BCFD-340EF12F5A18}"/>
    <cellStyle name="Check Cell 3 5" xfId="33988" xr:uid="{833B3AD1-F96C-48F0-BA02-CCF77FC2B167}"/>
    <cellStyle name="Check Cell 4" xfId="501" xr:uid="{00000000-0005-0000-0000-00006C000000}"/>
    <cellStyle name="Check Cell 4 2" xfId="35658" xr:uid="{1DAAF0DB-DC0A-42AF-9C5D-3DD98A662714}"/>
    <cellStyle name="Check Cell 4 3" xfId="33991" xr:uid="{445DC2F6-D9B5-41DC-86A0-2FAB71F33754}"/>
    <cellStyle name="Check Cell 5" xfId="33992" xr:uid="{81976013-7284-40FE-B6FC-83ADAAB1A8E9}"/>
    <cellStyle name="Check Cell 6" xfId="34142" xr:uid="{932210D5-7610-4017-8847-AA7B4B5494F8}"/>
    <cellStyle name="Comma 10" xfId="5073" xr:uid="{2D71188A-34AF-4EC5-8322-EF2C5C9376E5}"/>
    <cellStyle name="Comma 10 2" xfId="34598" xr:uid="{2992F5F0-65D3-4AE0-9B11-A363B47560A3}"/>
    <cellStyle name="Comma 11" xfId="5411" xr:uid="{02D40075-DE17-4A03-AA62-D47DFDCE0967}"/>
    <cellStyle name="Comma 12" xfId="5504" xr:uid="{23DC57AA-4FA1-48D1-AD89-2B60D9BC77BF}"/>
    <cellStyle name="Comma 13" xfId="5604" xr:uid="{26F56D9A-CA00-402C-A80B-C67F0FB3C818}"/>
    <cellStyle name="Comma 14" xfId="5724" xr:uid="{EB2E6143-E376-4742-9F75-FD7F83037747}"/>
    <cellStyle name="Comma 15" xfId="5828" xr:uid="{241FE15E-B6D9-46F1-8F72-B09CD4B2D684}"/>
    <cellStyle name="Comma 16" xfId="5832" xr:uid="{B97B2D41-D349-4496-9BC1-7BEF1E00B66B}"/>
    <cellStyle name="Comma 17" xfId="5850" xr:uid="{D6788443-F614-4361-A960-37CB282FE3D5}"/>
    <cellStyle name="Comma 18" xfId="2262" xr:uid="{1D6340C0-1382-4434-9BD9-65A9A8CD4BC7}"/>
    <cellStyle name="Comma 18 2" xfId="2434" xr:uid="{E5E00CFB-DDE1-4C2B-954C-4483BFC751AD}"/>
    <cellStyle name="Comma 18 2 2" xfId="18722" xr:uid="{F7B1C6D8-F07F-4761-8F0A-72EF766977A4}"/>
    <cellStyle name="Comma 18 2 3" xfId="31056" xr:uid="{05A27B3B-1719-4797-9794-95FE7B53143F}"/>
    <cellStyle name="Comma 18 3" xfId="11433" xr:uid="{BABE87B6-18F8-424B-9A47-7E422426A4A3}"/>
    <cellStyle name="Comma 18 4" xfId="26019" xr:uid="{AACBB202-2B64-4157-B063-A22341E2CC84}"/>
    <cellStyle name="Comma 19" xfId="11814" xr:uid="{15D08B43-F937-419B-A6E9-97F2C7DC460F}"/>
    <cellStyle name="Comma 19 2" xfId="18930" xr:uid="{7D2ACDCF-9345-4350-8274-5E88B5E728EF}"/>
    <cellStyle name="Comma 19 2 2" xfId="31264" xr:uid="{638FC4A3-2D44-4E9B-8063-E8B41DCC234E}"/>
    <cellStyle name="Comma 19 3" xfId="26227" xr:uid="{A15B5FE8-AE5D-42BB-979D-4FDA9300DAF2}"/>
    <cellStyle name="Comma 2" xfId="4" xr:uid="{00000000-0005-0000-0000-00001E000000}"/>
    <cellStyle name="Comma 2 10" xfId="100" xr:uid="{E340DEBB-3948-483D-883F-263AE4BB65E5}"/>
    <cellStyle name="Comma 2 10 10" xfId="5762" xr:uid="{1398E902-6975-4471-A831-24AC7D02F1B1}"/>
    <cellStyle name="Comma 2 10 11" xfId="5888" xr:uid="{6541C8D1-AC2D-4179-874B-7357382ECCF6}"/>
    <cellStyle name="Comma 2 10 12" xfId="5993" xr:uid="{2118AD17-B5E3-4495-BEF7-CA8F38D36FE8}"/>
    <cellStyle name="Comma 2 10 13" xfId="6097" xr:uid="{D777CD16-E342-4256-AAB1-F818E598BE45}"/>
    <cellStyle name="Comma 2 10 14" xfId="6201" xr:uid="{1B7F8B4E-D524-4A17-8010-ED30F45ADF28}"/>
    <cellStyle name="Comma 2 10 15" xfId="6305" xr:uid="{97DC84C0-8CAF-4FE7-B02F-4596CF55C0D2}"/>
    <cellStyle name="Comma 2 10 16" xfId="6427" xr:uid="{265D2F24-9D5E-4D41-B8C4-4E60BA1790EB}"/>
    <cellStyle name="Comma 2 10 17" xfId="6531" xr:uid="{DC1999E8-BB1D-482B-A9EA-BE9C44C57AF2}"/>
    <cellStyle name="Comma 2 10 18" xfId="6635" xr:uid="{792D698F-8B28-41E7-B73E-880A59099E04}"/>
    <cellStyle name="Comma 2 10 19" xfId="6740" xr:uid="{74D6D516-2E23-4CF7-AC9C-2326E8A6AD5B}"/>
    <cellStyle name="Comma 2 10 2" xfId="527" xr:uid="{00000000-0005-0000-0000-000070000000}"/>
    <cellStyle name="Comma 2 10 2 10" xfId="9731" xr:uid="{1D4C9C98-6A83-4610-A41B-B71D54B84FC2}"/>
    <cellStyle name="Comma 2 10 2 10 2" xfId="17803" xr:uid="{3865E2F8-E616-4D20-AD9B-53A4C5E24C20}"/>
    <cellStyle name="Comma 2 10 2 10 2 2" xfId="30141" xr:uid="{50B516EA-677D-47B9-8811-0882A86C5B64}"/>
    <cellStyle name="Comma 2 10 2 10 3" xfId="25104" xr:uid="{2FE0212C-1165-4DF2-A20F-B492B8E06125}"/>
    <cellStyle name="Comma 2 10 2 11" xfId="10113" xr:uid="{27224590-2791-441A-9B18-ABF65DDEA05F}"/>
    <cellStyle name="Comma 2 10 2 11 2" xfId="18012" xr:uid="{71BC1933-564E-4657-A367-C17A5F174ADE}"/>
    <cellStyle name="Comma 2 10 2 11 2 2" xfId="30350" xr:uid="{3526B9C6-B299-4351-B1CC-F285CEFB7F4F}"/>
    <cellStyle name="Comma 2 10 2 11 3" xfId="25313" xr:uid="{E1B22C9C-0708-496E-8562-7523ECF8A37E}"/>
    <cellStyle name="Comma 2 10 2 12" xfId="10494" xr:uid="{038C1BAE-5668-4908-ACE7-3FD285F813AB}"/>
    <cellStyle name="Comma 2 10 2 12 2" xfId="18221" xr:uid="{2100067D-71D8-4B4A-9848-9D59A20473DC}"/>
    <cellStyle name="Comma 2 10 2 12 2 2" xfId="30558" xr:uid="{F3F6B014-118A-4AAF-9E45-5D53D6337DD4}"/>
    <cellStyle name="Comma 2 10 2 12 3" xfId="25521" xr:uid="{122D1049-18A9-4843-974E-06982532376D}"/>
    <cellStyle name="Comma 2 10 2 13" xfId="10875" xr:uid="{BDBF8BA7-4963-4ED1-9078-A6AC8D96C27C}"/>
    <cellStyle name="Comma 2 10 2 13 2" xfId="18429" xr:uid="{A9D01008-9EE6-4A85-9D30-049A60B99553}"/>
    <cellStyle name="Comma 2 10 2 13 2 2" xfId="30766" xr:uid="{9CB23479-D2A7-45BC-B125-F2397607CF93}"/>
    <cellStyle name="Comma 2 10 2 13 3" xfId="25729" xr:uid="{93EC30FC-9715-41B5-B414-2E64E896BA85}"/>
    <cellStyle name="Comma 2 10 2 14" xfId="11256" xr:uid="{D2DF1EF1-11EA-4E2B-BC15-B3AEDEB27D77}"/>
    <cellStyle name="Comma 2 10 2 14 2" xfId="18638" xr:uid="{C7942B16-D5C3-444D-80E1-45AC593926BF}"/>
    <cellStyle name="Comma 2 10 2 14 2 2" xfId="30974" xr:uid="{E5F70559-FE1A-4C85-9C7D-B27C25312930}"/>
    <cellStyle name="Comma 2 10 2 14 3" xfId="25937" xr:uid="{DEFFB77F-2600-49C9-8949-90F6AD9C5D79}"/>
    <cellStyle name="Comma 2 10 2 15" xfId="11673" xr:uid="{0FBBAEC5-9D22-4963-82E2-3AE835C894D2}"/>
    <cellStyle name="Comma 2 10 2 15 2" xfId="18856" xr:uid="{9766F2E5-A532-4CC8-99B0-41801DC5CC61}"/>
    <cellStyle name="Comma 2 10 2 15 2 2" xfId="31190" xr:uid="{C0006C7B-E75E-4181-BF16-A077807AFB7E}"/>
    <cellStyle name="Comma 2 10 2 15 3" xfId="26153" xr:uid="{D42FFC2B-7933-4D43-B32B-E44AFD625861}"/>
    <cellStyle name="Comma 2 10 2 16" xfId="12058" xr:uid="{6C5D28EE-0FD3-4B2B-BEAD-9EE9E97E1419}"/>
    <cellStyle name="Comma 2 10 2 16 2" xfId="19067" xr:uid="{BF947540-9949-49DE-BA18-9A9A1B21807B}"/>
    <cellStyle name="Comma 2 10 2 16 2 2" xfId="26363" xr:uid="{28F68156-D630-4051-B724-3D26F86D7345}"/>
    <cellStyle name="Comma 2 10 2 16 3" xfId="22009" xr:uid="{F27C3B0D-6ADC-4967-9B8B-E814A2067AA7}"/>
    <cellStyle name="Comma 2 10 2 16 3 2" xfId="31400" xr:uid="{BCAE206D-D8B8-4F3D-8DA8-80560B6F538C}"/>
    <cellStyle name="Comma 2 10 2 16 4" xfId="23640" xr:uid="{5439AA5A-07E5-4E25-9E17-83ABF9AAC73A}"/>
    <cellStyle name="Comma 2 10 2 17" xfId="12439" xr:uid="{A2262786-0A87-4B6A-9DB7-9A6427040F15}"/>
    <cellStyle name="Comma 2 10 2 17 2" xfId="19276" xr:uid="{A6A5D8D5-B13F-46AE-B411-CDD767CCE755}"/>
    <cellStyle name="Comma 2 10 2 17 2 2" xfId="26571" xr:uid="{22123D3D-602D-4749-801C-8C6EE590B235}"/>
    <cellStyle name="Comma 2 10 2 17 3" xfId="22011" xr:uid="{668FB64C-1DE6-45FD-9050-362345294E3A}"/>
    <cellStyle name="Comma 2 10 2 17 3 2" xfId="31608" xr:uid="{815FC8AD-3465-4BCD-9AFC-FC3B765E6E6F}"/>
    <cellStyle name="Comma 2 10 2 17 4" xfId="23642" xr:uid="{65E67814-7387-49F7-963B-23C1F5CE9E37}"/>
    <cellStyle name="Comma 2 10 2 18" xfId="12820" xr:uid="{99A462B0-3844-4033-88A9-D932B6C872BF}"/>
    <cellStyle name="Comma 2 10 2 18 2" xfId="19484" xr:uid="{6308B9D9-CC66-470D-8D58-85FCA997AB4B}"/>
    <cellStyle name="Comma 2 10 2 18 2 2" xfId="26779" xr:uid="{526ACEA8-C525-4490-BE10-F6690EEADE64}"/>
    <cellStyle name="Comma 2 10 2 18 3" xfId="22013" xr:uid="{69C6F750-AF17-4F34-9437-97C6FB2838A4}"/>
    <cellStyle name="Comma 2 10 2 18 3 2" xfId="31816" xr:uid="{93B2CC0D-8142-4079-AB05-B4CC227C42E7}"/>
    <cellStyle name="Comma 2 10 2 18 4" xfId="23643" xr:uid="{8CD96765-98F4-4E10-9598-671C7BB7D1AC}"/>
    <cellStyle name="Comma 2 10 2 19" xfId="13201" xr:uid="{66C39024-354D-471E-B830-1938DBE7EDA0}"/>
    <cellStyle name="Comma 2 10 2 19 2" xfId="19692" xr:uid="{5DE0686D-FED4-4BAF-B59C-9AF0A85BFAAC}"/>
    <cellStyle name="Comma 2 10 2 19 2 2" xfId="26987" xr:uid="{3056AA21-7AA8-4F31-8488-C4B0C7045309}"/>
    <cellStyle name="Comma 2 10 2 19 3" xfId="22015" xr:uid="{887913B6-2BA2-4D36-90A9-D23F66A666E8}"/>
    <cellStyle name="Comma 2 10 2 19 3 2" xfId="32024" xr:uid="{EBBE0B53-6B5C-41CF-86AC-3C7866F781E4}"/>
    <cellStyle name="Comma 2 10 2 19 4" xfId="23647" xr:uid="{4E446C92-5654-48E9-8E85-6E53D88D5134}"/>
    <cellStyle name="Comma 2 10 2 2" xfId="915" xr:uid="{347E8709-E897-40B7-B12F-4EF595543A67}"/>
    <cellStyle name="Comma 2 10 2 2 2" xfId="1268" xr:uid="{BCC2A437-681E-4BCE-8C40-87BBFF91BFC6}"/>
    <cellStyle name="Comma 2 10 2 2 2 2" xfId="2105" xr:uid="{FA7783F0-3AD4-4ED3-8F73-62B153E9CBD2}"/>
    <cellStyle name="Comma 2 10 2 2 2 2 2" xfId="4873" xr:uid="{D898B754-9953-4326-828E-5407974565E8}"/>
    <cellStyle name="Comma 2 10 2 2 2 3" xfId="3610" xr:uid="{2A26B5B0-E25B-4EDE-BC57-A0AEE2FD6F82}"/>
    <cellStyle name="Comma 2 10 2 2 3" xfId="1755" xr:uid="{5CCC42C3-ADD9-4C35-A765-7CE636015012}"/>
    <cellStyle name="Comma 2 10 2 2 3 2" xfId="3982" xr:uid="{B86E4131-A153-470B-95A3-32663ACF17E3}"/>
    <cellStyle name="Comma 2 10 2 2 4" xfId="4528" xr:uid="{9FBA0604-490A-4B43-8351-A4FA9665DBDF}"/>
    <cellStyle name="Comma 2 10 2 2 5" xfId="3158" xr:uid="{22B3C102-6838-467E-9BC3-6CF0D6F6CB78}"/>
    <cellStyle name="Comma 2 10 2 2 6" xfId="22452" xr:uid="{B2CDCC3E-5230-4AB2-82B3-C7C1CD257713}"/>
    <cellStyle name="Comma 2 10 2 20" xfId="13582" xr:uid="{BCF2C1D5-7696-460B-89AD-41AE155F481A}"/>
    <cellStyle name="Comma 2 10 2 20 2" xfId="19901" xr:uid="{848FAD04-DBA9-46AE-9A95-3388204D9F2E}"/>
    <cellStyle name="Comma 2 10 2 20 2 2" xfId="32232" xr:uid="{3FF88833-4D29-453C-9802-114ABF884ABF}"/>
    <cellStyle name="Comma 2 10 2 20 3" xfId="27195" xr:uid="{0D03B19E-56EE-4B2A-BFF7-FBCC24779FCE}"/>
    <cellStyle name="Comma 2 10 2 21" xfId="13971" xr:uid="{C4ECC16E-123A-43AA-9C85-3EF68466CC87}"/>
    <cellStyle name="Comma 2 10 2 21 2" xfId="20114" xr:uid="{AC10160E-04ED-49D2-8320-8DAA1C1263B4}"/>
    <cellStyle name="Comma 2 10 2 21 2 2" xfId="27407" xr:uid="{EBE184D4-64E8-4002-BDA6-BBB24743A834}"/>
    <cellStyle name="Comma 2 10 2 21 3" xfId="22018" xr:uid="{72F847AC-EAF3-45AE-9972-4C49353E393C}"/>
    <cellStyle name="Comma 2 10 2 21 3 2" xfId="32444" xr:uid="{A0AEA385-0E40-42D3-82FB-C375C1624955}"/>
    <cellStyle name="Comma 2 10 2 21 4" xfId="23650" xr:uid="{28FD360A-85C5-45D5-9CE7-C9C5A7620FAB}"/>
    <cellStyle name="Comma 2 10 2 22" xfId="14352" xr:uid="{C1EE2823-4CCB-45B4-B30F-370522FAACB3}"/>
    <cellStyle name="Comma 2 10 2 22 2" xfId="20322" xr:uid="{9F4B7DA3-B310-4BB9-ACA7-4064883CF3A8}"/>
    <cellStyle name="Comma 2 10 2 22 2 2" xfId="32652" xr:uid="{DB287B79-BBC9-4895-B142-48C20C7DB727}"/>
    <cellStyle name="Comma 2 10 2 22 3" xfId="27615" xr:uid="{A191F1C5-8F7D-4709-95AF-37BDACC48B3F}"/>
    <cellStyle name="Comma 2 10 2 23" xfId="14737" xr:uid="{F8C3772E-64AA-43BC-BFA2-CBF07E53DBBB}"/>
    <cellStyle name="Comma 2 10 2 23 2" xfId="20533" xr:uid="{B267465E-3D96-4D38-9850-41A48FB00E43}"/>
    <cellStyle name="Comma 2 10 2 23 2 2" xfId="32862" xr:uid="{F07CBA50-7463-415D-909E-233631BC0285}"/>
    <cellStyle name="Comma 2 10 2 23 3" xfId="27825" xr:uid="{14F0A502-0C0F-4DCC-97D5-BA996158B83C}"/>
    <cellStyle name="Comma 2 10 2 24" xfId="15118" xr:uid="{476A2351-CF4A-41CE-93D6-6A05E5620DC8}"/>
    <cellStyle name="Comma 2 10 2 24 2" xfId="20742" xr:uid="{57544D5C-18E3-472C-B313-F569DC350BE6}"/>
    <cellStyle name="Comma 2 10 2 24 2 2" xfId="28033" xr:uid="{48990302-6D49-4EDD-BD2F-86E70F1D0A3A}"/>
    <cellStyle name="Comma 2 10 2 24 3" xfId="22021" xr:uid="{EC9FF2B8-F6C1-4A64-8726-1317BAEC1439}"/>
    <cellStyle name="Comma 2 10 2 24 3 2" xfId="33070" xr:uid="{80027DB0-3974-442D-8D96-9461CDA5E5BE}"/>
    <cellStyle name="Comma 2 10 2 24 4" xfId="23652" xr:uid="{9F8B4931-4EF1-4DDD-ACC0-792C9DF56D35}"/>
    <cellStyle name="Comma 2 10 2 25" xfId="15499" xr:uid="{D196D87A-C2E8-4F18-9BA1-BAFA2C0BA188}"/>
    <cellStyle name="Comma 2 10 2 25 2" xfId="20950" xr:uid="{A3398C29-5EC6-4D40-AC0B-C6AE167AD904}"/>
    <cellStyle name="Comma 2 10 2 25 2 2" xfId="33278" xr:uid="{5ED07363-7340-4700-9C4C-CDE03B6C6C07}"/>
    <cellStyle name="Comma 2 10 2 25 3" xfId="28241" xr:uid="{BE1E174F-97F7-4F62-8F93-44A83308ED35}"/>
    <cellStyle name="Comma 2 10 2 26" xfId="15880" xr:uid="{1BD605C9-1274-460C-9856-6D634FFAD0F2}"/>
    <cellStyle name="Comma 2 10 2 26 2" xfId="21158" xr:uid="{D40F1948-43D7-4FAF-9F36-624FCABF535C}"/>
    <cellStyle name="Comma 2 10 2 26 2 2" xfId="28449" xr:uid="{65681D21-8F69-41FD-900F-0A69C6665A9D}"/>
    <cellStyle name="Comma 2 10 2 26 3" xfId="22023" xr:uid="{F6791DCE-CC70-4F74-8A60-C1D7E5F812A6}"/>
    <cellStyle name="Comma 2 10 2 26 3 2" xfId="33486" xr:uid="{D80ECA62-33C2-4705-9B9C-B0530CCBC99F}"/>
    <cellStyle name="Comma 2 10 2 26 4" xfId="23653" xr:uid="{70623E56-FFD9-4FD9-B3F0-BC00539F2A99}"/>
    <cellStyle name="Comma 2 10 2 27" xfId="16261" xr:uid="{738FC466-F968-4E17-8847-E2A1E4A83EC6}"/>
    <cellStyle name="Comma 2 10 2 27 2" xfId="21366" xr:uid="{49F887C2-7BDC-4D08-8EF9-2A1316EC2215}"/>
    <cellStyle name="Comma 2 10 2 27 2 2" xfId="33694" xr:uid="{02803C57-832C-4358-95C7-179EFF0B3452}"/>
    <cellStyle name="Comma 2 10 2 27 3" xfId="28657" xr:uid="{648F1805-53D8-4D89-A84D-756683089BB1}"/>
    <cellStyle name="Comma 2 10 2 28" xfId="21681" xr:uid="{91BC0263-F235-40EF-A811-B41E386B7461}"/>
    <cellStyle name="Comma 2 10 2 28 2" xfId="23175" xr:uid="{B346EC43-CE3C-458B-8C5C-20A39F4CCB04}"/>
    <cellStyle name="Comma 2 10 2 29" xfId="22060" xr:uid="{39983011-B82D-4B34-AD11-BA0CE660EA57}"/>
    <cellStyle name="Comma 2 10 2 3" xfId="2525" xr:uid="{CC1EC68A-327B-4663-AACF-D7F64375BC3A}"/>
    <cellStyle name="Comma 2 10 2 3 2" xfId="3461" xr:uid="{EA7D1EA0-A85B-40F2-B5C3-CE8880C58C47}"/>
    <cellStyle name="Comma 2 10 2 3 3" xfId="21879" xr:uid="{71FB312E-5A93-47CE-ADE4-3A25A5151AD8}"/>
    <cellStyle name="Comma 2 10 2 3 3 2" xfId="23459" xr:uid="{05EC8744-C319-472D-A796-F2C9103A9824}"/>
    <cellStyle name="Comma 2 10 2 3 4" xfId="22892" xr:uid="{4445D03A-1BEE-4036-93C6-9041CD656340}"/>
    <cellStyle name="Comma 2 10 2 30" xfId="35670" xr:uid="{DFD53645-105C-48F4-BF46-ADA9A412AADC}"/>
    <cellStyle name="Comma 2 10 2 4" xfId="2381" xr:uid="{B322D7AD-A3F5-4D6D-99E0-5A24EFABB47B}"/>
    <cellStyle name="Comma 2 10 2 4 2" xfId="2504" xr:uid="{7C9BCBB2-69D8-4C75-A30F-70F3A7248F74}"/>
    <cellStyle name="Comma 2 10 2 4 2 2" xfId="7418" xr:uid="{43CB52A2-94A0-4849-8E9A-CDC5E307484C}"/>
    <cellStyle name="Comma 2 10 2 4 3" xfId="4273" xr:uid="{0FF65356-7C42-483A-AC81-24E30123662E}"/>
    <cellStyle name="Comma 2 10 2 5" xfId="2769" xr:uid="{B276C6BC-30BC-4246-A47D-8708757581EC}"/>
    <cellStyle name="Comma 2 10 2 5 2" xfId="16744" xr:uid="{F3BA1C1E-5853-473D-B084-5C2AEC8D09AD}"/>
    <cellStyle name="Comma 2 10 2 5 2 2" xfId="29085" xr:uid="{882D6A6C-BEEC-438A-8176-7C879ECDC716}"/>
    <cellStyle name="Comma 2 10 2 5 3" xfId="24046" xr:uid="{4509B314-3404-4592-8511-A1A9D4A3CE61}"/>
    <cellStyle name="Comma 2 10 2 6" xfId="8188" xr:uid="{6A48D40B-8C58-4DC9-94A8-B3618B973C40}"/>
    <cellStyle name="Comma 2 10 2 6 2" xfId="16968" xr:uid="{F7E3B130-437D-4479-97D5-CFB82C44A279}"/>
    <cellStyle name="Comma 2 10 2 6 2 2" xfId="29308" xr:uid="{1F04E775-5DF6-4685-BAC3-93416C5E7017}"/>
    <cellStyle name="Comma 2 10 2 6 3" xfId="24269" xr:uid="{57CC8EE4-041B-4CFA-9709-B27010E8A5F4}"/>
    <cellStyle name="Comma 2 10 2 7" xfId="8569" xr:uid="{1AFD96F6-3B62-4FB2-B2E4-34B63829F872}"/>
    <cellStyle name="Comma 2 10 2 7 2" xfId="17176" xr:uid="{8CC2FD53-0CE9-43C2-BCB6-E5FC3A409C4A}"/>
    <cellStyle name="Comma 2 10 2 7 2 2" xfId="29516" xr:uid="{20C03DEF-54DC-4394-B63C-607F12C5C49D}"/>
    <cellStyle name="Comma 2 10 2 7 3" xfId="24477" xr:uid="{16A6D7B9-908C-4F36-8C63-333E08AE8954}"/>
    <cellStyle name="Comma 2 10 2 8" xfId="8950" xr:uid="{119BCCE1-BC86-4F21-BE2B-6D1AA4944B1C}"/>
    <cellStyle name="Comma 2 10 2 8 2" xfId="17384" xr:uid="{4F849230-E836-4F31-A154-863CD75F3D56}"/>
    <cellStyle name="Comma 2 10 2 8 2 2" xfId="29724" xr:uid="{ACF397CD-7AF8-49E2-9331-2AF5B74BAD86}"/>
    <cellStyle name="Comma 2 10 2 8 3" xfId="24685" xr:uid="{84F49426-BF7F-4BE5-8C20-DD243AC9B132}"/>
    <cellStyle name="Comma 2 10 2 9" xfId="9348" xr:uid="{6D510E3E-46A3-451D-AD68-C9B9C1108578}"/>
    <cellStyle name="Comma 2 10 2 9 2" xfId="17595" xr:uid="{ECF22DE1-10D7-4454-8B37-67A74E47EA3B}"/>
    <cellStyle name="Comma 2 10 2 9 2 2" xfId="29933" xr:uid="{7C621D96-F883-4ECA-A7D4-E5DE1BE91949}"/>
    <cellStyle name="Comma 2 10 2 9 3" xfId="24896" xr:uid="{0325BB02-7F33-46A1-9A66-32AD5F78917A}"/>
    <cellStyle name="Comma 2 10 20" xfId="6934" xr:uid="{C148687A-5161-4937-97B2-C019CB04DD1A}"/>
    <cellStyle name="Comma 2 10 21" xfId="7219" xr:uid="{281933B6-7024-4DD8-8B4F-7A3E595FDC76}"/>
    <cellStyle name="Comma 2 10 22" xfId="7596" xr:uid="{EAA788CE-44D3-484C-843B-A2CD2F001ED9}"/>
    <cellStyle name="Comma 2 10 22 2" xfId="16610" xr:uid="{F4C9F99B-76C5-4BC0-9568-8675883DC674}"/>
    <cellStyle name="Comma 2 10 22 2 2" xfId="28952" xr:uid="{43E4D7FD-4DD4-43EC-A3E3-D58E9594C694}"/>
    <cellStyle name="Comma 2 10 22 3" xfId="23913" xr:uid="{D58831A8-A4B8-4D35-BF97-4F865051DEF5}"/>
    <cellStyle name="Comma 2 10 23" xfId="7992" xr:uid="{7E519A50-CAA6-4487-A031-4BBCB599AD19}"/>
    <cellStyle name="Comma 2 10 23 2" xfId="16854" xr:uid="{758553A1-1823-4708-B6C6-D1E50543398A}"/>
    <cellStyle name="Comma 2 10 23 2 2" xfId="29195" xr:uid="{F3521FE2-F2DD-4EE2-A070-4B67A0392423}"/>
    <cellStyle name="Comma 2 10 23 3" xfId="24156" xr:uid="{0222300B-4643-4F8C-8C97-44125B787560}"/>
    <cellStyle name="Comma 2 10 24" xfId="8367" xr:uid="{8F51DB37-AF72-495E-8715-561D43A481F0}"/>
    <cellStyle name="Comma 2 10 24 2" xfId="17063" xr:uid="{B48507CC-400C-4317-89C4-2AFBF8ADEDC1}"/>
    <cellStyle name="Comma 2 10 24 2 2" xfId="29403" xr:uid="{226CE06B-0A6C-4DB4-8C71-2D9590B5ADA4}"/>
    <cellStyle name="Comma 2 10 24 3" xfId="24364" xr:uid="{4A02BD5D-BCE7-4493-939B-F10B2C928E61}"/>
    <cellStyle name="Comma 2 10 25" xfId="8748" xr:uid="{9B4EA768-0D45-47F7-B7A3-358550AA6C7C}"/>
    <cellStyle name="Comma 2 10 25 2" xfId="17271" xr:uid="{3E4D8287-9DCE-44C9-8EE4-32A3899D2D13}"/>
    <cellStyle name="Comma 2 10 25 2 2" xfId="29611" xr:uid="{26DE6FEF-2984-454F-B71B-F946FD343A10}"/>
    <cellStyle name="Comma 2 10 25 3" xfId="24572" xr:uid="{370A1A07-A5C7-4150-A411-6307244A5075}"/>
    <cellStyle name="Comma 2 10 26" xfId="9133" xr:uid="{358B5BC9-907E-4E22-B398-64C3961FECA1}"/>
    <cellStyle name="Comma 2 10 26 2" xfId="17480" xr:uid="{CB90A6F6-67E0-4CE4-9428-8D61E06D0B8C}"/>
    <cellStyle name="Comma 2 10 26 2 2" xfId="29819" xr:uid="{4AA725C6-5D32-47B5-AD32-433A1B17147E}"/>
    <cellStyle name="Comma 2 10 26 3" xfId="24781" xr:uid="{A58CA3ED-C9E5-465B-9413-7FE3100729C9}"/>
    <cellStyle name="Comma 2 10 27" xfId="9529" xr:uid="{4E92CE09-018A-4CCE-821B-0308E439DBFD}"/>
    <cellStyle name="Comma 2 10 27 2" xfId="17690" xr:uid="{9EFAC886-78A3-4903-8205-D61AB76631AE}"/>
    <cellStyle name="Comma 2 10 27 2 2" xfId="30028" xr:uid="{3FD7BE5A-5648-4F54-B9A5-634491FB6846}"/>
    <cellStyle name="Comma 2 10 27 3" xfId="24991" xr:uid="{38A83543-803F-4F30-8C99-1E4D4EFD25E8}"/>
    <cellStyle name="Comma 2 10 28" xfId="9910" xr:uid="{E9759094-BCE6-4CE3-B382-F56B0A4845B5}"/>
    <cellStyle name="Comma 2 10 28 2" xfId="17898" xr:uid="{CB680611-9FE7-4ED6-A87E-A110C44BE1E2}"/>
    <cellStyle name="Comma 2 10 28 2 2" xfId="30236" xr:uid="{753F9F7B-8F87-467C-98A2-2C447BB5E8E2}"/>
    <cellStyle name="Comma 2 10 28 3" xfId="25199" xr:uid="{8600FCD5-C1B4-4DC5-867A-AC5E43E6ED5C}"/>
    <cellStyle name="Comma 2 10 29" xfId="10292" xr:uid="{3BDFFD8B-4D17-4C1D-9141-E9250B6383BB}"/>
    <cellStyle name="Comma 2 10 29 2" xfId="18107" xr:uid="{F7FC4749-1EE4-4B2C-9698-79678BE1E3AD}"/>
    <cellStyle name="Comma 2 10 29 2 2" xfId="30445" xr:uid="{B90951F7-C745-4E8D-984C-33CF4A9D696B}"/>
    <cellStyle name="Comma 2 10 29 3" xfId="25408" xr:uid="{59815151-7223-454E-80F4-A147743DC3A0}"/>
    <cellStyle name="Comma 2 10 3" xfId="470" xr:uid="{00000000-0005-0000-0000-00006F000000}"/>
    <cellStyle name="Comma 2 10 3 10" xfId="9699" xr:uid="{578E8B1C-8D42-415A-8351-3951A35DF9EA}"/>
    <cellStyle name="Comma 2 10 3 10 2" xfId="17789" xr:uid="{5C975762-7ACF-4464-9FB2-FAD2B8851C81}"/>
    <cellStyle name="Comma 2 10 3 10 2 2" xfId="30127" xr:uid="{E1260A03-6903-4A19-8060-A67CAB4C8195}"/>
    <cellStyle name="Comma 2 10 3 10 3" xfId="25090" xr:uid="{25A6AD48-C3BD-4D39-B53C-C41AA43B8E21}"/>
    <cellStyle name="Comma 2 10 3 11" xfId="10081" xr:uid="{0F66AC7F-9B58-42FA-9D2F-4BED9179A680}"/>
    <cellStyle name="Comma 2 10 3 11 2" xfId="17998" xr:uid="{977F9288-34CF-4F0E-8879-80B19AD91032}"/>
    <cellStyle name="Comma 2 10 3 11 2 2" xfId="30336" xr:uid="{CA57191E-3373-47A3-95D0-4AB3F5917896}"/>
    <cellStyle name="Comma 2 10 3 11 3" xfId="25299" xr:uid="{D1A845EB-2E6E-484C-B5E2-28BAA9DC8985}"/>
    <cellStyle name="Comma 2 10 3 12" xfId="10462" xr:uid="{03F9485D-963C-47A2-9C5B-981AAA23845C}"/>
    <cellStyle name="Comma 2 10 3 12 2" xfId="18207" xr:uid="{03F89C85-CC63-4E9C-B0B3-133BFF898330}"/>
    <cellStyle name="Comma 2 10 3 12 2 2" xfId="30544" xr:uid="{94C2F4E6-F02C-47ED-A568-E813827D80B8}"/>
    <cellStyle name="Comma 2 10 3 12 3" xfId="25507" xr:uid="{45781A03-D35E-4FEE-A76A-5C6F4A3EB3C5}"/>
    <cellStyle name="Comma 2 10 3 13" xfId="10843" xr:uid="{0AA4A840-D10D-45D8-BB53-CFDDEB343B9B}"/>
    <cellStyle name="Comma 2 10 3 13 2" xfId="18415" xr:uid="{857F8850-2EB1-4E69-A87F-C74A6895CD4E}"/>
    <cellStyle name="Comma 2 10 3 13 2 2" xfId="30752" xr:uid="{973B98D3-0E07-4E81-A249-736C98A35DBB}"/>
    <cellStyle name="Comma 2 10 3 13 3" xfId="25715" xr:uid="{528C0472-23E8-4E7E-AB25-85EA95B57C7F}"/>
    <cellStyle name="Comma 2 10 3 14" xfId="11224" xr:uid="{C63C894B-A8D8-4003-9A05-450B0B474C6C}"/>
    <cellStyle name="Comma 2 10 3 14 2" xfId="18624" xr:uid="{48536D86-577D-49F3-BE6D-83F2833F7ECE}"/>
    <cellStyle name="Comma 2 10 3 14 2 2" xfId="30960" xr:uid="{F812694A-194A-477E-9821-90C43E1F7918}"/>
    <cellStyle name="Comma 2 10 3 14 3" xfId="25923" xr:uid="{CE817FEE-5361-440F-94F8-1708B50F3940}"/>
    <cellStyle name="Comma 2 10 3 15" xfId="11641" xr:uid="{BD200CC4-2D49-4050-8EE9-4234F3FB9610}"/>
    <cellStyle name="Comma 2 10 3 15 2" xfId="18842" xr:uid="{B47C13CC-53B4-4E37-B705-EED0F78A093B}"/>
    <cellStyle name="Comma 2 10 3 15 2 2" xfId="31176" xr:uid="{4674730F-7869-4EB3-B7AB-54C244405AA3}"/>
    <cellStyle name="Comma 2 10 3 15 3" xfId="26139" xr:uid="{97026195-ACA9-4798-8556-DB65F350DA59}"/>
    <cellStyle name="Comma 2 10 3 16" xfId="12026" xr:uid="{D750F534-AEE1-4002-8347-859F397D1394}"/>
    <cellStyle name="Comma 2 10 3 16 2" xfId="19053" xr:uid="{C041FE9F-9C48-47A4-B208-575349B0A853}"/>
    <cellStyle name="Comma 2 10 3 16 2 2" xfId="31386" xr:uid="{ADBF9A4C-6F26-4085-8FF8-811E9CA63573}"/>
    <cellStyle name="Comma 2 10 3 16 3" xfId="26349" xr:uid="{1B1B8663-1A03-4013-8F50-05FCAC1AEC01}"/>
    <cellStyle name="Comma 2 10 3 17" xfId="12407" xr:uid="{8E6E1C6E-C137-4C93-95CD-8E500A39FD17}"/>
    <cellStyle name="Comma 2 10 3 17 2" xfId="19261" xr:uid="{CBB82A88-4825-44E2-A8C9-818DC1582A85}"/>
    <cellStyle name="Comma 2 10 3 17 2 2" xfId="31594" xr:uid="{AFA7E935-0633-4102-9C27-B4E7228C5D31}"/>
    <cellStyle name="Comma 2 10 3 17 3" xfId="26557" xr:uid="{0D08E2B0-6EAB-44AE-BEFC-741AFBCBFD15}"/>
    <cellStyle name="Comma 2 10 3 18" xfId="12788" xr:uid="{947F3EFD-D6DF-4CC0-B1E6-A9B5F8878CA7}"/>
    <cellStyle name="Comma 2 10 3 18 2" xfId="19470" xr:uid="{C49C96AB-1905-4659-B278-35ACC2D22085}"/>
    <cellStyle name="Comma 2 10 3 18 2 2" xfId="31802" xr:uid="{3FF6D366-5DCF-476A-941A-27A40AB6F0D9}"/>
    <cellStyle name="Comma 2 10 3 18 3" xfId="26765" xr:uid="{14E1BFF8-28D4-4AAA-AB9C-85FD1D2F7C65}"/>
    <cellStyle name="Comma 2 10 3 19" xfId="13169" xr:uid="{360E28DA-FF94-455E-9F96-044F6554D8EE}"/>
    <cellStyle name="Comma 2 10 3 19 2" xfId="19678" xr:uid="{B2B7D55F-8BD4-449A-B9DE-F48AAFA4D5B8}"/>
    <cellStyle name="Comma 2 10 3 19 2 2" xfId="32010" xr:uid="{723C1648-608C-47CB-873D-77CA4ECAB4F0}"/>
    <cellStyle name="Comma 2 10 3 19 3" xfId="26973" xr:uid="{E58795F6-1CB2-47C1-BB82-E0D4873EDE39}"/>
    <cellStyle name="Comma 2 10 3 2" xfId="894" xr:uid="{8E6B5D67-DDFB-498D-B335-CC24ACAA5243}"/>
    <cellStyle name="Comma 2 10 3 2 2" xfId="1247" xr:uid="{4F0BA5BE-60B5-44EA-902A-46C599378822}"/>
    <cellStyle name="Comma 2 10 3 2 2 2" xfId="2084" xr:uid="{0B69065F-3959-406C-8319-1FB264533F0D}"/>
    <cellStyle name="Comma 2 10 3 2 2 2 2" xfId="4852" xr:uid="{8EDFD3DB-2D3E-4902-B6BA-0354FC9F5A61}"/>
    <cellStyle name="Comma 2 10 3 2 2 3" xfId="3673" xr:uid="{E41D52B3-4483-4D97-99C5-4E9211B8AAD7}"/>
    <cellStyle name="Comma 2 10 3 2 3" xfId="1734" xr:uid="{849CD636-135D-402C-9E77-036A5AC45F88}"/>
    <cellStyle name="Comma 2 10 3 2 3 2" xfId="3965" xr:uid="{83E85E1E-8A54-44EF-9D8A-B05254224B11}"/>
    <cellStyle name="Comma 2 10 3 2 3 3" xfId="23441" xr:uid="{2430B892-75CD-4D53-853F-9CCE2AEB9A41}"/>
    <cellStyle name="Comma 2 10 3 2 4" xfId="4511" xr:uid="{8E8EB2DF-A642-4A41-97D2-786FEBED6E65}"/>
    <cellStyle name="Comma 2 10 3 2 5" xfId="3141" xr:uid="{53EA1F4E-2A10-4216-976E-2CECD08C48D6}"/>
    <cellStyle name="Comma 2 10 3 2 6" xfId="22557" xr:uid="{318ED7B1-4B27-4688-9F0A-3C306861B860}"/>
    <cellStyle name="Comma 2 10 3 20" xfId="13550" xr:uid="{7B784A59-8A29-439B-85BE-713074E31D45}"/>
    <cellStyle name="Comma 2 10 3 20 2" xfId="19887" xr:uid="{7B8C0DE9-E148-4D4A-A8BE-8643014A59CD}"/>
    <cellStyle name="Comma 2 10 3 20 2 2" xfId="32218" xr:uid="{5A1BFF57-91D0-4F4A-A088-DE120E0FB463}"/>
    <cellStyle name="Comma 2 10 3 20 3" xfId="27181" xr:uid="{4DBCE214-33E4-46C4-ABE4-A9E6493AE7B4}"/>
    <cellStyle name="Comma 2 10 3 21" xfId="13939" xr:uid="{8DB626E3-3E7C-49AD-98F8-493D7A2EC2FF}"/>
    <cellStyle name="Comma 2 10 3 21 2" xfId="20099" xr:uid="{465F7791-7017-4CA6-87C2-E9B724CD0BED}"/>
    <cellStyle name="Comma 2 10 3 21 2 2" xfId="32430" xr:uid="{70882584-6BD7-4CC6-9B90-9D1E529E0D93}"/>
    <cellStyle name="Comma 2 10 3 21 3" xfId="27393" xr:uid="{3071FB8B-A0D1-4018-8B58-8B21095C7575}"/>
    <cellStyle name="Comma 2 10 3 22" xfId="14320" xr:uid="{A63CE58A-8474-47D3-A75E-4F07506BBBB0}"/>
    <cellStyle name="Comma 2 10 3 22 2" xfId="20308" xr:uid="{8230A9D1-BD2D-4064-A654-5E86DE4E4D3C}"/>
    <cellStyle name="Comma 2 10 3 22 2 2" xfId="32638" xr:uid="{744DE2E5-40AB-42DB-8796-0F4BFA7A2C64}"/>
    <cellStyle name="Comma 2 10 3 22 3" xfId="27601" xr:uid="{417C192B-856C-4284-A03C-A1C5FC234811}"/>
    <cellStyle name="Comma 2 10 3 23" xfId="14705" xr:uid="{2ADED3A2-4E3D-4CC9-9363-FADA4A498897}"/>
    <cellStyle name="Comma 2 10 3 23 2" xfId="20519" xr:uid="{F0C1159D-33E0-4035-88CA-FAAFAAFC3A65}"/>
    <cellStyle name="Comma 2 10 3 23 2 2" xfId="32848" xr:uid="{4DA0F1A1-46D5-4DB3-86E9-8F63524973FA}"/>
    <cellStyle name="Comma 2 10 3 23 3" xfId="27811" xr:uid="{1DD68771-F888-45A4-976B-D1172DFC1698}"/>
    <cellStyle name="Comma 2 10 3 24" xfId="15086" xr:uid="{1ECE35CB-7F27-4630-8266-9085FE481AEC}"/>
    <cellStyle name="Comma 2 10 3 24 2" xfId="20728" xr:uid="{D1F97D95-F390-4629-87BE-2F879EF2F723}"/>
    <cellStyle name="Comma 2 10 3 24 2 2" xfId="33056" xr:uid="{C65D494C-8B28-4C7E-BF22-7E5A75305591}"/>
    <cellStyle name="Comma 2 10 3 24 3" xfId="28019" xr:uid="{C185EAFE-A673-4D5E-A8E8-13C722773DBC}"/>
    <cellStyle name="Comma 2 10 3 25" xfId="15467" xr:uid="{A2FD53C3-C7B3-4E50-80EA-C2CB93331F8E}"/>
    <cellStyle name="Comma 2 10 3 25 2" xfId="20936" xr:uid="{6BD689E9-4D93-432F-9C32-58A8C0DC0804}"/>
    <cellStyle name="Comma 2 10 3 25 2 2" xfId="33264" xr:uid="{81CD8A11-12C6-4AEE-AA98-F4FC99C8E059}"/>
    <cellStyle name="Comma 2 10 3 25 3" xfId="28227" xr:uid="{48DAD040-D94A-4279-A06E-8235A0183F6B}"/>
    <cellStyle name="Comma 2 10 3 26" xfId="15848" xr:uid="{32D720A2-0273-4A23-AD3C-D207F3C56B53}"/>
    <cellStyle name="Comma 2 10 3 26 2" xfId="21144" xr:uid="{1BE5D204-910B-4E7F-873A-007AA58A096E}"/>
    <cellStyle name="Comma 2 10 3 26 2 2" xfId="33472" xr:uid="{BC1CBE52-A98A-4A83-AED1-B0FAE95EB603}"/>
    <cellStyle name="Comma 2 10 3 26 3" xfId="28435" xr:uid="{96B7FCC5-CD37-44CA-A865-AD27D5B8F340}"/>
    <cellStyle name="Comma 2 10 3 27" xfId="16229" xr:uid="{90EFA690-3B92-469F-9749-75259213E0F9}"/>
    <cellStyle name="Comma 2 10 3 27 2" xfId="21352" xr:uid="{12AD396D-6025-42B6-B5BC-44FF601978CF}"/>
    <cellStyle name="Comma 2 10 3 27 2 2" xfId="33680" xr:uid="{13E51D33-9EE2-49C0-B3BB-C928909E8170}"/>
    <cellStyle name="Comma 2 10 3 27 3" xfId="28643" xr:uid="{85DA47DD-E547-4054-A670-5809363F1F69}"/>
    <cellStyle name="Comma 2 10 3 28" xfId="21649" xr:uid="{0D6D1C07-ADB3-475A-B190-8824981AD540}"/>
    <cellStyle name="Comma 2 10 3 28 2" xfId="23282" xr:uid="{04DE3936-482F-46CC-BE98-ABA5173C97CC}"/>
    <cellStyle name="Comma 2 10 3 29" xfId="22219" xr:uid="{F9127C11-0110-45FE-8A75-DDE126C1C46B}"/>
    <cellStyle name="Comma 2 10 3 3" xfId="2751" xr:uid="{6A3687DA-EBEB-47DC-A9D7-4972DA3D44B6}"/>
    <cellStyle name="Comma 2 10 3 3 2" xfId="3444" xr:uid="{5B832C44-3FD9-43CB-91B3-0F205D3BADD1}"/>
    <cellStyle name="Comma 2 10 3 30" xfId="35631" xr:uid="{BE6A1DC1-3AA4-4B7C-B70F-5B89BFBDDABE}"/>
    <cellStyle name="Comma 2 10 3 4" xfId="4264" xr:uid="{DD8D2259-0FDF-4D5E-A810-BEA2AE091943}"/>
    <cellStyle name="Comma 2 10 3 4 2" xfId="7387" xr:uid="{78CC1490-6641-4DF9-96EB-50F98EEC35E3}"/>
    <cellStyle name="Comma 2 10 3 5" xfId="7764" xr:uid="{5F4B6E42-C654-4DE9-B756-F0C2B6813CC8}"/>
    <cellStyle name="Comma 2 10 3 5 2" xfId="16726" xr:uid="{4A065AAE-B9C6-43FD-A7AA-05C4A8F53768}"/>
    <cellStyle name="Comma 2 10 3 5 2 2" xfId="29067" xr:uid="{2E5DDC5C-E2DF-466A-876A-95052A0F0522}"/>
    <cellStyle name="Comma 2 10 3 5 3" xfId="24028" xr:uid="{2E135CF8-86B5-4297-98CE-9BC2BAB8EBAC}"/>
    <cellStyle name="Comma 2 10 3 6" xfId="8156" xr:uid="{3655304A-B21F-4DDC-8368-B1107EBDCB36}"/>
    <cellStyle name="Comma 2 10 3 6 2" xfId="16954" xr:uid="{86606234-A424-4796-B73A-1408D66D08FE}"/>
    <cellStyle name="Comma 2 10 3 6 2 2" xfId="29294" xr:uid="{FAB196D7-EEAF-49B8-8354-49E5A77284DB}"/>
    <cellStyle name="Comma 2 10 3 6 3" xfId="24255" xr:uid="{5B858C13-88F7-4956-8535-EBE1445A04C2}"/>
    <cellStyle name="Comma 2 10 3 7" xfId="8537" xr:uid="{F7261597-C5B5-464B-945E-B80EEFC15F5A}"/>
    <cellStyle name="Comma 2 10 3 7 2" xfId="17162" xr:uid="{3E86B7A9-3ABF-4921-A136-8CC26619D351}"/>
    <cellStyle name="Comma 2 10 3 7 2 2" xfId="29502" xr:uid="{E53AF5DA-4A37-4BE6-8A41-14008E770CD2}"/>
    <cellStyle name="Comma 2 10 3 7 3" xfId="24463" xr:uid="{4F854ADC-6E04-449F-9F17-90611B88DEAE}"/>
    <cellStyle name="Comma 2 10 3 8" xfId="8918" xr:uid="{537C9700-C008-4B19-843D-4EDB3F6EA830}"/>
    <cellStyle name="Comma 2 10 3 8 2" xfId="17370" xr:uid="{F859E39C-2B96-4BED-BBAE-7E9644F5959D}"/>
    <cellStyle name="Comma 2 10 3 8 2 2" xfId="29710" xr:uid="{4AF70B25-B282-4716-BC8F-AB0B1DE94D42}"/>
    <cellStyle name="Comma 2 10 3 8 3" xfId="24671" xr:uid="{6D09BCB1-9873-4B26-AFA4-213326B2D752}"/>
    <cellStyle name="Comma 2 10 3 9" xfId="9314" xr:uid="{26858BA9-7CF2-4847-AC22-7E1DF4AD6A2C}"/>
    <cellStyle name="Comma 2 10 3 9 2" xfId="17581" xr:uid="{9C2C2672-8252-4BCC-A8D6-D25CA5B32628}"/>
    <cellStyle name="Comma 2 10 3 9 2 2" xfId="29919" xr:uid="{BD512D73-1726-459D-9FF3-CD7FE7C03FB1}"/>
    <cellStyle name="Comma 2 10 3 9 3" xfId="24882" xr:uid="{CC215062-52DA-45CD-B213-E5ED17F51A30}"/>
    <cellStyle name="Comma 2 10 30" xfId="10673" xr:uid="{DEE1DB91-167B-4C1F-BE7B-2A6F15BBAD68}"/>
    <cellStyle name="Comma 2 10 30 2" xfId="18316" xr:uid="{24259C6F-2741-46E9-9181-702E9D7B5BF4}"/>
    <cellStyle name="Comma 2 10 30 2 2" xfId="30653" xr:uid="{8C049653-D806-497B-B707-913CFB886B49}"/>
    <cellStyle name="Comma 2 10 30 3" xfId="25616" xr:uid="{7DF3B912-7346-4668-93CB-094B7E573963}"/>
    <cellStyle name="Comma 2 10 31" xfId="11054" xr:uid="{AD5DA7D3-2FBF-454D-9719-1F580AE267CF}"/>
    <cellStyle name="Comma 2 10 31 2" xfId="18524" xr:uid="{5C3C30C2-18C1-484A-A685-BBC6FC3A2AEE}"/>
    <cellStyle name="Comma 2 10 31 2 2" xfId="30861" xr:uid="{4552E77E-D3EF-44B3-8C83-20512F177E56}"/>
    <cellStyle name="Comma 2 10 31 3" xfId="25824" xr:uid="{7659A815-2364-4C6C-80E1-B3E06E069000}"/>
    <cellStyle name="Comma 2 10 32" xfId="11471" xr:uid="{C334DFE8-EAC1-45AF-AB10-31419D3E48C2}"/>
    <cellStyle name="Comma 2 10 32 2" xfId="18743" xr:uid="{C9010CAA-0B21-47C0-8DED-B649BF6780F3}"/>
    <cellStyle name="Comma 2 10 32 2 2" xfId="31077" xr:uid="{ACC3AF19-A749-480A-8AF9-ABE2047480FF}"/>
    <cellStyle name="Comma 2 10 32 3" xfId="26040" xr:uid="{F6739AE9-80FF-48A2-9A6B-48C010C6CF72}"/>
    <cellStyle name="Comma 2 10 33" xfId="11856" xr:uid="{9D2F3E6B-331C-4189-93DE-CA26D4A1E8C9}"/>
    <cellStyle name="Comma 2 10 33 2" xfId="18953" xr:uid="{203C628C-EA80-48FA-AAE0-D92D6DB1F79C}"/>
    <cellStyle name="Comma 2 10 33 2 2" xfId="31287" xr:uid="{44B32211-4563-4A9A-AE59-41DC51BEA029}"/>
    <cellStyle name="Comma 2 10 33 3" xfId="26250" xr:uid="{FF3A1107-C79E-4CE4-AB2E-F0F651BA9AAA}"/>
    <cellStyle name="Comma 2 10 34" xfId="12237" xr:uid="{DCD21D7D-09A5-42E7-9DA7-975294B41F4E}"/>
    <cellStyle name="Comma 2 10 34 2" xfId="19162" xr:uid="{49F6FF8A-4ED9-4245-B41F-376E83D15AEF}"/>
    <cellStyle name="Comma 2 10 34 2 2" xfId="31495" xr:uid="{CD064B7F-F127-4827-86D6-FF2282FD93BD}"/>
    <cellStyle name="Comma 2 10 34 3" xfId="26458" xr:uid="{A4B1856E-B977-4FEC-9E54-DA4F83C80A79}"/>
    <cellStyle name="Comma 2 10 35" xfId="12618" xr:uid="{0B9C9032-9682-4FB0-B8A2-FE4D212AC86A}"/>
    <cellStyle name="Comma 2 10 35 2" xfId="19371" xr:uid="{C183A363-464C-4AC1-A154-24A03E198AAA}"/>
    <cellStyle name="Comma 2 10 35 2 2" xfId="31703" xr:uid="{17EECAA3-311B-4C2F-8628-B3EBBAC1A673}"/>
    <cellStyle name="Comma 2 10 35 3" xfId="26666" xr:uid="{08942591-B288-4135-AFAB-2881535E85FA}"/>
    <cellStyle name="Comma 2 10 36" xfId="12999" xr:uid="{89F0A765-2990-476C-B2F7-02AEAA4307E3}"/>
    <cellStyle name="Comma 2 10 36 2" xfId="19579" xr:uid="{9F33F41B-ADDD-4694-B125-1F0A86907F43}"/>
    <cellStyle name="Comma 2 10 36 2 2" xfId="31911" xr:uid="{0B26C9B8-7D38-4E17-873E-A95FB800704B}"/>
    <cellStyle name="Comma 2 10 36 3" xfId="26874" xr:uid="{3531E1B4-19A1-45A8-B56C-F64693C3FB29}"/>
    <cellStyle name="Comma 2 10 37" xfId="13380" xr:uid="{4700EA05-8ADF-4CFE-97AD-58A23D2D8822}"/>
    <cellStyle name="Comma 2 10 37 2" xfId="19788" xr:uid="{6274111D-2EE3-4412-913F-C3E2D2434F71}"/>
    <cellStyle name="Comma 2 10 37 2 2" xfId="32119" xr:uid="{57D9E742-A8C2-4833-BD9E-1A0E9C81FC6C}"/>
    <cellStyle name="Comma 2 10 37 3" xfId="27082" xr:uid="{B349903C-AD2E-408A-93D9-912DF5565C8B}"/>
    <cellStyle name="Comma 2 10 38" xfId="13769" xr:uid="{61310133-4763-4363-AED5-AF5F3C5F1125}"/>
    <cellStyle name="Comma 2 10 38 2" xfId="20000" xr:uid="{5D7A7995-58F3-4E1C-8C24-B99F09D85CA6}"/>
    <cellStyle name="Comma 2 10 38 2 2" xfId="32331" xr:uid="{9EEEDD1A-9EB5-4653-ABE0-A23524845FA2}"/>
    <cellStyle name="Comma 2 10 38 3" xfId="27294" xr:uid="{FF576689-141B-4C8B-880F-69E1DE444851}"/>
    <cellStyle name="Comma 2 10 39" xfId="14150" xr:uid="{1EC46DB7-EF22-42B3-A3F4-692AB913087D}"/>
    <cellStyle name="Comma 2 10 39 2" xfId="20209" xr:uid="{87D6C824-5399-4754-9A52-C69F650E1502}"/>
    <cellStyle name="Comma 2 10 39 2 2" xfId="32539" xr:uid="{93C42E22-CA01-42DE-82CB-C77ABF577240}"/>
    <cellStyle name="Comma 2 10 39 3" xfId="27502" xr:uid="{4D56868E-6CDD-4228-9055-F7CF35CDD7A8}"/>
    <cellStyle name="Comma 2 10 4" xfId="765" xr:uid="{C0F76FD5-679A-4C5F-9F9F-9A1402D64892}"/>
    <cellStyle name="Comma 2 10 4 2" xfId="1120" xr:uid="{2905DD72-65EA-4D36-872C-73E88EFAB51C}"/>
    <cellStyle name="Comma 2 10 4 2 2" xfId="1957" xr:uid="{3519677D-9D51-4F42-877D-D49ECE055EB6}"/>
    <cellStyle name="Comma 2 10 4 2 2 2" xfId="4725" xr:uid="{B32B49B8-AA3E-40D5-94C0-7DA8E7A59523}"/>
    <cellStyle name="Comma 2 10 4 2 3" xfId="3846" xr:uid="{2F52DD72-3BB9-4205-9EFF-FBC9478F8F62}"/>
    <cellStyle name="Comma 2 10 4 2 4" xfId="23764" xr:uid="{417FC6ED-863F-4CBC-80F3-01821359CCD6}"/>
    <cellStyle name="Comma 2 10 4 3" xfId="1607" xr:uid="{F05970F9-05F5-4282-8C2B-55A0AD9429A7}"/>
    <cellStyle name="Comma 2 10 4 3 2" xfId="3401" xr:uid="{750EE12E-B5AC-43DC-B9EA-360596DBF72B}"/>
    <cellStyle name="Comma 2 10 4 3 3" xfId="21993" xr:uid="{7363EBA3-504C-4BF7-A6EC-7EE35F1FADA0}"/>
    <cellStyle name="Comma 2 10 4 3 4" xfId="28833" xr:uid="{01AA5A7D-7FCE-4767-9DCD-4622393324EB}"/>
    <cellStyle name="Comma 2 10 4 4" xfId="2946" xr:uid="{BB19A701-8781-4CA5-8E80-74FB04D655C9}"/>
    <cellStyle name="Comma 2 10 4 4 2" xfId="4402" xr:uid="{0AA0A05E-62F8-4B9B-83A0-8E7AC91C7443}"/>
    <cellStyle name="Comma 2 10 4 4 3" xfId="23289" xr:uid="{15CFBD8E-86DA-40DC-ADBF-DC3C96167364}"/>
    <cellStyle name="Comma 2 10 4 5" xfId="5216" xr:uid="{4538EDBE-FEC9-4CBC-A3B3-D19AD12C8475}"/>
    <cellStyle name="Comma 2 10 4 5 2" xfId="33769" xr:uid="{5F70B304-468E-49A5-800F-92372F523B49}"/>
    <cellStyle name="Comma 2 10 4 6" xfId="16436" xr:uid="{0D66389B-482C-49CC-8D4E-54E47943BB97}"/>
    <cellStyle name="Comma 2 10 4 7" xfId="22749" xr:uid="{86D4A033-187E-4C3E-9966-E1B7EC4D54E8}"/>
    <cellStyle name="Comma 2 10 40" xfId="14535" xr:uid="{15C158FD-8E0D-495F-8BDE-7F4F702EF918}"/>
    <cellStyle name="Comma 2 10 40 2" xfId="20420" xr:uid="{70144452-088A-477D-A455-76B7C1C302B4}"/>
    <cellStyle name="Comma 2 10 40 2 2" xfId="32749" xr:uid="{8F8201D3-0EA8-4A69-91D2-ABF66CBDBBAD}"/>
    <cellStyle name="Comma 2 10 40 3" xfId="27712" xr:uid="{D150261C-56CA-4FFC-9CA0-1B93E43496BA}"/>
    <cellStyle name="Comma 2 10 41" xfId="14916" xr:uid="{9F303BBD-B02E-4EB5-AA73-14550B5F6288}"/>
    <cellStyle name="Comma 2 10 41 2" xfId="20628" xr:uid="{9F10B1C0-14D2-4965-9BF1-850EFF6282EC}"/>
    <cellStyle name="Comma 2 10 41 2 2" xfId="32957" xr:uid="{D8C7FE72-A3C9-47A9-A713-6B0B77C2E4D0}"/>
    <cellStyle name="Comma 2 10 41 3" xfId="27920" xr:uid="{8357E8C2-4198-4162-99F0-05C55ACA52EB}"/>
    <cellStyle name="Comma 2 10 42" xfId="15297" xr:uid="{B069BFB9-0BAF-4651-BF54-852BD0380F9F}"/>
    <cellStyle name="Comma 2 10 42 2" xfId="20837" xr:uid="{A164513C-D112-4414-BF27-BD1A5982E564}"/>
    <cellStyle name="Comma 2 10 42 2 2" xfId="33165" xr:uid="{8D703E6F-B209-4737-B8F6-8499613C0108}"/>
    <cellStyle name="Comma 2 10 42 3" xfId="28128" xr:uid="{5A55A6B2-BFEC-4338-A087-BE758E8FA670}"/>
    <cellStyle name="Comma 2 10 43" xfId="15678" xr:uid="{2722A34A-E914-4E75-8D21-8BC3E8B15AC4}"/>
    <cellStyle name="Comma 2 10 43 2" xfId="21045" xr:uid="{ACC892C1-CE41-44C3-AF65-CF531C9FFF31}"/>
    <cellStyle name="Comma 2 10 43 2 2" xfId="33373" xr:uid="{3CF1DE90-D8F3-44F2-B4EA-8AC5ED89AF54}"/>
    <cellStyle name="Comma 2 10 43 3" xfId="28336" xr:uid="{50B08C08-4A8B-4863-9E9C-D0D87045C8B0}"/>
    <cellStyle name="Comma 2 10 44" xfId="16059" xr:uid="{6C350549-EA48-4528-A5C0-FE5FAB6E147B}"/>
    <cellStyle name="Comma 2 10 44 2" xfId="21253" xr:uid="{AF7C8A73-5116-488C-9B78-C9871D98D33A}"/>
    <cellStyle name="Comma 2 10 44 2 2" xfId="33581" xr:uid="{C7DD803F-EF71-4392-989A-0356E315B675}"/>
    <cellStyle name="Comma 2 10 44 3" xfId="28544" xr:uid="{6243F94D-3C54-4DEE-BEAF-28D7F9AAC39D}"/>
    <cellStyle name="Comma 2 10 45" xfId="21479" xr:uid="{381C6D45-76D9-41C4-8734-F78F8934564A}"/>
    <cellStyle name="Comma 2 10 46" xfId="35408" xr:uid="{DD666257-1AF2-477C-8B77-ACDD1A516C3C}"/>
    <cellStyle name="Comma 2 10 5" xfId="1442" xr:uid="{12D161C2-18C4-4127-9C95-7CB44918285D}"/>
    <cellStyle name="Comma 2 10 5 2" xfId="3589" xr:uid="{1A0B83C3-A439-422B-9DAD-D285909DD70C}"/>
    <cellStyle name="Comma 2 10 5 3" xfId="3792" xr:uid="{1812CFB1-FB9F-46F6-9849-3352B1B2DC7C}"/>
    <cellStyle name="Comma 2 10 6" xfId="2579" xr:uid="{5519E380-26AE-402F-B74E-5371C8F5675B}"/>
    <cellStyle name="Comma 2 10 6 2" xfId="3337" xr:uid="{BC0291AB-D34A-46BB-A362-664315C10DA5}"/>
    <cellStyle name="Comma 2 10 7" xfId="4194" xr:uid="{792FF1F2-D159-4405-B3F6-D48C67C1F6DF}"/>
    <cellStyle name="Comma 2 10 7 2" xfId="5448" xr:uid="{17F1DECD-E8E3-4AE1-8AF9-5721D0D53A8B}"/>
    <cellStyle name="Comma 2 10 8" xfId="5541" xr:uid="{9EE4ED21-66F6-42E1-B05A-341B36D1F2F2}"/>
    <cellStyle name="Comma 2 10 9" xfId="5646" xr:uid="{77C22059-FCFE-4FF7-969F-776DB8617585}"/>
    <cellStyle name="Comma 2 11" xfId="206" xr:uid="{00000000-0005-0000-0000-00006E000000}"/>
    <cellStyle name="Comma 2 11 10" xfId="9597" xr:uid="{1766F27E-2C19-474C-83DB-7E1CC5ECE747}"/>
    <cellStyle name="Comma 2 11 10 2" xfId="17757" xr:uid="{FFF8EB07-613E-472F-86C5-8657AE097E23}"/>
    <cellStyle name="Comma 2 11 10 2 2" xfId="30095" xr:uid="{CCF2860B-84E2-4CAA-B750-1243182D0AC4}"/>
    <cellStyle name="Comma 2 11 10 3" xfId="25058" xr:uid="{E2FCD7DE-14D0-40ED-8743-20534AFFBCD7}"/>
    <cellStyle name="Comma 2 11 11" xfId="9978" xr:uid="{8AC4E6BB-5EAE-42D9-812E-B0B776300066}"/>
    <cellStyle name="Comma 2 11 11 2" xfId="17965" xr:uid="{C07B0A2A-C007-4EAF-BBD6-FE422219530E}"/>
    <cellStyle name="Comma 2 11 11 2 2" xfId="30303" xr:uid="{D489A40D-0B92-4CD8-B371-2F15437E796F}"/>
    <cellStyle name="Comma 2 11 11 3" xfId="25266" xr:uid="{8E68074F-2FC6-46C3-AE61-98896EC6E7AA}"/>
    <cellStyle name="Comma 2 11 12" xfId="10360" xr:uid="{D9509139-C7CA-434A-90AA-8EB7EC97FDE8}"/>
    <cellStyle name="Comma 2 11 12 2" xfId="18174" xr:uid="{9E918803-361F-45A1-838A-1D8651E32AB4}"/>
    <cellStyle name="Comma 2 11 12 2 2" xfId="30512" xr:uid="{6A6DFC7B-0F25-42AD-84A2-E2740786E797}"/>
    <cellStyle name="Comma 2 11 12 3" xfId="25475" xr:uid="{8CF46812-90C2-4C6D-9B3B-2D768C1202A9}"/>
    <cellStyle name="Comma 2 11 13" xfId="10741" xr:uid="{547234BD-4FC5-4309-9CC6-8BCE44BD2077}"/>
    <cellStyle name="Comma 2 11 13 2" xfId="18383" xr:uid="{26A6D98E-61BC-40E2-863E-2CC4B14B2566}"/>
    <cellStyle name="Comma 2 11 13 2 2" xfId="30720" xr:uid="{AC212FDE-66B7-4C49-99EE-4B766E876C62}"/>
    <cellStyle name="Comma 2 11 13 3" xfId="25683" xr:uid="{1F88E9EE-7FCE-4762-A9D5-3DBF8D548EDA}"/>
    <cellStyle name="Comma 2 11 14" xfId="11122" xr:uid="{F0601FF9-4243-4BE1-B6BE-4CF1842C1D34}"/>
    <cellStyle name="Comma 2 11 14 2" xfId="18591" xr:uid="{1619402F-A263-4D56-920D-DABA041A766C}"/>
    <cellStyle name="Comma 2 11 14 2 2" xfId="30928" xr:uid="{DA874645-ECA5-4397-9A5E-D6AB6EEE1B88}"/>
    <cellStyle name="Comma 2 11 14 3" xfId="25891" xr:uid="{ECE4099F-0F5F-4D60-BB58-531701038EC3}"/>
    <cellStyle name="Comma 2 11 15" xfId="11539" xr:uid="{D5EF239E-266D-4DBB-94EA-D10A562B1294}"/>
    <cellStyle name="Comma 2 11 15 2" xfId="18810" xr:uid="{8BB78DD3-56B5-4B03-BB58-DDBC97AB71AC}"/>
    <cellStyle name="Comma 2 11 15 2 2" xfId="31144" xr:uid="{99E13036-F63E-44C1-A4B1-9185B8401C53}"/>
    <cellStyle name="Comma 2 11 15 3" xfId="26107" xr:uid="{7E5822A2-BD50-4E05-9627-08AD628B28B6}"/>
    <cellStyle name="Comma 2 11 16" xfId="11924" xr:uid="{E4FB3B30-EBF2-4664-88DC-59CE447E46EB}"/>
    <cellStyle name="Comma 2 11 16 2" xfId="19020" xr:uid="{5EABBCB2-4D2A-4E52-A24D-1B2EE36FD316}"/>
    <cellStyle name="Comma 2 11 16 2 2" xfId="31354" xr:uid="{B1AC277E-FCB6-400C-B478-934D8B6E1367}"/>
    <cellStyle name="Comma 2 11 16 3" xfId="26317" xr:uid="{50FA4BA9-D670-4C40-BDB3-36505EA69317}"/>
    <cellStyle name="Comma 2 11 17" xfId="12305" xr:uid="{077F2667-2B2E-46F6-A212-BB1306E07FA5}"/>
    <cellStyle name="Comma 2 11 17 2" xfId="19229" xr:uid="{14F1BB64-ADF7-40A8-940E-088595D3000D}"/>
    <cellStyle name="Comma 2 11 17 2 2" xfId="31562" xr:uid="{D0B287A4-99FE-4A5A-8FEF-CB5C404C63F8}"/>
    <cellStyle name="Comma 2 11 17 3" xfId="26525" xr:uid="{05456F4F-CAC5-49C8-ACEB-CC30C7A8E431}"/>
    <cellStyle name="Comma 2 11 18" xfId="12686" xr:uid="{113599DB-DD53-4B73-8A66-40CCFA0EE0DB}"/>
    <cellStyle name="Comma 2 11 18 2" xfId="19438" xr:uid="{987F62E4-9CF7-41B7-95BF-DAD32322CEBC}"/>
    <cellStyle name="Comma 2 11 18 2 2" xfId="31770" xr:uid="{D716927B-EBA2-45AC-86B9-BDFFA8A207AB}"/>
    <cellStyle name="Comma 2 11 18 3" xfId="26733" xr:uid="{81DEFAA1-F92F-4090-ABCC-AB399FB4110D}"/>
    <cellStyle name="Comma 2 11 19" xfId="13067" xr:uid="{BC66A936-1179-435B-A58D-14249F6680B6}"/>
    <cellStyle name="Comma 2 11 19 2" xfId="19646" xr:uid="{D57D8937-C1EF-4936-8081-817AABA7CA66}"/>
    <cellStyle name="Comma 2 11 19 2 2" xfId="31978" xr:uid="{23242473-F09B-4A51-9C16-195127F561F7}"/>
    <cellStyle name="Comma 2 11 19 3" xfId="26941" xr:uid="{8B965791-CEB1-4F4F-B379-0C867CFDC481}"/>
    <cellStyle name="Comma 2 11 2" xfId="760" xr:uid="{7688185A-2BD6-40AB-A8F8-122787501D00}"/>
    <cellStyle name="Comma 2 11 2 2" xfId="1115" xr:uid="{8AC9BEB4-E559-48CB-9EF2-42065F3A71B0}"/>
    <cellStyle name="Comma 2 11 2 2 2" xfId="1952" xr:uid="{AE7544A0-B73E-4D48-986A-D9E93FC68003}"/>
    <cellStyle name="Comma 2 11 2 2 2 2" xfId="23797" xr:uid="{74C7EBF1-4768-4FA4-BCB0-094E2A2629D7}"/>
    <cellStyle name="Comma 2 11 2 2 3" xfId="4720" xr:uid="{3852A301-0B7C-48F0-B0A0-FA5F55D4981C}"/>
    <cellStyle name="Comma 2 11 2 2 4" xfId="22995" xr:uid="{C3C002BE-761D-4560-BEC5-AB85BF380B62}"/>
    <cellStyle name="Comma 2 11 2 3" xfId="1602" xr:uid="{269A01FF-D935-43F9-AD2B-EB34B8CB6521}"/>
    <cellStyle name="Comma 2 11 2 3 2" xfId="6807" xr:uid="{2509C525-517B-4BB5-99CB-62F725C857B6}"/>
    <cellStyle name="Comma 2 11 2 3 3" xfId="28836" xr:uid="{9400E4BC-0D62-48B9-9E06-1AEED9C611F5}"/>
    <cellStyle name="Comma 2 11 2 4" xfId="2894" xr:uid="{BFCCF27D-D481-4E28-9E1B-C3619F122DD8}"/>
    <cellStyle name="Comma 2 11 2 4 2" xfId="23231" xr:uid="{6F3335DD-5975-4BC0-BA23-7FB006C28BCA}"/>
    <cellStyle name="Comma 2 11 2 5" xfId="22396" xr:uid="{5D297366-721D-4AB5-8CC5-5486E012F584}"/>
    <cellStyle name="Comma 2 11 2 6" xfId="35817" xr:uid="{94F9F027-F3DE-4A18-AE75-E9489E0177A4}"/>
    <cellStyle name="Comma 2 11 20" xfId="13448" xr:uid="{7F832D00-3A5A-4416-82F3-F26ACDA97065}"/>
    <cellStyle name="Comma 2 11 20 2" xfId="19855" xr:uid="{4DAE366A-91E0-4E11-8AEA-EFA3D0566734}"/>
    <cellStyle name="Comma 2 11 20 2 2" xfId="32186" xr:uid="{A9E8BAE9-1CF7-4202-AAD3-8EC16808314B}"/>
    <cellStyle name="Comma 2 11 20 3" xfId="27149" xr:uid="{8C959E96-0E8D-4D60-9221-717EAF05E02A}"/>
    <cellStyle name="Comma 2 11 21" xfId="13837" xr:uid="{E421AA43-D551-408F-9B34-7994E73F0D13}"/>
    <cellStyle name="Comma 2 11 21 2" xfId="20067" xr:uid="{D99BDD24-86A5-4763-9FB7-C8DAFABB150F}"/>
    <cellStyle name="Comma 2 11 21 2 2" xfId="32398" xr:uid="{F1E64DFE-3E05-40F1-BB49-ACD749F47A8E}"/>
    <cellStyle name="Comma 2 11 21 3" xfId="27361" xr:uid="{3C485236-2510-4A1A-AE9A-295EC70DFAB1}"/>
    <cellStyle name="Comma 2 11 22" xfId="14218" xr:uid="{3DE9B8F3-0FFB-4246-8676-167DD3B2821A}"/>
    <cellStyle name="Comma 2 11 22 2" xfId="20276" xr:uid="{367CF39C-B3B7-41BF-A9AC-678A278C5138}"/>
    <cellStyle name="Comma 2 11 22 2 2" xfId="32606" xr:uid="{650E44AE-C2BF-4FC9-866A-72DCFCEA6A42}"/>
    <cellStyle name="Comma 2 11 22 3" xfId="27569" xr:uid="{B8BD74E2-7DCF-4068-B5B4-19B7AA9CA662}"/>
    <cellStyle name="Comma 2 11 23" xfId="14603" xr:uid="{A6D4F7F3-C450-4E59-AFE5-A185F34110D9}"/>
    <cellStyle name="Comma 2 11 23 2" xfId="20487" xr:uid="{8AB5EA75-27D0-4199-BFB2-93BE07B82C5E}"/>
    <cellStyle name="Comma 2 11 23 2 2" xfId="32816" xr:uid="{B62BA122-9779-4243-825C-5C6023835B0D}"/>
    <cellStyle name="Comma 2 11 23 3" xfId="27779" xr:uid="{23998366-ECE7-47BD-80DE-A068F5892958}"/>
    <cellStyle name="Comma 2 11 24" xfId="14984" xr:uid="{11376085-9781-4168-B3D8-B450A96E7B61}"/>
    <cellStyle name="Comma 2 11 24 2" xfId="20695" xr:uid="{7230F910-0811-437B-80E6-12104BF1D5F0}"/>
    <cellStyle name="Comma 2 11 24 2 2" xfId="33024" xr:uid="{24F36E55-CD9C-4D70-B3A0-5F9494D3DCE6}"/>
    <cellStyle name="Comma 2 11 24 3" xfId="27987" xr:uid="{84E22BF9-6142-41A4-9C2F-6523CB883A58}"/>
    <cellStyle name="Comma 2 11 25" xfId="15365" xr:uid="{C6AAA9C6-0B09-4DE5-89A1-F0D0D84730C1}"/>
    <cellStyle name="Comma 2 11 25 2" xfId="20904" xr:uid="{BC6D94ED-8EB1-45FE-B628-13CFD6CD3FD8}"/>
    <cellStyle name="Comma 2 11 25 2 2" xfId="33232" xr:uid="{90D51AAC-300F-4208-8391-36D56B8A22B9}"/>
    <cellStyle name="Comma 2 11 25 3" xfId="28195" xr:uid="{D1E34033-852F-48C8-B4AB-1C414E5D9DC2}"/>
    <cellStyle name="Comma 2 11 26" xfId="15746" xr:uid="{178A2EE6-205C-40F6-A26B-F47B028A1A1A}"/>
    <cellStyle name="Comma 2 11 26 2" xfId="21112" xr:uid="{46375EB7-4F15-4D53-AF0E-01C13569555C}"/>
    <cellStyle name="Comma 2 11 26 2 2" xfId="33440" xr:uid="{BB32B8FA-7DE3-4EE5-AF31-DDC8787A7147}"/>
    <cellStyle name="Comma 2 11 26 3" xfId="28403" xr:uid="{EFADD049-9FEB-4AE8-9BB4-C9BC3A15F1D4}"/>
    <cellStyle name="Comma 2 11 27" xfId="16127" xr:uid="{81F70C5D-88BD-4D04-A7A0-D66796481762}"/>
    <cellStyle name="Comma 2 11 27 2" xfId="21320" xr:uid="{9B6A0F17-A3CF-46EF-8E17-EA1489737492}"/>
    <cellStyle name="Comma 2 11 27 2 2" xfId="33648" xr:uid="{0292EC43-3120-4A16-8CBD-8F84208943A3}"/>
    <cellStyle name="Comma 2 11 27 3" xfId="28611" xr:uid="{AE892EF6-BD68-4589-BC48-3A69D4F87BF1}"/>
    <cellStyle name="Comma 2 11 28" xfId="5075" xr:uid="{2DB1109F-AEA7-438B-8680-9CBED6A93BAE}"/>
    <cellStyle name="Comma 2 11 28 2" xfId="21547" xr:uid="{BB60BE47-10F5-498F-87EC-DB39949B22D5}"/>
    <cellStyle name="Comma 2 11 29" xfId="22025" xr:uid="{CA22C33B-7D64-4507-9580-021D2EA22672}"/>
    <cellStyle name="Comma 2 11 3" xfId="1056" xr:uid="{2452D853-70F3-4F5A-8EC1-806542C8C8AF}"/>
    <cellStyle name="Comma 2 11 3 2" xfId="1894" xr:uid="{70AEBFD2-839C-458D-99E2-82285D2B4F18}"/>
    <cellStyle name="Comma 2 11 3 2 2" xfId="7002" xr:uid="{5C855B0A-DCE5-45EF-BC65-612AC5702103}"/>
    <cellStyle name="Comma 2 11 3 2 3" xfId="23843" xr:uid="{2953DA80-EC6C-4367-B298-F8281F933AF2}"/>
    <cellStyle name="Comma 2 11 3 3" xfId="16540" xr:uid="{3A59C3FE-13CD-4525-B7D3-66DB322605F0}"/>
    <cellStyle name="Comma 2 11 3 3 2" xfId="28882" xr:uid="{41110602-ACBD-4645-9FF4-B13514F4FA06}"/>
    <cellStyle name="Comma 2 11 3 4" xfId="4662" xr:uid="{7C129F2E-A127-43E7-8546-4E878005F1A7}"/>
    <cellStyle name="Comma 2 11 3 4 2" xfId="23383" xr:uid="{669941A2-403E-48F9-A0AB-A86F8E7BE3FE}"/>
    <cellStyle name="Comma 2 11 3 5" xfId="22847" xr:uid="{70497039-5883-4785-9CC8-9670D61B7034}"/>
    <cellStyle name="Comma 2 11 30" xfId="35512" xr:uid="{F726C4D0-E258-4A9C-9279-CF4A9E46651C}"/>
    <cellStyle name="Comma 2 11 4" xfId="1544" xr:uid="{D409B847-B1F2-4EBD-B183-31EB50D63779}"/>
    <cellStyle name="Comma 2 11 4 2" xfId="7287" xr:uid="{1F239519-1B13-48E5-9C30-A0D99CF29055}"/>
    <cellStyle name="Comma 2 11 4 2 2" xfId="23868" xr:uid="{F543CB20-786E-477D-AB9E-3D817222EABE}"/>
    <cellStyle name="Comma 2 11 4 3" xfId="16565" xr:uid="{EF96AE64-0744-41FA-8C3F-C100B5EE7EF5}"/>
    <cellStyle name="Comma 2 11 4 3 2" xfId="28907" xr:uid="{264103E5-4091-4D85-B03A-023A5BF1427F}"/>
    <cellStyle name="Comma 2 11 4 4" xfId="4353" xr:uid="{864F005C-2067-4086-BAD5-99C29C73BCA2}"/>
    <cellStyle name="Comma 2 11 4 5" xfId="23585" xr:uid="{030E30AE-0207-46EF-85B6-55D8851E62C9}"/>
    <cellStyle name="Comma 2 11 5" xfId="2392" xr:uid="{DDCFA0D0-B0B2-432C-98E4-06CEF4DA96FE}"/>
    <cellStyle name="Comma 2 11 5 2" xfId="16689" xr:uid="{B2C4D7EB-56F5-4428-9D9B-251C267BBFC0}"/>
    <cellStyle name="Comma 2 11 5 2 2" xfId="29031" xr:uid="{675F3728-16A2-4EB1-B60E-0261571F1C20}"/>
    <cellStyle name="Comma 2 11 5 3" xfId="7676" xr:uid="{8631C9D1-CA28-48BB-A61D-CEA93FDAF468}"/>
    <cellStyle name="Comma 2 11 5 4" xfId="23992" xr:uid="{3F723FE5-7337-4307-AD9C-64F5ED5A1D10}"/>
    <cellStyle name="Comma 2 11 6" xfId="2683" xr:uid="{C5A43FD2-5AD7-4B79-AF7F-E8A3D949ED74}"/>
    <cellStyle name="Comma 2 11 6 2" xfId="16921" xr:uid="{E580FB2E-FBCE-49CD-9434-F852B20250A6}"/>
    <cellStyle name="Comma 2 11 6 2 2" xfId="29262" xr:uid="{9E05B582-B8F6-4BB3-B1C4-69399998C848}"/>
    <cellStyle name="Comma 2 11 6 3" xfId="24223" xr:uid="{1998A9A9-8FAF-4301-AF56-9CE7047E2879}"/>
    <cellStyle name="Comma 2 11 7" xfId="8435" xr:uid="{CDD51D15-6620-4CB8-9E05-05236A4862F5}"/>
    <cellStyle name="Comma 2 11 7 2" xfId="17130" xr:uid="{5238E1DB-99AC-42B4-9AD3-C7FB2DD75563}"/>
    <cellStyle name="Comma 2 11 7 2 2" xfId="29470" xr:uid="{874D241A-3288-4F64-9488-D92D3F039B60}"/>
    <cellStyle name="Comma 2 11 7 3" xfId="24431" xr:uid="{D1651844-3431-476B-8371-9CA213F3CB38}"/>
    <cellStyle name="Comma 2 11 8" xfId="8816" xr:uid="{5E08B457-414C-4C3E-A764-88F9175930C2}"/>
    <cellStyle name="Comma 2 11 8 2" xfId="17338" xr:uid="{17EDAA25-4391-450D-BC6A-6180E450C6B9}"/>
    <cellStyle name="Comma 2 11 8 2 2" xfId="29678" xr:uid="{EC286017-7B1D-4FA8-BFBC-A24B7444337D}"/>
    <cellStyle name="Comma 2 11 8 3" xfId="24639" xr:uid="{E32F6151-2289-4396-B64F-43949734E357}"/>
    <cellStyle name="Comma 2 11 9" xfId="9201" xr:uid="{68286A9D-D305-462F-8302-A60E3A8BDC6E}"/>
    <cellStyle name="Comma 2 11 9 2" xfId="17547" xr:uid="{D1EAEDE3-8A20-4742-BAE5-D9F311B708A6}"/>
    <cellStyle name="Comma 2 11 9 2 2" xfId="29886" xr:uid="{1E818307-2C7A-4791-9DB7-0AA4AC1ED986}"/>
    <cellStyle name="Comma 2 11 9 3" xfId="24848" xr:uid="{EEE74044-9E49-4F42-8FC0-93D3D2344EBC}"/>
    <cellStyle name="Comma 2 12" xfId="756" xr:uid="{2FD39927-CF38-46AF-8382-8B076667C939}"/>
    <cellStyle name="Comma 2 12 2" xfId="3813" xr:uid="{4043AA8F-3A81-4B47-ADA1-E00539ABEE82}"/>
    <cellStyle name="Comma 2 12 3" xfId="3368" xr:uid="{7E0B42D4-5A70-4CD5-B446-1EBA3E274988}"/>
    <cellStyle name="Comma 2 12 4" xfId="22359" xr:uid="{80FD9D04-3782-404A-ADC0-F612A95097C0}"/>
    <cellStyle name="Comma 2 12 5" xfId="35343" xr:uid="{6AB95E3C-3D6C-4ED1-960F-68CC582FCCC8}"/>
    <cellStyle name="Comma 2 13" xfId="1049" xr:uid="{5D663849-3551-41B0-84C4-685430058F04}"/>
    <cellStyle name="Comma 2 13 2" xfId="1402" xr:uid="{C0827089-45E1-4EDC-A27A-5F7687540441}"/>
    <cellStyle name="Comma 2 13 2 2" xfId="2239" xr:uid="{6057492D-284B-4242-9D1C-404F8ADB0E6A}"/>
    <cellStyle name="Comma 2 13 2 2 2" xfId="5007" xr:uid="{5CC14B00-D7B9-499B-B213-606CECE49068}"/>
    <cellStyle name="Comma 2 13 2 3" xfId="3750" xr:uid="{60F895DF-9CC6-48AC-BAC9-3C61170E20FC}"/>
    <cellStyle name="Comma 2 13 3" xfId="1889" xr:uid="{5C981B58-6FAD-4882-B34D-066BD92CAF80}"/>
    <cellStyle name="Comma 2 13 3 2" xfId="4657" xr:uid="{E69F101B-201F-4055-B3B8-B94E72539B76}"/>
    <cellStyle name="Comma 2 13 4" xfId="2968" xr:uid="{EFE69CC4-DA05-49B0-A1A9-0294B1A60D50}"/>
    <cellStyle name="Comma 2 14" xfId="1053" xr:uid="{11186BBE-FA95-4150-BBFD-C3F7EDA5B72F}"/>
    <cellStyle name="Comma 2 15" xfId="1405" xr:uid="{7B266D87-383F-453F-9909-AF2AB007245A}"/>
    <cellStyle name="Comma 2 15 2" xfId="2526" xr:uid="{51E95BB5-0038-4CB8-A028-845CE32C2A6D}"/>
    <cellStyle name="Comma 2 16" xfId="1408" xr:uid="{ED9973CA-2975-4E04-8738-76A560350478}"/>
    <cellStyle name="Comma 2 16 2" xfId="3791" xr:uid="{F51FE8D2-6058-4A52-9F0D-6198E7E94E7B}"/>
    <cellStyle name="Comma 2 16 3" xfId="3336" xr:uid="{53677498-8E58-43FE-8C3C-CC0DC67EF312}"/>
    <cellStyle name="Comma 2 17" xfId="2562" xr:uid="{938336D7-C7C1-4849-98FA-3AA4236835CA}"/>
    <cellStyle name="Comma 2 17 2" xfId="16404" xr:uid="{14E4B42D-B4BD-4788-8D2E-2C467ABD1334}"/>
    <cellStyle name="Comma 2 17 2 2" xfId="28739" xr:uid="{3D7476C1-E86E-4273-8059-79569E3E19BA}"/>
    <cellStyle name="Comma 2 17 3" xfId="23770" xr:uid="{419EE974-FC10-4BC0-9FD0-5B378BB65693}"/>
    <cellStyle name="Comma 2 18" xfId="5288" xr:uid="{9B78101A-1382-4B4D-8452-327372E61B21}"/>
    <cellStyle name="Comma 2 19" xfId="5328" xr:uid="{4205F21C-8029-487F-A91C-DB7C242B42BD}"/>
    <cellStyle name="Comma 2 2" xfId="51" xr:uid="{00000000-0005-0000-0000-00001F000000}"/>
    <cellStyle name="Comma 2 2 10" xfId="5157" xr:uid="{347F7E29-968E-4E5E-A82C-DD03EBE2D40C}"/>
    <cellStyle name="Comma 2 2 11" xfId="5185" xr:uid="{CB7AFE4F-58C8-499C-BCB2-2F7AC8F9419F}"/>
    <cellStyle name="Comma 2 2 11 2" xfId="16408" xr:uid="{5F22F02E-65AB-4BA6-9701-E83BCB5B15C2}"/>
    <cellStyle name="Comma 2 2 11 2 2" xfId="28747" xr:uid="{D407DE29-2FF5-4A0A-AEEF-CA4259CF8384}"/>
    <cellStyle name="Comma 2 2 11 3" xfId="23786" xr:uid="{1BB36B46-6A96-4EA0-A2BC-07AB6B40A144}"/>
    <cellStyle name="Comma 2 2 12" xfId="5302" xr:uid="{DE1F43C0-7FC9-4EB9-A100-1628A9FA369A}"/>
    <cellStyle name="Comma 2 2 13" xfId="5342" xr:uid="{C5D9233F-6AA2-4CC1-8FD0-772A1785476E}"/>
    <cellStyle name="Comma 2 2 14" xfId="5427" xr:uid="{DDD15F9B-FA44-4AA4-B5A7-8DB18ACBEEED}"/>
    <cellStyle name="Comma 2 2 15" xfId="5520" xr:uid="{DEF0DCC1-F9A9-42D1-B9CB-91A93B610EAB}"/>
    <cellStyle name="Comma 2 2 16" xfId="5622" xr:uid="{E8DEB0D5-8A14-4988-849B-F816F94C4B1E}"/>
    <cellStyle name="Comma 2 2 17" xfId="5740" xr:uid="{C876C042-A6B5-4415-A45E-7DAF93B066DE}"/>
    <cellStyle name="Comma 2 2 18" xfId="5848" xr:uid="{AACA3A3B-1B3E-4DC9-A32D-E7F91F49ED21}"/>
    <cellStyle name="Comma 2 2 19" xfId="5866" xr:uid="{9D4F930A-C1DA-4666-8934-3BD697AB6A63}"/>
    <cellStyle name="Comma 2 2 2" xfId="85" xr:uid="{00000000-0005-0000-0000-000020000000}"/>
    <cellStyle name="Comma 2 2 2 10" xfId="5211" xr:uid="{EB1F6543-9C59-4EB5-B162-F2164156122A}"/>
    <cellStyle name="Comma 2 2 2 10 2" xfId="16430" xr:uid="{6C37D0EA-DA00-44A1-85DE-A35B0FA3DDE9}"/>
    <cellStyle name="Comma 2 2 2 10 2 2" xfId="28744" xr:uid="{4F083E08-B492-434B-AB64-68A96DBE180D}"/>
    <cellStyle name="Comma 2 2 2 10 3" xfId="23779" xr:uid="{E8468CED-F448-48F4-A788-B3808663782B}"/>
    <cellStyle name="Comma 2 2 2 11" xfId="5318" xr:uid="{34CABEAA-940C-4592-84F0-EC626420D1A4}"/>
    <cellStyle name="Comma 2 2 2 12" xfId="5358" xr:uid="{B3A373B9-173C-4331-97E2-EB8E0E3FE2BB}"/>
    <cellStyle name="Comma 2 2 2 13" xfId="5443" xr:uid="{8FF215E2-58DC-4BD4-A86C-EF7B3E5CACE9}"/>
    <cellStyle name="Comma 2 2 2 14" xfId="5536" xr:uid="{EDFD0E09-83EA-4A02-A47C-F9725C6D8B46}"/>
    <cellStyle name="Comma 2 2 2 15" xfId="5639" xr:uid="{9B12157E-F348-413F-A05E-63D1087B1C58}"/>
    <cellStyle name="Comma 2 2 2 16" xfId="5620" xr:uid="{4F52BEE8-3DDE-4248-BA05-E7E09AA7418D}"/>
    <cellStyle name="Comma 2 2 2 17" xfId="5756" xr:uid="{F0512E39-2154-4F46-B3D0-71EB0DEB3816}"/>
    <cellStyle name="Comma 2 2 2 18" xfId="5882" xr:uid="{5248F02E-57F8-41D6-8512-61B17B307E70}"/>
    <cellStyle name="Comma 2 2 2 19" xfId="5987" xr:uid="{D04F672F-6B8B-4A42-B05F-387DCDFA87B3}"/>
    <cellStyle name="Comma 2 2 2 2" xfId="99" xr:uid="{00000000-0005-0000-0000-000021000000}"/>
    <cellStyle name="Comma 2 2 2 2 10" xfId="5907" xr:uid="{BAA200A2-9C0D-4A33-978B-AE0081D4024B}"/>
    <cellStyle name="Comma 2 2 2 2 11" xfId="6012" xr:uid="{61EB1764-138A-41F2-A8FB-D75A35645E95}"/>
    <cellStyle name="Comma 2 2 2 2 12" xfId="6116" xr:uid="{A432E0F0-9A93-42DB-B25A-D60E6BE3A274}"/>
    <cellStyle name="Comma 2 2 2 2 13" xfId="6220" xr:uid="{0E522FA9-4C5C-413D-9302-ED41F78F877E}"/>
    <cellStyle name="Comma 2 2 2 2 14" xfId="6324" xr:uid="{07877A59-4C26-4EC0-8D93-5CBA2A87136C}"/>
    <cellStyle name="Comma 2 2 2 2 15" xfId="6446" xr:uid="{82B9A9FE-36D9-484A-88CD-6A89ED57D485}"/>
    <cellStyle name="Comma 2 2 2 2 16" xfId="6550" xr:uid="{F0929ADD-0021-4A4C-B4D3-285107E692AC}"/>
    <cellStyle name="Comma 2 2 2 2 17" xfId="6654" xr:uid="{3E493867-78E0-419D-941B-4A8DD9A714F0}"/>
    <cellStyle name="Comma 2 2 2 2 18" xfId="6759" xr:uid="{69BFE446-5C63-4CFD-9FD5-F487A7DEAFFD}"/>
    <cellStyle name="Comma 2 2 2 2 19" xfId="6953" xr:uid="{35745443-6F5A-42F3-8C23-42A0E33D7C4D}"/>
    <cellStyle name="Comma 2 2 2 2 2" xfId="650" xr:uid="{00000000-0005-0000-0000-000020000000}"/>
    <cellStyle name="Comma 2 2 2 2 2 10" xfId="9800" xr:uid="{2A76381A-C6BA-4558-A86B-E10DD1DC1005}"/>
    <cellStyle name="Comma 2 2 2 2 2 10 2" xfId="17839" xr:uid="{B3445FC2-7CCA-4F2F-AB47-53E070323551}"/>
    <cellStyle name="Comma 2 2 2 2 2 10 2 2" xfId="30177" xr:uid="{50E03985-9322-42AC-97EB-45C41FB8B45F}"/>
    <cellStyle name="Comma 2 2 2 2 2 10 3" xfId="25140" xr:uid="{F7D17643-21EC-494C-9E2E-D2D875EBA77D}"/>
    <cellStyle name="Comma 2 2 2 2 2 11" xfId="10182" xr:uid="{745B5548-3D4F-4A3D-B9E0-E983780E9583}"/>
    <cellStyle name="Comma 2 2 2 2 2 11 2" xfId="18048" xr:uid="{760272EC-A0B3-4837-9792-635D94916E27}"/>
    <cellStyle name="Comma 2 2 2 2 2 11 2 2" xfId="30386" xr:uid="{8250C4C8-FD3A-47E7-B047-5842C141A127}"/>
    <cellStyle name="Comma 2 2 2 2 2 11 3" xfId="25349" xr:uid="{371EE2BD-99E5-461A-AD6C-8F92B739E590}"/>
    <cellStyle name="Comma 2 2 2 2 2 12" xfId="10563" xr:uid="{36F94FF0-509B-469E-A5FD-8D24A0AA0D16}"/>
    <cellStyle name="Comma 2 2 2 2 2 12 2" xfId="18257" xr:uid="{4D5D1C69-9D8D-404F-9F41-C034A262E9ED}"/>
    <cellStyle name="Comma 2 2 2 2 2 12 2 2" xfId="30594" xr:uid="{27C99092-0934-4F22-8BDE-027FDC0F5933}"/>
    <cellStyle name="Comma 2 2 2 2 2 12 3" xfId="25557" xr:uid="{140B7AA0-186E-4BA5-9D3D-844424F86447}"/>
    <cellStyle name="Comma 2 2 2 2 2 13" xfId="10944" xr:uid="{F99EF105-75A3-4CF9-BFFC-5969462FA023}"/>
    <cellStyle name="Comma 2 2 2 2 2 13 2" xfId="18465" xr:uid="{68512BB5-CB64-41A5-B5F9-90C270F7E085}"/>
    <cellStyle name="Comma 2 2 2 2 2 13 2 2" xfId="30802" xr:uid="{89DFAD21-A3D3-437A-852C-7AA5DA933100}"/>
    <cellStyle name="Comma 2 2 2 2 2 13 3" xfId="25765" xr:uid="{52DC4A7C-874A-4AC8-8437-4FA8AE10A3B1}"/>
    <cellStyle name="Comma 2 2 2 2 2 14" xfId="11325" xr:uid="{D496A12B-F7B2-40E5-9ACA-EFE125B0590C}"/>
    <cellStyle name="Comma 2 2 2 2 2 14 2" xfId="18674" xr:uid="{8E0BCA12-0183-4ADE-B1FD-61BE9D278140}"/>
    <cellStyle name="Comma 2 2 2 2 2 14 2 2" xfId="31010" xr:uid="{0D955E38-DCA4-4135-B253-834CA3F64167}"/>
    <cellStyle name="Comma 2 2 2 2 2 14 3" xfId="25973" xr:uid="{1499AAD5-2CF1-4E6A-9BB6-6C834E695529}"/>
    <cellStyle name="Comma 2 2 2 2 2 15" xfId="11742" xr:uid="{E1C167E9-B884-4AA3-B674-A41C2A753250}"/>
    <cellStyle name="Comma 2 2 2 2 2 15 2" xfId="18892" xr:uid="{8A157D96-2AE0-4A1C-9C03-50B32D554A33}"/>
    <cellStyle name="Comma 2 2 2 2 2 15 2 2" xfId="31226" xr:uid="{BC9C9FF3-1FD0-4EB2-A79D-D387377A7748}"/>
    <cellStyle name="Comma 2 2 2 2 2 15 3" xfId="26189" xr:uid="{8BDCB398-9157-482C-BF53-B0A378EE8569}"/>
    <cellStyle name="Comma 2 2 2 2 2 16" xfId="12127" xr:uid="{C42FF24E-B25F-4357-9BA8-FE51C525E898}"/>
    <cellStyle name="Comma 2 2 2 2 2 16 2" xfId="19103" xr:uid="{A5768165-8409-4AC5-A33C-95008EEE3E60}"/>
    <cellStyle name="Comma 2 2 2 2 2 16 2 2" xfId="31436" xr:uid="{948CE8AF-C346-44D4-9169-1145942A648F}"/>
    <cellStyle name="Comma 2 2 2 2 2 16 3" xfId="26399" xr:uid="{E37CE466-495B-4CC2-A6D2-41AF43B3FD07}"/>
    <cellStyle name="Comma 2 2 2 2 2 17" xfId="12508" xr:uid="{A2AB1B71-9345-43FE-B1CF-88BE54991F1E}"/>
    <cellStyle name="Comma 2 2 2 2 2 17 2" xfId="19312" xr:uid="{57034712-62B1-440D-B8C7-E8F3E9F34EA1}"/>
    <cellStyle name="Comma 2 2 2 2 2 17 2 2" xfId="31644" xr:uid="{FAF82C48-864B-420F-83E4-E42D6BCC915D}"/>
    <cellStyle name="Comma 2 2 2 2 2 17 3" xfId="26607" xr:uid="{3CE6FEEB-9318-47DC-8A65-A403A20D5104}"/>
    <cellStyle name="Comma 2 2 2 2 2 18" xfId="12889" xr:uid="{866A1FA4-70F3-4D20-99D6-D318798921A1}"/>
    <cellStyle name="Comma 2 2 2 2 2 18 2" xfId="19520" xr:uid="{EA49D863-C2DA-44CC-B594-1BCDC863F454}"/>
    <cellStyle name="Comma 2 2 2 2 2 18 2 2" xfId="31852" xr:uid="{BC6CBDDF-07F3-42D0-B991-38F262496281}"/>
    <cellStyle name="Comma 2 2 2 2 2 18 3" xfId="26815" xr:uid="{88DC91D2-4184-49FE-855E-D8761FB6DD1E}"/>
    <cellStyle name="Comma 2 2 2 2 2 19" xfId="13270" xr:uid="{4207C7CB-BD34-4EC7-9630-EE62FE7FFF2A}"/>
    <cellStyle name="Comma 2 2 2 2 2 19 2" xfId="19728" xr:uid="{52332827-DB49-4452-9DB7-4102A68A70EA}"/>
    <cellStyle name="Comma 2 2 2 2 2 19 2 2" xfId="32060" xr:uid="{C9EA82BE-97D8-47DB-9BE8-A10C5C8C8416}"/>
    <cellStyle name="Comma 2 2 2 2 2 19 3" xfId="27023" xr:uid="{807807D7-D886-439A-B3BE-438B9852FF81}"/>
    <cellStyle name="Comma 2 2 2 2 2 2" xfId="984" xr:uid="{EF7DDCF1-6C64-45FC-BC57-553011086DAF}"/>
    <cellStyle name="Comma 2 2 2 2 2 2 2" xfId="1337" xr:uid="{9ABA78DF-EB65-460F-B469-FB88D5635D2E}"/>
    <cellStyle name="Comma 2 2 2 2 2 2 2 2" xfId="2174" xr:uid="{23CF1725-2126-4C2C-B8F8-A391AC697B1D}"/>
    <cellStyle name="Comma 2 2 2 2 2 2 2 2 2" xfId="4942" xr:uid="{F64B015E-FF94-4139-B8EA-E8FA1BC16AED}"/>
    <cellStyle name="Comma 2 2 2 2 2 2 2 3" xfId="3631" xr:uid="{7F66E184-9B9F-4E77-A776-7F3F00E272EF}"/>
    <cellStyle name="Comma 2 2 2 2 2 2 3" xfId="1824" xr:uid="{D0901156-6DDD-451E-9BC7-182EA6BBF11D}"/>
    <cellStyle name="Comma 2 2 2 2 2 2 3 2" xfId="4043" xr:uid="{EA54C727-8E53-4969-B276-354F096AD6FD}"/>
    <cellStyle name="Comma 2 2 2 2 2 2 4" xfId="2480" xr:uid="{9E3A1B70-C142-4CA7-A8E8-CD3FB4D591E8}"/>
    <cellStyle name="Comma 2 2 2 2 2 2 4 2" xfId="4592" xr:uid="{75E9FB6B-B2FC-4DE3-98FC-BB4780129501}"/>
    <cellStyle name="Comma 2 2 2 2 2 2 5" xfId="3222" xr:uid="{530FC3FF-994B-46EB-9628-889D6C35E072}"/>
    <cellStyle name="Comma 2 2 2 2 2 2 6" xfId="22634" xr:uid="{640EF067-4CF4-4519-AA7E-374B73585509}"/>
    <cellStyle name="Comma 2 2 2 2 2 20" xfId="13651" xr:uid="{6C20FD6C-1414-40D3-ACFD-3253D9938A59}"/>
    <cellStyle name="Comma 2 2 2 2 2 20 2" xfId="19937" xr:uid="{67D99424-7D63-4ED0-921B-4912ACC2ADBD}"/>
    <cellStyle name="Comma 2 2 2 2 2 20 2 2" xfId="32268" xr:uid="{A031A376-71B2-4227-BE2C-12B44B65A223}"/>
    <cellStyle name="Comma 2 2 2 2 2 20 3" xfId="27231" xr:uid="{97E727C1-8E50-47C0-B330-8403586EE1F6}"/>
    <cellStyle name="Comma 2 2 2 2 2 21" xfId="14040" xr:uid="{7B07DA57-5774-4C84-855C-27388B15ABA4}"/>
    <cellStyle name="Comma 2 2 2 2 2 21 2" xfId="20150" xr:uid="{469DC3B7-A00C-40F5-80A9-063FD5D6F050}"/>
    <cellStyle name="Comma 2 2 2 2 2 21 2 2" xfId="32480" xr:uid="{7355E9AC-993E-4637-B8DE-2C992089354E}"/>
    <cellStyle name="Comma 2 2 2 2 2 21 3" xfId="27443" xr:uid="{B321D67A-FED7-40F5-B17C-1153C94D78B1}"/>
    <cellStyle name="Comma 2 2 2 2 2 22" xfId="14421" xr:uid="{1AD06813-BA7B-4A9D-A4AB-B8A0BE3D7FE3}"/>
    <cellStyle name="Comma 2 2 2 2 2 22 2" xfId="20359" xr:uid="{CAAC3C46-1C5D-4FD2-A56A-E6C860637FAA}"/>
    <cellStyle name="Comma 2 2 2 2 2 22 2 2" xfId="32688" xr:uid="{BA1CD5D7-C228-4514-ACC4-60A793601D4F}"/>
    <cellStyle name="Comma 2 2 2 2 2 22 3" xfId="27651" xr:uid="{5A29FE57-ECD5-4E83-B80B-6067753010ED}"/>
    <cellStyle name="Comma 2 2 2 2 2 23" xfId="14806" xr:uid="{64AEB28E-B1B4-4FBA-B765-A3803AD073E3}"/>
    <cellStyle name="Comma 2 2 2 2 2 23 2" xfId="20569" xr:uid="{E2216F68-D8D5-4497-9008-FF5C7A2835A0}"/>
    <cellStyle name="Comma 2 2 2 2 2 23 2 2" xfId="32898" xr:uid="{FC3D8F96-0CE7-4A75-9FD9-03DB6EF37CC8}"/>
    <cellStyle name="Comma 2 2 2 2 2 23 3" xfId="27861" xr:uid="{00A81000-6A83-46AC-BE0B-BB031EA40ECA}"/>
    <cellStyle name="Comma 2 2 2 2 2 24" xfId="15187" xr:uid="{BC2CED10-37D3-4482-BAAB-AEECE969EF8C}"/>
    <cellStyle name="Comma 2 2 2 2 2 24 2" xfId="20778" xr:uid="{D1B7DA1B-D0D2-4BE5-8942-1E650233DEE5}"/>
    <cellStyle name="Comma 2 2 2 2 2 24 2 2" xfId="33106" xr:uid="{72B83F4F-0E24-441A-A419-417CB42BF84B}"/>
    <cellStyle name="Comma 2 2 2 2 2 24 3" xfId="28069" xr:uid="{5FA84096-2AE5-4ACB-A580-D0E1155A2B81}"/>
    <cellStyle name="Comma 2 2 2 2 2 25" xfId="15568" xr:uid="{1C456CF2-52A5-4605-B1E2-9D912F68D036}"/>
    <cellStyle name="Comma 2 2 2 2 2 25 2" xfId="20986" xr:uid="{AFFE3B81-2EB6-4C29-863F-529B40C36FD0}"/>
    <cellStyle name="Comma 2 2 2 2 2 25 2 2" xfId="33314" xr:uid="{CC8725EC-62C0-4774-9E90-DAB57C16BDE9}"/>
    <cellStyle name="Comma 2 2 2 2 2 25 3" xfId="28277" xr:uid="{2078B494-F4C9-469E-8E40-BEA51C8642D9}"/>
    <cellStyle name="Comma 2 2 2 2 2 26" xfId="15949" xr:uid="{EE9EB8D7-51A5-4C44-B5CD-C1D6B2CFD4DE}"/>
    <cellStyle name="Comma 2 2 2 2 2 26 2" xfId="21194" xr:uid="{B3A0FA05-71EC-4C8C-B0FD-F62A4CB0487A}"/>
    <cellStyle name="Comma 2 2 2 2 2 26 2 2" xfId="33522" xr:uid="{DD387685-F0DE-4AAE-A009-FE2877BB9409}"/>
    <cellStyle name="Comma 2 2 2 2 2 26 3" xfId="28485" xr:uid="{8530CCA5-70A7-4B7E-B2F4-5756B3B19DD1}"/>
    <cellStyle name="Comma 2 2 2 2 2 27" xfId="16330" xr:uid="{30F8BFC8-047F-4C04-BAFB-EAAEA435BE71}"/>
    <cellStyle name="Comma 2 2 2 2 2 27 2" xfId="21402" xr:uid="{6DBAAA0F-2DE2-457A-ACC5-4F8F07907066}"/>
    <cellStyle name="Comma 2 2 2 2 2 27 2 2" xfId="33730" xr:uid="{AF917572-A891-44F1-9507-B519F0B368AE}"/>
    <cellStyle name="Comma 2 2 2 2 2 27 3" xfId="28693" xr:uid="{0CC689E2-B03B-4490-887B-9AFEF8304378}"/>
    <cellStyle name="Comma 2 2 2 2 2 28" xfId="21750" xr:uid="{F3B1FBED-9EC0-48A3-979C-8E29FEE292E3}"/>
    <cellStyle name="Comma 2 2 2 2 2 29" xfId="22296" xr:uid="{C76457A6-D25A-422B-BAEF-4B511C33001F}"/>
    <cellStyle name="Comma 2 2 2 2 2 3" xfId="2340" xr:uid="{F6052420-31A2-4939-8009-848ED8960ADD}"/>
    <cellStyle name="Comma 2 2 2 2 2 3 2" xfId="3522" xr:uid="{56E4DB38-F470-47F6-8D80-E9E0CF8A7978}"/>
    <cellStyle name="Comma 2 2 2 2 2 3 3" xfId="21897" xr:uid="{47253B66-24F5-402D-B194-151E694A0C96}"/>
    <cellStyle name="Comma 2 2 2 2 2 3 3 2" xfId="23520" xr:uid="{65373200-B6FC-4285-BC46-229556223B0D}"/>
    <cellStyle name="Comma 2 2 2 2 2 30" xfId="35753" xr:uid="{E54D2D51-EFC4-46CA-9556-214E0AF9CFBC}"/>
    <cellStyle name="Comma 2 2 2 2 2 4" xfId="2830" xr:uid="{A38D5827-9F88-4001-9789-5A33F8AB8342}"/>
    <cellStyle name="Comma 2 2 2 2 2 4 2" xfId="7486" xr:uid="{E5F5550A-5B8D-43F9-AFF3-5DB91B78781D}"/>
    <cellStyle name="Comma 2 2 2 2 2 5" xfId="7868" xr:uid="{D127CD19-D637-4C22-9268-60F2B540C5A7}"/>
    <cellStyle name="Comma 2 2 2 2 2 5 2" xfId="16781" xr:uid="{EAB28BEA-CA20-4FC6-98C8-1FB830690FE2}"/>
    <cellStyle name="Comma 2 2 2 2 2 5 2 2" xfId="29122" xr:uid="{12603D24-F664-4AF7-B275-C8B8B405635F}"/>
    <cellStyle name="Comma 2 2 2 2 2 5 3" xfId="24083" xr:uid="{6F6D02F0-9A6F-4C49-98A4-B45381069ACA}"/>
    <cellStyle name="Comma 2 2 2 2 2 6" xfId="8257" xr:uid="{827FFF34-5B85-4D1D-A31C-C6FB801B66B8}"/>
    <cellStyle name="Comma 2 2 2 2 2 6 2" xfId="17004" xr:uid="{00C71841-1EA7-49FD-8BB5-280B919F62B9}"/>
    <cellStyle name="Comma 2 2 2 2 2 6 2 2" xfId="29344" xr:uid="{E0F1F86B-15E1-4E00-A5E6-F2300CFD13DB}"/>
    <cellStyle name="Comma 2 2 2 2 2 6 3" xfId="24305" xr:uid="{F18C8591-7AAF-4BB6-8C11-C1F3A21DD36D}"/>
    <cellStyle name="Comma 2 2 2 2 2 7" xfId="8638" xr:uid="{83A22FE1-1068-44E4-82D2-29031498105C}"/>
    <cellStyle name="Comma 2 2 2 2 2 7 2" xfId="17212" xr:uid="{47E49197-588A-4529-8BD7-4D1AD1040B81}"/>
    <cellStyle name="Comma 2 2 2 2 2 7 2 2" xfId="29552" xr:uid="{06FC5CFE-D945-40EC-AA46-79BFF9AEA77B}"/>
    <cellStyle name="Comma 2 2 2 2 2 7 3" xfId="24513" xr:uid="{D776F950-D73B-49BC-890A-682EE7C8FEAD}"/>
    <cellStyle name="Comma 2 2 2 2 2 8" xfId="9019" xr:uid="{19432589-2D1F-4FBF-AFAA-2895A24DA79F}"/>
    <cellStyle name="Comma 2 2 2 2 2 8 2" xfId="17421" xr:uid="{FBD6ACD4-156D-4EE1-B9C5-0311352B4DF9}"/>
    <cellStyle name="Comma 2 2 2 2 2 8 2 2" xfId="29760" xr:uid="{2E9E0CCA-88B1-4157-B0C1-8C529E61838D}"/>
    <cellStyle name="Comma 2 2 2 2 2 8 3" xfId="24721" xr:uid="{E57A00E0-CA89-4556-929D-576E8FEDE02D}"/>
    <cellStyle name="Comma 2 2 2 2 2 9" xfId="9419" xr:uid="{2EB93CA9-9C46-4FB3-BFEF-55E4FE03AE21}"/>
    <cellStyle name="Comma 2 2 2 2 2 9 2" xfId="17631" xr:uid="{EE3F63C9-5222-4888-B513-A716A2692DEE}"/>
    <cellStyle name="Comma 2 2 2 2 2 9 2 2" xfId="29969" xr:uid="{EC69726C-C4FF-430A-834C-B8B15DA61381}"/>
    <cellStyle name="Comma 2 2 2 2 2 9 3" xfId="24932" xr:uid="{81F80456-3044-4318-9AE7-A1D7D28FC9E4}"/>
    <cellStyle name="Comma 2 2 2 2 20" xfId="7238" xr:uid="{5909E159-1855-4868-AE77-633B04EDE491}"/>
    <cellStyle name="Comma 2 2 2 2 21" xfId="7615" xr:uid="{1535C3FC-92C0-4458-A7B7-4752E5D87F00}"/>
    <cellStyle name="Comma 2 2 2 2 21 2" xfId="16629" xr:uid="{9640383A-3DA8-4328-B954-73B878C4D1F8}"/>
    <cellStyle name="Comma 2 2 2 2 21 2 2" xfId="28971" xr:uid="{4EF9A8FB-B7C9-4655-A7C8-5F22E15E2A9B}"/>
    <cellStyle name="Comma 2 2 2 2 21 3" xfId="23932" xr:uid="{56B2FBFB-FC34-406E-935B-94451F645728}"/>
    <cellStyle name="Comma 2 2 2 2 22" xfId="8011" xr:uid="{6421F671-1411-46BF-8151-6FEDBDA8DA91}"/>
    <cellStyle name="Comma 2 2 2 2 22 2" xfId="16873" xr:uid="{53CE42DC-CC08-4B89-BDE5-5362FC21FD95}"/>
    <cellStyle name="Comma 2 2 2 2 22 2 2" xfId="29214" xr:uid="{5C74B1AE-EA9B-429E-BA46-F246EBDDD83C}"/>
    <cellStyle name="Comma 2 2 2 2 22 3" xfId="24175" xr:uid="{3BD33034-929B-4F22-AA70-CC013DBD95A7}"/>
    <cellStyle name="Comma 2 2 2 2 23" xfId="8386" xr:uid="{D7EA9328-1EA4-4001-934C-D8D8B2E54501}"/>
    <cellStyle name="Comma 2 2 2 2 23 2" xfId="17082" xr:uid="{03ADA1AA-0FC3-4EC8-9169-062708FEA97D}"/>
    <cellStyle name="Comma 2 2 2 2 23 2 2" xfId="29422" xr:uid="{1788A275-50F5-4A7D-A101-DD6CC99988C0}"/>
    <cellStyle name="Comma 2 2 2 2 23 3" xfId="24383" xr:uid="{AB062E15-9E4D-4F03-851D-06E66D45F925}"/>
    <cellStyle name="Comma 2 2 2 2 24" xfId="8767" xr:uid="{DCB5A1FD-FD05-49B2-AB28-7EAB13305A6B}"/>
    <cellStyle name="Comma 2 2 2 2 24 2" xfId="17290" xr:uid="{A6086AC4-3884-40DF-8794-D0EC821D2379}"/>
    <cellStyle name="Comma 2 2 2 2 24 2 2" xfId="29630" xr:uid="{B907C381-CE89-49D7-AA8C-791613D68151}"/>
    <cellStyle name="Comma 2 2 2 2 24 3" xfId="24591" xr:uid="{C9758186-AFB5-467F-9F44-9C4802BCAD0C}"/>
    <cellStyle name="Comma 2 2 2 2 25" xfId="9152" xr:uid="{BE150957-5EFD-40F8-9713-6556091CDDEA}"/>
    <cellStyle name="Comma 2 2 2 2 25 2" xfId="17499" xr:uid="{E7A9C35F-1A90-4889-BB0C-F9B5D7CD02F9}"/>
    <cellStyle name="Comma 2 2 2 2 25 2 2" xfId="29838" xr:uid="{1504D697-126C-4FE5-A827-97BB0C5AA7C7}"/>
    <cellStyle name="Comma 2 2 2 2 25 3" xfId="24800" xr:uid="{3F4BE3D9-E6C8-409F-85FE-16CD9A20439C}"/>
    <cellStyle name="Comma 2 2 2 2 26" xfId="9548" xr:uid="{D6CB0CE9-23F2-4B34-8C39-6D39DF4C3C1A}"/>
    <cellStyle name="Comma 2 2 2 2 26 2" xfId="17709" xr:uid="{09B0F6BB-22D7-4D69-BC2D-FEC68B929233}"/>
    <cellStyle name="Comma 2 2 2 2 26 2 2" xfId="30047" xr:uid="{53071AF6-8DC5-41EC-94CC-C83CB9452644}"/>
    <cellStyle name="Comma 2 2 2 2 26 3" xfId="25010" xr:uid="{0A6F7D8D-2C8E-42DC-8E0C-4ECC423D44ED}"/>
    <cellStyle name="Comma 2 2 2 2 27" xfId="9929" xr:uid="{22939124-3C39-4424-98C7-6B71F03BA84F}"/>
    <cellStyle name="Comma 2 2 2 2 27 2" xfId="17917" xr:uid="{3BC64ED0-DEBC-4F6B-BCBA-EE4DEF5F7BD4}"/>
    <cellStyle name="Comma 2 2 2 2 27 2 2" xfId="30255" xr:uid="{51BB8045-B9E9-4E5E-AF41-1E9C3700DCB8}"/>
    <cellStyle name="Comma 2 2 2 2 27 3" xfId="25218" xr:uid="{8ADA8177-C7EC-45FC-9814-F4385A8983AC}"/>
    <cellStyle name="Comma 2 2 2 2 28" xfId="10311" xr:uid="{CDA3E8AE-F6A3-4C52-8127-E40C5D8E9674}"/>
    <cellStyle name="Comma 2 2 2 2 28 2" xfId="18126" xr:uid="{8F96D5E4-7B6A-40DE-A21D-24BEB4B1C5E7}"/>
    <cellStyle name="Comma 2 2 2 2 28 2 2" xfId="30464" xr:uid="{EFE1BE87-B787-4A51-985F-92275BCE415B}"/>
    <cellStyle name="Comma 2 2 2 2 28 3" xfId="25427" xr:uid="{FA1A46B0-8FE2-4EDD-8CF6-2B885A55CEF6}"/>
    <cellStyle name="Comma 2 2 2 2 29" xfId="10692" xr:uid="{F237DF69-49C4-46C6-BFA4-097300915A40}"/>
    <cellStyle name="Comma 2 2 2 2 29 2" xfId="18335" xr:uid="{0FD9ADC2-DA5A-41A6-B4BD-1D9B0A40C9F8}"/>
    <cellStyle name="Comma 2 2 2 2 29 2 2" xfId="30672" xr:uid="{8B7960B5-DD2D-4A40-8C53-44F873A93222}"/>
    <cellStyle name="Comma 2 2 2 2 29 3" xfId="25635" xr:uid="{1B626114-E256-471C-A14F-433450F102A2}"/>
    <cellStyle name="Comma 2 2 2 2 3" xfId="291" xr:uid="{00000000-0005-0000-0000-000073000000}"/>
    <cellStyle name="Comma 2 2 2 2 3 10" xfId="9633" xr:uid="{F721AE11-B06D-40E6-BF4A-49ECB2427EAD}"/>
    <cellStyle name="Comma 2 2 2 2 3 10 2" xfId="17777" xr:uid="{5E87EA29-182D-4EE1-A35E-5471EE7FE621}"/>
    <cellStyle name="Comma 2 2 2 2 3 10 2 2" xfId="30115" xr:uid="{900D1B7B-BF1E-44A6-A677-D37AC3E07C2F}"/>
    <cellStyle name="Comma 2 2 2 2 3 10 3" xfId="25078" xr:uid="{D8D4C0CC-B307-4C6A-90A9-4BF6AE3B4429}"/>
    <cellStyle name="Comma 2 2 2 2 3 11" xfId="10014" xr:uid="{55BB1DB7-D5B6-4830-BFBB-3A1BFBA079E3}"/>
    <cellStyle name="Comma 2 2 2 2 3 11 2" xfId="17985" xr:uid="{2E6A3BDF-9CC3-48A8-93A2-602A8E47005B}"/>
    <cellStyle name="Comma 2 2 2 2 3 11 2 2" xfId="30323" xr:uid="{5E8B4AB0-9CEE-45E8-87A4-A6948017F8CE}"/>
    <cellStyle name="Comma 2 2 2 2 3 11 3" xfId="25286" xr:uid="{A02FEEDA-EF6D-488D-978F-54ADA1EEFACF}"/>
    <cellStyle name="Comma 2 2 2 2 3 12" xfId="10396" xr:uid="{7E97B418-C8B1-4A8F-AAE1-7EEBF3617974}"/>
    <cellStyle name="Comma 2 2 2 2 3 12 2" xfId="18194" xr:uid="{557FB8C6-05DA-4C7B-B93A-6BEA2C389ECA}"/>
    <cellStyle name="Comma 2 2 2 2 3 12 2 2" xfId="30532" xr:uid="{052F33C9-31DA-4B54-A74C-E69EBD9319A4}"/>
    <cellStyle name="Comma 2 2 2 2 3 12 3" xfId="25495" xr:uid="{F21E2981-D2F2-48FE-B01F-C4E477FEC40A}"/>
    <cellStyle name="Comma 2 2 2 2 3 13" xfId="10777" xr:uid="{3F57B614-DF75-40B6-8F5F-6A711E6C8E35}"/>
    <cellStyle name="Comma 2 2 2 2 3 13 2" xfId="18403" xr:uid="{8F39826D-8B58-4CCB-A352-887D23857BF4}"/>
    <cellStyle name="Comma 2 2 2 2 3 13 2 2" xfId="30740" xr:uid="{800E1121-9DAC-48CF-A660-70FFD9B1D186}"/>
    <cellStyle name="Comma 2 2 2 2 3 13 3" xfId="25703" xr:uid="{2769B29A-DD13-40BD-B83D-8797EA3C9791}"/>
    <cellStyle name="Comma 2 2 2 2 3 14" xfId="11158" xr:uid="{DEDE2683-7EC3-4345-9A71-832E654F3B2B}"/>
    <cellStyle name="Comma 2 2 2 2 3 14 2" xfId="18612" xr:uid="{2387ECB4-3D2D-4BA3-8C84-2C08DA393C66}"/>
    <cellStyle name="Comma 2 2 2 2 3 14 2 2" xfId="30948" xr:uid="{8210BBE7-2155-4A32-BA14-3CD212FF6467}"/>
    <cellStyle name="Comma 2 2 2 2 3 14 3" xfId="25911" xr:uid="{2FD8DAAB-C7BE-4220-BCE3-4C4B29F8C604}"/>
    <cellStyle name="Comma 2 2 2 2 3 15" xfId="11575" xr:uid="{8CE39F2D-0BBE-4BC5-B5E1-88D99B401984}"/>
    <cellStyle name="Comma 2 2 2 2 3 15 2" xfId="18830" xr:uid="{45E9C4E0-A127-4692-9FC0-A0AC27E684C4}"/>
    <cellStyle name="Comma 2 2 2 2 3 15 2 2" xfId="31164" xr:uid="{0054D400-97A7-4DF8-964D-06038F962F35}"/>
    <cellStyle name="Comma 2 2 2 2 3 15 3" xfId="26127" xr:uid="{8001B137-9315-4411-A8D9-88A30C1D9C0F}"/>
    <cellStyle name="Comma 2 2 2 2 3 16" xfId="11960" xr:uid="{4E09D5A5-102E-40A7-922F-40A716F0383A}"/>
    <cellStyle name="Comma 2 2 2 2 3 16 2" xfId="19041" xr:uid="{263A760D-1C9D-4FB4-980F-0D3A603A7FFB}"/>
    <cellStyle name="Comma 2 2 2 2 3 16 2 2" xfId="31374" xr:uid="{32C1C7BD-970C-4517-8017-84B69EBC5346}"/>
    <cellStyle name="Comma 2 2 2 2 3 16 3" xfId="26337" xr:uid="{E7C364E0-A005-4490-BADF-8A3ACADA39C8}"/>
    <cellStyle name="Comma 2 2 2 2 3 17" xfId="12341" xr:uid="{BE701546-BED9-4121-B950-900125708BD3}"/>
    <cellStyle name="Comma 2 2 2 2 3 17 2" xfId="19249" xr:uid="{33F08B3B-C822-4053-BB1D-FCF08D09686C}"/>
    <cellStyle name="Comma 2 2 2 2 3 17 2 2" xfId="31582" xr:uid="{56F2E1E0-D395-484D-8953-0D2787717BD7}"/>
    <cellStyle name="Comma 2 2 2 2 3 17 3" xfId="26545" xr:uid="{E6E6D5D7-7BDA-48D5-8C85-CC838B0C6413}"/>
    <cellStyle name="Comma 2 2 2 2 3 18" xfId="12722" xr:uid="{6E0C853C-6FB7-46EC-AA17-89D60BAA2391}"/>
    <cellStyle name="Comma 2 2 2 2 3 18 2" xfId="19458" xr:uid="{E0484F17-9E9A-4967-BAAC-80A6883536D9}"/>
    <cellStyle name="Comma 2 2 2 2 3 18 2 2" xfId="31790" xr:uid="{A5E3E988-8BF4-417D-93B1-194D65B4DC2E}"/>
    <cellStyle name="Comma 2 2 2 2 3 18 3" xfId="26753" xr:uid="{C7DD9360-8CAE-4E38-9A18-A55550D74923}"/>
    <cellStyle name="Comma 2 2 2 2 3 19" xfId="13103" xr:uid="{7742B91B-79E1-4864-B718-DC56C645AD9E}"/>
    <cellStyle name="Comma 2 2 2 2 3 19 2" xfId="19666" xr:uid="{C55BC8B3-30FA-4999-95CF-73C8FD397711}"/>
    <cellStyle name="Comma 2 2 2 2 3 19 2 2" xfId="31998" xr:uid="{F860B9F8-99A3-42C4-80A8-3DAFF0A26E13}"/>
    <cellStyle name="Comma 2 2 2 2 3 19 3" xfId="26961" xr:uid="{12214711-A8F8-4602-B192-D53EA0662713}"/>
    <cellStyle name="Comma 2 2 2 2 3 2" xfId="876" xr:uid="{69A6CA52-861B-4649-8792-18D286223AB4}"/>
    <cellStyle name="Comma 2 2 2 2 3 2 2" xfId="1230" xr:uid="{7E586492-0E50-4E0C-BF4F-32C51618D75B}"/>
    <cellStyle name="Comma 2 2 2 2 3 2 2 2" xfId="2067" xr:uid="{BFB8949E-D9D4-49FA-A7C3-DF7A269FF197}"/>
    <cellStyle name="Comma 2 2 2 2 3 2 2 3" xfId="4835" xr:uid="{B242DFA9-329D-46B6-97AE-FCC624ECB759}"/>
    <cellStyle name="Comma 2 2 2 2 3 2 2 4" xfId="23823" xr:uid="{99B7E888-D2B3-45EC-BCEE-65DAEEC19027}"/>
    <cellStyle name="Comma 2 2 2 2 3 2 3" xfId="1717" xr:uid="{2431F7CD-B8C6-4605-A82C-B72C4D36F090}"/>
    <cellStyle name="Comma 2 2 2 2 3 2 3 2" xfId="6836" xr:uid="{600953AE-CD87-47CF-9736-5C03099D63D3}"/>
    <cellStyle name="Comma 2 2 2 2 3 2 3 3" xfId="28862" xr:uid="{6A6BD023-0484-4914-9F51-219657B1A7E6}"/>
    <cellStyle name="Comma 2 2 2 2 3 2 4" xfId="2921" xr:uid="{2DB75B31-6000-40CD-A405-C8713B201F5F}"/>
    <cellStyle name="Comma 2 2 2 2 3 2 4 2" xfId="23262" xr:uid="{CFB8FD74-281F-4E7F-959C-12FC717A3303}"/>
    <cellStyle name="Comma 2 2 2 2 3 2 5" xfId="22534" xr:uid="{C88710BF-597D-4DE1-BADD-9405B14C371B}"/>
    <cellStyle name="Comma 2 2 2 2 3 2 6" xfId="35844" xr:uid="{6D8EBB98-2ACE-41C3-9A99-9EAFA359B02C}"/>
    <cellStyle name="Comma 2 2 2 2 3 20" xfId="13484" xr:uid="{8C7F5268-FCC4-4ADC-81C3-59CCB0A4E103}"/>
    <cellStyle name="Comma 2 2 2 2 3 20 2" xfId="19875" xr:uid="{C2C59934-147A-404A-9035-C2E147B60ECF}"/>
    <cellStyle name="Comma 2 2 2 2 3 20 2 2" xfId="32206" xr:uid="{C37C9E48-BAA0-4653-8343-65541564E2E1}"/>
    <cellStyle name="Comma 2 2 2 2 3 20 3" xfId="27169" xr:uid="{0B85C88C-3D2B-4A30-8C2B-60A2002F1B52}"/>
    <cellStyle name="Comma 2 2 2 2 3 21" xfId="13873" xr:uid="{AD59855E-01F4-4593-8AD7-18BAD8E6E97D}"/>
    <cellStyle name="Comma 2 2 2 2 3 21 2" xfId="20087" xr:uid="{A8A02A29-C6C5-4022-9A36-A4B5CF28576F}"/>
    <cellStyle name="Comma 2 2 2 2 3 21 2 2" xfId="32418" xr:uid="{1158182C-775A-431C-880D-062FA30BDECA}"/>
    <cellStyle name="Comma 2 2 2 2 3 21 3" xfId="27381" xr:uid="{62619683-C9D0-4DE1-92F5-4F35697EE436}"/>
    <cellStyle name="Comma 2 2 2 2 3 22" xfId="14254" xr:uid="{A9F2ADD0-B74F-4166-B7E1-F2F55C7B0C80}"/>
    <cellStyle name="Comma 2 2 2 2 3 22 2" xfId="20296" xr:uid="{6B9502CA-DC0F-451C-9F59-CEF9E73671C0}"/>
    <cellStyle name="Comma 2 2 2 2 3 22 2 2" xfId="32626" xr:uid="{DC28A842-3EDE-4856-98FF-A06DB68B7D06}"/>
    <cellStyle name="Comma 2 2 2 2 3 22 3" xfId="27589" xr:uid="{EF4A4CF3-4561-4595-8305-3D9D7842CEA8}"/>
    <cellStyle name="Comma 2 2 2 2 3 23" xfId="14639" xr:uid="{B989D4D8-AF29-482A-A649-5C6E5320EED3}"/>
    <cellStyle name="Comma 2 2 2 2 3 23 2" xfId="20507" xr:uid="{E9FE736C-7A24-4A73-AAC9-6676B80EDE72}"/>
    <cellStyle name="Comma 2 2 2 2 3 23 2 2" xfId="32836" xr:uid="{80058D7C-4095-4FF2-AF42-C63116670CFD}"/>
    <cellStyle name="Comma 2 2 2 2 3 23 3" xfId="27799" xr:uid="{94F37564-FC38-4E44-BA0E-2491C723DF29}"/>
    <cellStyle name="Comma 2 2 2 2 3 24" xfId="15020" xr:uid="{275EA5F0-D1DD-4B61-8BAC-4EC3D1EA426E}"/>
    <cellStyle name="Comma 2 2 2 2 3 24 2" xfId="20715" xr:uid="{671E1F62-3323-4E47-BA8A-14CA7E1447B8}"/>
    <cellStyle name="Comma 2 2 2 2 3 24 2 2" xfId="33044" xr:uid="{06EE6565-68F3-414A-93F9-9E9D39EEDBAC}"/>
    <cellStyle name="Comma 2 2 2 2 3 24 3" xfId="28007" xr:uid="{90206802-AA5E-4EF8-AA91-A78D09EDFD71}"/>
    <cellStyle name="Comma 2 2 2 2 3 25" xfId="15401" xr:uid="{BE2C5C69-2F57-450D-9A6C-A2AC68920AE6}"/>
    <cellStyle name="Comma 2 2 2 2 3 25 2" xfId="20924" xr:uid="{8D5AD0E9-4A8E-47C0-BE7D-E4CB611012E1}"/>
    <cellStyle name="Comma 2 2 2 2 3 25 2 2" xfId="33252" xr:uid="{BE032D30-6B96-40B1-BA8E-620D9A0A1169}"/>
    <cellStyle name="Comma 2 2 2 2 3 25 3" xfId="28215" xr:uid="{8079D888-3D96-4EED-92B7-032AD5A539AA}"/>
    <cellStyle name="Comma 2 2 2 2 3 26" xfId="15782" xr:uid="{9B20B359-D4C0-4077-8BD6-D08C4E8F068B}"/>
    <cellStyle name="Comma 2 2 2 2 3 26 2" xfId="21132" xr:uid="{D720B083-0EE7-4BC1-AFDF-BA6D46A35769}"/>
    <cellStyle name="Comma 2 2 2 2 3 26 2 2" xfId="33460" xr:uid="{3F7752D5-78AD-4348-9DB8-043B9BBEC66F}"/>
    <cellStyle name="Comma 2 2 2 2 3 26 3" xfId="28423" xr:uid="{58A19200-13B0-4909-8B23-735936143A20}"/>
    <cellStyle name="Comma 2 2 2 2 3 27" xfId="16163" xr:uid="{B57270BD-A4D9-46D7-9AE8-08946D56F0D4}"/>
    <cellStyle name="Comma 2 2 2 2 3 27 2" xfId="21340" xr:uid="{29032DA3-AA4B-4428-A404-30965B57797A}"/>
    <cellStyle name="Comma 2 2 2 2 3 27 2 2" xfId="33668" xr:uid="{0987F470-7116-4E05-9A0B-A75325CA0E0B}"/>
    <cellStyle name="Comma 2 2 2 2 3 27 3" xfId="28631" xr:uid="{6AE6DBC0-02B3-420B-B4B2-CE9AE8C9EEEE}"/>
    <cellStyle name="Comma 2 2 2 2 3 28" xfId="5247" xr:uid="{12F3FE79-6A33-4059-AAF6-2CE3AEFEE045}"/>
    <cellStyle name="Comma 2 2 2 2 3 28 2" xfId="21583" xr:uid="{899BF2E1-5195-480E-B581-B066F00F7F15}"/>
    <cellStyle name="Comma 2 2 2 2 3 28 3" xfId="23675" xr:uid="{652CD807-18C7-46AD-90E7-99829BFFC20B}"/>
    <cellStyle name="Comma 2 2 2 2 3 29" xfId="16467" xr:uid="{24E387B1-EA88-4870-A665-CD01F5A0601B}"/>
    <cellStyle name="Comma 2 2 2 2 3 29 2" xfId="28733" xr:uid="{8566605C-41F6-4F00-BD97-D25EEEAF7C34}"/>
    <cellStyle name="Comma 2 2 2 2 3 3" xfId="1083" xr:uid="{B961E8A4-D140-4B1E-8A29-052C5B623530}"/>
    <cellStyle name="Comma 2 2 2 2 3 3 2" xfId="1921" xr:uid="{D8E33279-6F52-4FF5-91E8-7D35DF117004}"/>
    <cellStyle name="Comma 2 2 2 2 3 3 2 2" xfId="7032" xr:uid="{AD66D309-BD90-4A4A-B863-F271E811AC8F}"/>
    <cellStyle name="Comma 2 2 2 2 3 3 2 3" xfId="23857" xr:uid="{41DF7E0D-A1D0-490E-93B6-BA24B9DB12CF}"/>
    <cellStyle name="Comma 2 2 2 2 3 3 3" xfId="16554" xr:uid="{EC81A789-124B-4907-B32C-03C5CF8B4607}"/>
    <cellStyle name="Comma 2 2 2 2 3 3 3 2" xfId="28896" xr:uid="{D496FBD2-F13D-40A1-BE02-DF09FDA52334}"/>
    <cellStyle name="Comma 2 2 2 2 3 3 4" xfId="4689" xr:uid="{0BFFD913-762F-45AB-8E31-36849F564391}"/>
    <cellStyle name="Comma 2 2 2 2 3 3 4 2" xfId="23418" xr:uid="{E8BC7305-F4DD-43DD-91C1-930A5B7BF489}"/>
    <cellStyle name="Comma 2 2 2 2 3 3 5" xfId="22852" xr:uid="{C39566C4-1C8F-46FC-8EC1-F4EEF4E308C4}"/>
    <cellStyle name="Comma 2 2 2 2 3 30" xfId="21826" xr:uid="{FE292334-0430-43D9-B727-B2DAC1FD6C97}"/>
    <cellStyle name="Comma 2 2 2 2 3 31" xfId="22196" xr:uid="{7509F0FE-C161-4BE6-92DB-3B936E0B892D}"/>
    <cellStyle name="Comma 2 2 2 2 3 32" xfId="35576" xr:uid="{783049EC-56D0-42B8-A850-10CFAF9572AB}"/>
    <cellStyle name="Comma 2 2 2 2 3 4" xfId="1571" xr:uid="{82DC9FD9-F298-4E1D-8894-198EF886358E}"/>
    <cellStyle name="Comma 2 2 2 2 3 4 2" xfId="7321" xr:uid="{1B3DDAC7-F417-4F9A-A328-C93BE6603628}"/>
    <cellStyle name="Comma 2 2 2 2 3 4 2 2" xfId="23882" xr:uid="{44FE6BB1-F00B-4C99-AC30-3B796DB2FACD}"/>
    <cellStyle name="Comma 2 2 2 2 3 4 3" xfId="16579" xr:uid="{1B8FA9DD-1F6A-4537-9674-860295A4F378}"/>
    <cellStyle name="Comma 2 2 2 2 3 4 3 2" xfId="28921" xr:uid="{92DDCA74-772D-4D1A-8FD9-06A644D49804}"/>
    <cellStyle name="Comma 2 2 2 2 3 4 4" xfId="4380" xr:uid="{A53CCA3F-66B9-443F-B340-874FDBA822FD}"/>
    <cellStyle name="Comma 2 2 2 2 3 4 5" xfId="23612" xr:uid="{54362323-5EA9-4FC2-8F11-1AD6B12D80A6}"/>
    <cellStyle name="Comma 2 2 2 2 3 5" xfId="2719" xr:uid="{C24FF115-8B34-4C87-ABC6-540B983356A5}"/>
    <cellStyle name="Comma 2 2 2 2 3 5 2" xfId="16712" xr:uid="{4DCB9274-853D-4C6E-9453-9A0E09F99320}"/>
    <cellStyle name="Comma 2 2 2 2 3 5 2 2" xfId="29053" xr:uid="{14F85B66-C40D-4E46-AFF9-644B9BDD84A3}"/>
    <cellStyle name="Comma 2 2 2 2 3 5 3" xfId="24014" xr:uid="{2224453F-B17A-48D4-88E4-DC28A27DF9D2}"/>
    <cellStyle name="Comma 2 2 2 2 3 6" xfId="8092" xr:uid="{216D64FA-502B-4832-83C1-91F0C7595D5E}"/>
    <cellStyle name="Comma 2 2 2 2 3 6 2" xfId="16941" xr:uid="{B4B85532-3BA4-448B-BDCE-0D0F88690202}"/>
    <cellStyle name="Comma 2 2 2 2 3 6 2 2" xfId="29282" xr:uid="{2A1D89F9-0C34-4694-8CF9-C873E28D3299}"/>
    <cellStyle name="Comma 2 2 2 2 3 6 3" xfId="24243" xr:uid="{441FCF2E-98FD-4FD7-B4A3-C7DE53DA4F79}"/>
    <cellStyle name="Comma 2 2 2 2 3 7" xfId="8471" xr:uid="{9952B2EE-CB0F-46A7-ABC0-22F5CDA07F99}"/>
    <cellStyle name="Comma 2 2 2 2 3 7 2" xfId="17150" xr:uid="{CE065EA2-E817-40EE-B6E7-1FE950937831}"/>
    <cellStyle name="Comma 2 2 2 2 3 7 2 2" xfId="29490" xr:uid="{31746F88-5CC3-474A-8E16-40EE68DC3512}"/>
    <cellStyle name="Comma 2 2 2 2 3 7 3" xfId="24451" xr:uid="{E4DA847C-77EF-4C9E-9769-ED24646A833B}"/>
    <cellStyle name="Comma 2 2 2 2 3 8" xfId="8852" xr:uid="{F30855BC-76CC-473E-89A2-D0A20545F038}"/>
    <cellStyle name="Comma 2 2 2 2 3 8 2" xfId="17358" xr:uid="{99CA764F-1947-4207-81D8-82919A1EC68D}"/>
    <cellStyle name="Comma 2 2 2 2 3 8 2 2" xfId="29698" xr:uid="{539F7C4E-7E08-4BDD-947D-E98D211A8586}"/>
    <cellStyle name="Comma 2 2 2 2 3 8 3" xfId="24659" xr:uid="{1CED4651-FA55-4BAF-B1D7-4CDC7CAABD75}"/>
    <cellStyle name="Comma 2 2 2 2 3 9" xfId="9240" xr:uid="{17B96C57-BAAD-42EB-BBEE-2F74D958FC92}"/>
    <cellStyle name="Comma 2 2 2 2 3 9 2" xfId="17567" xr:uid="{97AAEA3E-0819-4EB3-A000-25F7E48212B6}"/>
    <cellStyle name="Comma 2 2 2 2 3 9 2 2" xfId="29906" xr:uid="{B3F6D157-4F36-4651-B092-37D5857BF779}"/>
    <cellStyle name="Comma 2 2 2 2 3 9 3" xfId="24868" xr:uid="{B5C4CF06-8F3D-4372-AAF3-AEF348E4C6DC}"/>
    <cellStyle name="Comma 2 2 2 2 30" xfId="11073" xr:uid="{149D7A45-8AAF-4A58-B9FF-3850F18B3529}"/>
    <cellStyle name="Comma 2 2 2 2 30 2" xfId="18543" xr:uid="{D291C4E7-39A0-4C53-9719-F24B80F34F7F}"/>
    <cellStyle name="Comma 2 2 2 2 30 2 2" xfId="30880" xr:uid="{2C9AD0AF-9442-4AE3-B015-943832009C6E}"/>
    <cellStyle name="Comma 2 2 2 2 30 3" xfId="25843" xr:uid="{355DCFDC-2837-4016-95FB-CE3B165DC146}"/>
    <cellStyle name="Comma 2 2 2 2 31" xfId="11490" xr:uid="{4EC4BF95-48AD-450D-B9B5-5FBB291A763A}"/>
    <cellStyle name="Comma 2 2 2 2 31 2" xfId="18762" xr:uid="{67B1B58B-0616-475E-B737-A4C35805843D}"/>
    <cellStyle name="Comma 2 2 2 2 31 2 2" xfId="31096" xr:uid="{478B492D-3F15-467F-9B2D-B9FA05A9D803}"/>
    <cellStyle name="Comma 2 2 2 2 31 3" xfId="26059" xr:uid="{E07F2F65-0315-4BD4-8DE5-9DCA70AA5649}"/>
    <cellStyle name="Comma 2 2 2 2 32" xfId="11875" xr:uid="{278B4C2E-6262-4E44-AE19-1A4480FFBD56}"/>
    <cellStyle name="Comma 2 2 2 2 32 2" xfId="18972" xr:uid="{1FEF648F-E004-4366-B2C0-369381A82F79}"/>
    <cellStyle name="Comma 2 2 2 2 32 2 2" xfId="31306" xr:uid="{F2262737-9CB9-456C-B83C-AB54143A4514}"/>
    <cellStyle name="Comma 2 2 2 2 32 3" xfId="26269" xr:uid="{812A21E8-37DF-40A2-A546-C2B3AE128493}"/>
    <cellStyle name="Comma 2 2 2 2 33" xfId="12256" xr:uid="{93773518-8D1C-40C2-9D84-65439D0C9937}"/>
    <cellStyle name="Comma 2 2 2 2 33 2" xfId="19181" xr:uid="{D5A705C7-A942-4AFF-81B2-325DB019B65A}"/>
    <cellStyle name="Comma 2 2 2 2 33 2 2" xfId="31514" xr:uid="{84222BFD-542C-4751-B4DB-2454758A8691}"/>
    <cellStyle name="Comma 2 2 2 2 33 3" xfId="26477" xr:uid="{9572D241-6754-4A40-BCEC-210951E13032}"/>
    <cellStyle name="Comma 2 2 2 2 34" xfId="12637" xr:uid="{B49D54B9-6899-4398-BC42-0DF55138D8F7}"/>
    <cellStyle name="Comma 2 2 2 2 34 2" xfId="19390" xr:uid="{CBF84885-7237-4C82-A263-6EDBD81CF477}"/>
    <cellStyle name="Comma 2 2 2 2 34 2 2" xfId="31722" xr:uid="{E6552060-A0F8-43DB-A3A3-D1B3F57746BC}"/>
    <cellStyle name="Comma 2 2 2 2 34 3" xfId="26685" xr:uid="{6497F7F4-A91C-40F2-89FA-F447D569EBFE}"/>
    <cellStyle name="Comma 2 2 2 2 35" xfId="13018" xr:uid="{90CCD530-12FB-48CB-9A49-D4C494F9FEBA}"/>
    <cellStyle name="Comma 2 2 2 2 35 2" xfId="19598" xr:uid="{3ECDB607-E921-4596-9624-43F284348573}"/>
    <cellStyle name="Comma 2 2 2 2 35 2 2" xfId="31930" xr:uid="{C5618381-DE48-4301-960B-DE05580885D9}"/>
    <cellStyle name="Comma 2 2 2 2 35 3" xfId="26893" xr:uid="{6F057F8B-96FB-4763-87E8-8CE7EE477E20}"/>
    <cellStyle name="Comma 2 2 2 2 36" xfId="13399" xr:uid="{B709958F-2D73-4027-A980-CBFCF41E50CE}"/>
    <cellStyle name="Comma 2 2 2 2 36 2" xfId="19807" xr:uid="{82DE5A51-C050-4331-BDE5-E0DD836C8AAF}"/>
    <cellStyle name="Comma 2 2 2 2 36 2 2" xfId="32138" xr:uid="{C3B1B7D0-A9CC-48D7-8D78-9142C857EFE8}"/>
    <cellStyle name="Comma 2 2 2 2 36 3" xfId="27101" xr:uid="{79FD59CD-A63D-4556-8A01-7A9DD4E6A407}"/>
    <cellStyle name="Comma 2 2 2 2 37" xfId="13788" xr:uid="{3C18FCE6-0A7F-43FE-9698-FF834260E58E}"/>
    <cellStyle name="Comma 2 2 2 2 37 2" xfId="20019" xr:uid="{A0E87007-220E-40D1-B693-D2F31A2A9369}"/>
    <cellStyle name="Comma 2 2 2 2 37 2 2" xfId="32350" xr:uid="{B4E35DAA-9CA8-4E2B-88F9-1ADCB4A62C27}"/>
    <cellStyle name="Comma 2 2 2 2 37 3" xfId="27313" xr:uid="{0F8BBBD2-EA5D-4CDE-865E-5E7496AF7C78}"/>
    <cellStyle name="Comma 2 2 2 2 38" xfId="14169" xr:uid="{DE9BE2EB-110E-47AB-949D-EDBC23FD17E3}"/>
    <cellStyle name="Comma 2 2 2 2 38 2" xfId="20228" xr:uid="{E7626C59-315B-4B78-837A-1130E71CD3D5}"/>
    <cellStyle name="Comma 2 2 2 2 38 2 2" xfId="32558" xr:uid="{556337F1-F6F5-446F-91EA-D276911C26B2}"/>
    <cellStyle name="Comma 2 2 2 2 38 3" xfId="27521" xr:uid="{68F6A06B-6A3F-41E5-AB51-477D49638DCA}"/>
    <cellStyle name="Comma 2 2 2 2 39" xfId="14554" xr:uid="{F2B169B4-5413-4026-8D22-B412AE00776E}"/>
    <cellStyle name="Comma 2 2 2 2 39 2" xfId="20439" xr:uid="{636EECCB-D93B-49C4-A8EA-DF0F68A6480D}"/>
    <cellStyle name="Comma 2 2 2 2 39 2 2" xfId="32768" xr:uid="{36A77753-21B9-4152-9E35-979D95478CBE}"/>
    <cellStyle name="Comma 2 2 2 2 39 3" xfId="27731" xr:uid="{7FA91E8F-EE67-4291-AAF1-45C1021BFCFF}"/>
    <cellStyle name="Comma 2 2 2 2 4" xfId="1441" xr:uid="{A2518DFC-1438-4F53-8BBB-8C95C3CFE6D9}"/>
    <cellStyle name="Comma 2 2 2 2 4 2" xfId="3877" xr:uid="{D8E4358C-850A-46A8-AAED-620F48DFBC58}"/>
    <cellStyle name="Comma 2 2 2 2 4 2 2" xfId="22923" xr:uid="{21300BF9-99CD-49A0-85BD-2F0E9999616E}"/>
    <cellStyle name="Comma 2 2 2 2 4 3" xfId="3404" xr:uid="{8A976456-BD6A-4D70-B0D3-17A428D980D6}"/>
    <cellStyle name="Comma 2 2 2 2 4 4" xfId="21836" xr:uid="{55C5E563-4C7D-4C38-8917-7C71808A4713}"/>
    <cellStyle name="Comma 2 2 2 2 4 5" xfId="22469" xr:uid="{332BE547-B724-48D7-BB0D-84EA46C68E53}"/>
    <cellStyle name="Comma 2 2 2 2 40" xfId="14935" xr:uid="{DC524BEA-E6F3-4646-8459-C8A13749388A}"/>
    <cellStyle name="Comma 2 2 2 2 40 2" xfId="20647" xr:uid="{F213081A-8639-4ABB-9656-D16CBCC1BD4A}"/>
    <cellStyle name="Comma 2 2 2 2 40 2 2" xfId="32976" xr:uid="{3ADA4961-1987-46BE-8626-1DA12BC234B1}"/>
    <cellStyle name="Comma 2 2 2 2 40 3" xfId="27939" xr:uid="{103EDF02-91F0-4948-8130-7E55A566E87C}"/>
    <cellStyle name="Comma 2 2 2 2 41" xfId="15316" xr:uid="{E18DFA8E-59F0-46E3-B377-B9B0D8266189}"/>
    <cellStyle name="Comma 2 2 2 2 41 2" xfId="20856" xr:uid="{A4D163A3-8986-4BBA-B4E2-02F80CFE0B51}"/>
    <cellStyle name="Comma 2 2 2 2 41 2 2" xfId="33184" xr:uid="{630EBD63-33CB-4B2B-B6A9-5F7FFE28C0C4}"/>
    <cellStyle name="Comma 2 2 2 2 41 3" xfId="28147" xr:uid="{C11EEE42-4CDE-40E8-9D61-5349012F9695}"/>
    <cellStyle name="Comma 2 2 2 2 42" xfId="15697" xr:uid="{5531C08A-1C5D-42C0-AA9C-6B00C945100F}"/>
    <cellStyle name="Comma 2 2 2 2 42 2" xfId="21064" xr:uid="{B1FF59CC-C973-4982-85C6-4AE236E778D9}"/>
    <cellStyle name="Comma 2 2 2 2 42 2 2" xfId="33392" xr:uid="{8B4EFCFE-2192-411D-A014-F2F940E9B361}"/>
    <cellStyle name="Comma 2 2 2 2 42 3" xfId="28355" xr:uid="{D1A798F8-CAA9-4BCD-82AA-A1D21DCEB4ED}"/>
    <cellStyle name="Comma 2 2 2 2 43" xfId="16078" xr:uid="{8688BDC1-E83D-4615-AD86-A7DCFDF6D05D}"/>
    <cellStyle name="Comma 2 2 2 2 43 2" xfId="21272" xr:uid="{3545F307-A743-4A96-A963-D3ABCE386964}"/>
    <cellStyle name="Comma 2 2 2 2 43 2 2" xfId="33600" xr:uid="{55C6E44E-16FD-4C75-BA29-D36E7A95545E}"/>
    <cellStyle name="Comma 2 2 2 2 43 3" xfId="28563" xr:uid="{15698203-40AD-40B5-8DBE-40437EC29637}"/>
    <cellStyle name="Comma 2 2 2 2 44" xfId="21498" xr:uid="{4659D4F4-551D-4812-ABDC-9ECA47AC85D6}"/>
    <cellStyle name="Comma 2 2 2 2 45" xfId="22091" xr:uid="{964A16CA-55DC-47EC-9978-BC2B8A3A784F}"/>
    <cellStyle name="Comma 2 2 2 2 46" xfId="35439" xr:uid="{F69D8A89-9F7E-41D2-A534-F1CE1FFCBCE4}"/>
    <cellStyle name="Comma 2 2 2 2 5" xfId="2610" xr:uid="{57CF3B7C-229C-44CC-9FEF-3F111445E7C7}"/>
    <cellStyle name="Comma 2 2 2 2 5 2" xfId="3787" xr:uid="{F986A47D-C410-45DE-9A84-94ED06ECEEA2}"/>
    <cellStyle name="Comma 2 2 2 2 5 3" xfId="2993" xr:uid="{81279C40-916D-4661-81EF-9C2564091A2E}"/>
    <cellStyle name="Comma 2 2 2 2 5 4" xfId="22756" xr:uid="{80180879-D071-44A9-9928-9C9E290A7410}"/>
    <cellStyle name="Comma 2 2 2 2 6" xfId="3332" xr:uid="{D592AB51-9680-4861-8E5C-48DBE98854CA}"/>
    <cellStyle name="Comma 2 2 2 2 7" xfId="5560" xr:uid="{61F14BAB-C0D9-41CB-98E8-7BC0CD735ACC}"/>
    <cellStyle name="Comma 2 2 2 2 8" xfId="5666" xr:uid="{A2B8675B-C555-441B-AD4F-94E9DCDDCDC6}"/>
    <cellStyle name="Comma 2 2 2 2 9" xfId="5781" xr:uid="{58822A1D-8391-4AF5-9FE8-D1C6A726F381}"/>
    <cellStyle name="Comma 2 2 2 20" xfId="6091" xr:uid="{F4DA166C-D8B4-4CA2-A441-C39AD4340A5B}"/>
    <cellStyle name="Comma 2 2 2 21" xfId="6195" xr:uid="{CF52914F-F6BE-4C3D-8911-372882509146}"/>
    <cellStyle name="Comma 2 2 2 22" xfId="6299" xr:uid="{18F0CA55-4B1E-4AD6-B6AF-C4C224EF8F42}"/>
    <cellStyle name="Comma 2 2 2 23" xfId="6400" xr:uid="{931D9071-A5C6-42EA-B5B0-9CCFF426E3B0}"/>
    <cellStyle name="Comma 2 2 2 24" xfId="6421" xr:uid="{0A960576-F994-4EBD-832A-2483EE047ED2}"/>
    <cellStyle name="Comma 2 2 2 25" xfId="6525" xr:uid="{8E8DE02B-676E-4593-A411-66F893253651}"/>
    <cellStyle name="Comma 2 2 2 26" xfId="6629" xr:uid="{D3A727AF-E232-42E9-A4AF-99C1939C7814}"/>
    <cellStyle name="Comma 2 2 2 27" xfId="6734" xr:uid="{80344EFC-EFBE-4CAC-A2AA-915C6A24057E}"/>
    <cellStyle name="Comma 2 2 2 28" xfId="6928" xr:uid="{10409DFE-99A2-412A-BA02-4B4E8EE5CA04}"/>
    <cellStyle name="Comma 2 2 2 29" xfId="7213" xr:uid="{0D91D562-1C73-4270-894B-6D4579ABB04F}"/>
    <cellStyle name="Comma 2 2 2 3" xfId="97" xr:uid="{00000000-0005-0000-0000-000022000000}"/>
    <cellStyle name="Comma 2 2 2 3 10" xfId="5929" xr:uid="{218228E1-B908-4354-A388-13EB161C638C}"/>
    <cellStyle name="Comma 2 2 2 3 11" xfId="6034" xr:uid="{637330D3-4567-423D-B185-884D8C319969}"/>
    <cellStyle name="Comma 2 2 2 3 12" xfId="6138" xr:uid="{EB50A3E3-789C-436C-A4DA-38A04BCD5DC8}"/>
    <cellStyle name="Comma 2 2 2 3 13" xfId="6242" xr:uid="{7394B787-FA19-449A-9C3E-6547B174B9E4}"/>
    <cellStyle name="Comma 2 2 2 3 14" xfId="6346" xr:uid="{433BA66B-57C4-4157-8685-7A90329F12C7}"/>
    <cellStyle name="Comma 2 2 2 3 15" xfId="6468" xr:uid="{D1F8B4E1-0BE6-4330-ACB0-4B92B1DC4F3D}"/>
    <cellStyle name="Comma 2 2 2 3 16" xfId="6572" xr:uid="{EE26B347-0B32-4A2E-886F-D6AF22C8DF73}"/>
    <cellStyle name="Comma 2 2 2 3 17" xfId="6676" xr:uid="{2B8FCA80-5B3B-4C0D-8EFB-03E12939383B}"/>
    <cellStyle name="Comma 2 2 2 3 18" xfId="6781" xr:uid="{46DA0007-C538-48F0-88F1-A8EA2FDFAD49}"/>
    <cellStyle name="Comma 2 2 2 3 19" xfId="6975" xr:uid="{3702A996-1D03-4D20-9E5E-FCF30C2564CC}"/>
    <cellStyle name="Comma 2 2 2 3 2" xfId="483" xr:uid="{00000000-0005-0000-0000-000074000000}"/>
    <cellStyle name="Comma 2 2 2 3 2 10" xfId="9711" xr:uid="{9EA47A04-061B-4399-BC33-0F25B43D8F98}"/>
    <cellStyle name="Comma 2 2 2 3 2 10 2" xfId="17797" xr:uid="{D2FE459B-4577-43B1-B471-4B457107986E}"/>
    <cellStyle name="Comma 2 2 2 3 2 10 2 2" xfId="30135" xr:uid="{DC10D5E5-69CD-40F1-ACBB-CC20F44F298B}"/>
    <cellStyle name="Comma 2 2 2 3 2 10 3" xfId="25098" xr:uid="{9BB1C4A8-899E-4655-87EC-D156CA639C4A}"/>
    <cellStyle name="Comma 2 2 2 3 2 11" xfId="10093" xr:uid="{D19E7BFF-92A9-4C0F-8095-BD036BC5DE2F}"/>
    <cellStyle name="Comma 2 2 2 3 2 11 2" xfId="18006" xr:uid="{5C44517D-52E4-4389-9904-F2DF1502F26E}"/>
    <cellStyle name="Comma 2 2 2 3 2 11 2 2" xfId="30344" xr:uid="{1092446C-D1E2-4361-9793-AD345CDFA23E}"/>
    <cellStyle name="Comma 2 2 2 3 2 11 3" xfId="25307" xr:uid="{E442F11E-0C4D-4350-947C-C5689A948A3D}"/>
    <cellStyle name="Comma 2 2 2 3 2 12" xfId="10474" xr:uid="{1C1EC17E-8DF3-4CB4-888C-DEC97B852BE6}"/>
    <cellStyle name="Comma 2 2 2 3 2 12 2" xfId="18215" xr:uid="{A016948A-DCAD-44B5-872B-83FCA3055151}"/>
    <cellStyle name="Comma 2 2 2 3 2 12 2 2" xfId="30552" xr:uid="{F7F5449A-0F06-419A-86A1-06CF07F09370}"/>
    <cellStyle name="Comma 2 2 2 3 2 12 3" xfId="25515" xr:uid="{32B573F1-94AD-4A86-BD37-7DC796DC2459}"/>
    <cellStyle name="Comma 2 2 2 3 2 13" xfId="10855" xr:uid="{07B8038A-836F-4A3C-B863-C269E1449553}"/>
    <cellStyle name="Comma 2 2 2 3 2 13 2" xfId="18423" xr:uid="{E680E641-407E-45AF-936C-2EE111A47650}"/>
    <cellStyle name="Comma 2 2 2 3 2 13 2 2" xfId="30760" xr:uid="{EA12B764-98B3-4D10-A384-A1A5474DF1AA}"/>
    <cellStyle name="Comma 2 2 2 3 2 13 3" xfId="25723" xr:uid="{B9E7ACDB-77F6-4731-9090-E1980FADA12A}"/>
    <cellStyle name="Comma 2 2 2 3 2 14" xfId="11236" xr:uid="{887EA4EF-8D4A-4BA7-A473-688863B9D387}"/>
    <cellStyle name="Comma 2 2 2 3 2 14 2" xfId="18632" xr:uid="{A89F6257-3042-4667-95DD-2137804AB5ED}"/>
    <cellStyle name="Comma 2 2 2 3 2 14 2 2" xfId="30968" xr:uid="{08A304F4-2A78-436A-94C9-F98C866322A0}"/>
    <cellStyle name="Comma 2 2 2 3 2 14 3" xfId="25931" xr:uid="{8526ADEC-E75B-4185-A89D-696FC00CB338}"/>
    <cellStyle name="Comma 2 2 2 3 2 15" xfId="11653" xr:uid="{1453199C-544C-4195-BA44-641E05556C00}"/>
    <cellStyle name="Comma 2 2 2 3 2 15 2" xfId="18850" xr:uid="{39E016DE-C437-4167-A7B7-9FAD4829E96F}"/>
    <cellStyle name="Comma 2 2 2 3 2 15 2 2" xfId="31184" xr:uid="{1D353DA8-2875-4EEE-B755-6267FB9D27E9}"/>
    <cellStyle name="Comma 2 2 2 3 2 15 3" xfId="26147" xr:uid="{609F9E15-4338-46B2-BA1B-14E0EECC21C4}"/>
    <cellStyle name="Comma 2 2 2 3 2 16" xfId="12038" xr:uid="{B638EFAC-45E9-462F-AE86-FE1E1E6A7921}"/>
    <cellStyle name="Comma 2 2 2 3 2 16 2" xfId="19061" xr:uid="{6AB04C7D-D0BF-41C8-A766-E06B235E76A0}"/>
    <cellStyle name="Comma 2 2 2 3 2 16 2 2" xfId="31394" xr:uid="{D4471B00-37A5-45ED-890F-5785E0F6DF58}"/>
    <cellStyle name="Comma 2 2 2 3 2 16 3" xfId="26357" xr:uid="{10D2F805-7CF3-4A0B-B97C-0E818A8AF401}"/>
    <cellStyle name="Comma 2 2 2 3 2 17" xfId="12419" xr:uid="{8033DF0C-3C36-4711-9BF5-6A513722BA73}"/>
    <cellStyle name="Comma 2 2 2 3 2 17 2" xfId="19269" xr:uid="{E136A8EC-4C9A-4A24-987E-17A487A235A8}"/>
    <cellStyle name="Comma 2 2 2 3 2 17 2 2" xfId="31602" xr:uid="{B1E24C04-78FE-47A6-B023-3176DEB00C5B}"/>
    <cellStyle name="Comma 2 2 2 3 2 17 3" xfId="26565" xr:uid="{0FE1F1BA-E0F2-4E6D-A497-52CC957CC921}"/>
    <cellStyle name="Comma 2 2 2 3 2 18" xfId="12800" xr:uid="{24138187-69E5-4836-A4AC-55B3AAFFC87E}"/>
    <cellStyle name="Comma 2 2 2 3 2 18 2" xfId="19478" xr:uid="{4D4FFF69-FBBB-4FA4-B641-FDF5549D658E}"/>
    <cellStyle name="Comma 2 2 2 3 2 18 2 2" xfId="31810" xr:uid="{8E339CF2-95F4-461C-ACAE-C50DB12A7831}"/>
    <cellStyle name="Comma 2 2 2 3 2 18 3" xfId="26773" xr:uid="{9585F6A1-4CA0-44D7-A57A-52AA8852B68C}"/>
    <cellStyle name="Comma 2 2 2 3 2 19" xfId="13181" xr:uid="{18E74CE0-3142-4B7D-93C3-4989ACF3BD0D}"/>
    <cellStyle name="Comma 2 2 2 3 2 19 2" xfId="19686" xr:uid="{B7E4E089-6809-4BA3-B6FB-F5402C875A4B}"/>
    <cellStyle name="Comma 2 2 2 3 2 19 2 2" xfId="32018" xr:uid="{2EF77585-52DA-4D5C-9AEA-52235763C650}"/>
    <cellStyle name="Comma 2 2 2 3 2 19 3" xfId="26981" xr:uid="{C9540169-DB5A-47E3-9EA0-2014684E013E}"/>
    <cellStyle name="Comma 2 2 2 3 2 2" xfId="902" xr:uid="{661599D7-2AAD-4203-B5C8-81CF590E6DD1}"/>
    <cellStyle name="Comma 2 2 2 3 2 2 2" xfId="1255" xr:uid="{B0CA6A45-8C07-4D40-BF84-9722172C2174}"/>
    <cellStyle name="Comma 2 2 2 3 2 2 2 2" xfId="2092" xr:uid="{13B001C7-1B8F-4A18-B3A0-74CEBFE9434A}"/>
    <cellStyle name="Comma 2 2 2 3 2 2 2 2 2" xfId="4860" xr:uid="{E35B6093-6DD3-4655-9490-5D67EEB708B0}"/>
    <cellStyle name="Comma 2 2 2 3 2 2 2 3" xfId="3630" xr:uid="{EE13BFBC-1760-4018-83D3-03D3D0C24B5C}"/>
    <cellStyle name="Comma 2 2 2 3 2 2 3" xfId="1742" xr:uid="{B7DB9F44-04CE-46A1-8CF9-46CC4B32B9C8}"/>
    <cellStyle name="Comma 2 2 2 3 2 2 3 2" xfId="3973" xr:uid="{EA41D8C0-5A30-4A96-A7CE-7BD22AD48D70}"/>
    <cellStyle name="Comma 2 2 2 3 2 2 4" xfId="4519" xr:uid="{2A08EEFC-C989-463F-BCB9-F30A94D91CA0}"/>
    <cellStyle name="Comma 2 2 2 3 2 2 5" xfId="3149" xr:uid="{DC4DFCEF-8B16-49EF-93A2-823000361272}"/>
    <cellStyle name="Comma 2 2 2 3 2 2 6" xfId="22566" xr:uid="{B8F16753-CE6F-4AEB-890C-6B67C8FFB5B3}"/>
    <cellStyle name="Comma 2 2 2 3 2 20" xfId="13562" xr:uid="{522EDD26-E06E-4B98-A4F4-2B75C9AC620B}"/>
    <cellStyle name="Comma 2 2 2 3 2 20 2" xfId="19895" xr:uid="{A82369BE-A66F-4AA1-B06A-D6920C503DBF}"/>
    <cellStyle name="Comma 2 2 2 3 2 20 2 2" xfId="32226" xr:uid="{2007F25B-64C8-4B24-9289-163A604335A8}"/>
    <cellStyle name="Comma 2 2 2 3 2 20 3" xfId="27189" xr:uid="{C9F9097E-AF40-43D6-A15E-AE1E2018613B}"/>
    <cellStyle name="Comma 2 2 2 3 2 21" xfId="13951" xr:uid="{35EE6457-0D6D-425C-82F5-764AB1E983B2}"/>
    <cellStyle name="Comma 2 2 2 3 2 21 2" xfId="20107" xr:uid="{D6E28C19-A189-4EBC-90EF-387E80ADC19A}"/>
    <cellStyle name="Comma 2 2 2 3 2 21 2 2" xfId="32438" xr:uid="{BF9DA959-2B78-43A6-BE3D-05C074137F67}"/>
    <cellStyle name="Comma 2 2 2 3 2 21 3" xfId="27401" xr:uid="{C767B507-D449-4906-BA80-AA4C65D28E4C}"/>
    <cellStyle name="Comma 2 2 2 3 2 22" xfId="14332" xr:uid="{80AAC559-5BC7-4A8C-9CBA-F2DB8AE3D200}"/>
    <cellStyle name="Comma 2 2 2 3 2 22 2" xfId="20316" xr:uid="{ED77DDE3-1F76-4F08-AF07-AD84CBA2B3BA}"/>
    <cellStyle name="Comma 2 2 2 3 2 22 2 2" xfId="32646" xr:uid="{83DDD5F5-0CED-497F-A77D-FE9E2A1EB252}"/>
    <cellStyle name="Comma 2 2 2 3 2 22 3" xfId="27609" xr:uid="{C7091EB1-8452-4960-BF45-F066BB82E344}"/>
    <cellStyle name="Comma 2 2 2 3 2 23" xfId="14717" xr:uid="{ECB9378F-3922-4A6F-940D-6FC89B995858}"/>
    <cellStyle name="Comma 2 2 2 3 2 23 2" xfId="20527" xr:uid="{60EEFC1B-8D8F-4B6B-8DBB-EC663DA7EFA8}"/>
    <cellStyle name="Comma 2 2 2 3 2 23 2 2" xfId="32856" xr:uid="{C20E70EA-6E71-4E24-9169-EE78BC86A1F2}"/>
    <cellStyle name="Comma 2 2 2 3 2 23 3" xfId="27819" xr:uid="{323CDBE1-32DD-4BF7-80E3-FE3CFD93F5AA}"/>
    <cellStyle name="Comma 2 2 2 3 2 24" xfId="15098" xr:uid="{6E82B6F3-2E1B-462D-84D2-280B50816D6F}"/>
    <cellStyle name="Comma 2 2 2 3 2 24 2" xfId="20736" xr:uid="{565CEB32-429D-490D-81A7-58D814982F3D}"/>
    <cellStyle name="Comma 2 2 2 3 2 24 2 2" xfId="33064" xr:uid="{DE246BB6-58F1-4095-B792-D17BEAFCBB56}"/>
    <cellStyle name="Comma 2 2 2 3 2 24 3" xfId="28027" xr:uid="{E9AC2F0D-8055-418D-BB5D-6597D1B5C123}"/>
    <cellStyle name="Comma 2 2 2 3 2 25" xfId="15479" xr:uid="{2AA292D3-68A6-4595-8792-C5FBC56A91E1}"/>
    <cellStyle name="Comma 2 2 2 3 2 25 2" xfId="20944" xr:uid="{55A996F0-8921-4B2F-A871-8052BDAABCFB}"/>
    <cellStyle name="Comma 2 2 2 3 2 25 2 2" xfId="33272" xr:uid="{28205176-A666-4415-8F47-F314937D468D}"/>
    <cellStyle name="Comma 2 2 2 3 2 25 3" xfId="28235" xr:uid="{6031D894-CAE8-4ACE-96DC-623CDD5F56DA}"/>
    <cellStyle name="Comma 2 2 2 3 2 26" xfId="15860" xr:uid="{18DEC94F-F183-48B2-9A86-5431A5601253}"/>
    <cellStyle name="Comma 2 2 2 3 2 26 2" xfId="21152" xr:uid="{09B0F93B-E8B9-42BA-A914-AD8EE3C0F4D0}"/>
    <cellStyle name="Comma 2 2 2 3 2 26 2 2" xfId="33480" xr:uid="{A74AF896-B446-456C-878E-F3DE9852AEFC}"/>
    <cellStyle name="Comma 2 2 2 3 2 26 3" xfId="28443" xr:uid="{B84BE6E4-1E7C-4577-943A-DD09C5E76576}"/>
    <cellStyle name="Comma 2 2 2 3 2 27" xfId="16241" xr:uid="{8EED7B89-E265-4B43-8306-4865AC710A9F}"/>
    <cellStyle name="Comma 2 2 2 3 2 27 2" xfId="21360" xr:uid="{DF780CAD-B783-40D8-A884-176039E4D656}"/>
    <cellStyle name="Comma 2 2 2 3 2 27 2 2" xfId="33688" xr:uid="{EF2B8DBB-B49B-4825-9CEB-C08762718BFD}"/>
    <cellStyle name="Comma 2 2 2 3 2 27 3" xfId="28651" xr:uid="{D3415368-3624-469F-AC3A-4910F0466298}"/>
    <cellStyle name="Comma 2 2 2 3 2 28" xfId="21661" xr:uid="{F25903BB-DAC5-4A58-9BC4-F98F72833622}"/>
    <cellStyle name="Comma 2 2 2 3 2 29" xfId="22228" xr:uid="{D73DD110-0AAE-49E3-85FA-F309868142F2}"/>
    <cellStyle name="Comma 2 2 2 3 2 3" xfId="2499" xr:uid="{E2EDE828-DCCE-4063-9813-2E17F79F0791}"/>
    <cellStyle name="Comma 2 2 2 3 2 3 2" xfId="3452" xr:uid="{CBD7ECC4-973A-4EC9-95F2-21F12C71F638}"/>
    <cellStyle name="Comma 2 2 2 3 2 3 3" xfId="21875" xr:uid="{25911A0F-259B-4A05-A30D-6AEB31FA70C9}"/>
    <cellStyle name="Comma 2 2 2 3 2 3 3 2" xfId="23450" xr:uid="{77DCCEA5-5BDB-4BD5-9CAD-601D03BF7A3F}"/>
    <cellStyle name="Comma 2 2 2 3 2 30" xfId="35640" xr:uid="{9D40712E-553E-4488-803C-8E63C40625A1}"/>
    <cellStyle name="Comma 2 2 2 3 2 4" xfId="2760" xr:uid="{1A607BF2-8203-4543-965A-D1B8B5338B7A}"/>
    <cellStyle name="Comma 2 2 2 3 2 4 2" xfId="7399" xr:uid="{43C5D86B-0FE3-4DA8-8897-05000C438BFC}"/>
    <cellStyle name="Comma 2 2 2 3 2 5" xfId="7776" xr:uid="{4CBBD9AA-5BD5-4110-B5FF-BBC9A795CA8C}"/>
    <cellStyle name="Comma 2 2 2 3 2 5 2" xfId="16735" xr:uid="{6BFAA14C-86E9-48F6-82C8-AAD7FC2A275E}"/>
    <cellStyle name="Comma 2 2 2 3 2 5 2 2" xfId="29076" xr:uid="{C6F190E9-1C2F-4712-8176-7CB83A5CFD81}"/>
    <cellStyle name="Comma 2 2 2 3 2 5 3" xfId="24037" xr:uid="{80BF51DD-7DA4-4F6E-83E7-14C765B86420}"/>
    <cellStyle name="Comma 2 2 2 3 2 6" xfId="8168" xr:uid="{2106BA30-4373-4964-9B03-C195B49A096A}"/>
    <cellStyle name="Comma 2 2 2 3 2 6 2" xfId="16962" xr:uid="{0FE2A385-A127-4779-AF52-F1100E95601C}"/>
    <cellStyle name="Comma 2 2 2 3 2 6 2 2" xfId="29302" xr:uid="{2D0A4D82-F641-44EE-86EE-A44171B9E770}"/>
    <cellStyle name="Comma 2 2 2 3 2 6 3" xfId="24263" xr:uid="{C6AAED5B-9209-4D8B-BA01-3FF6FE95641F}"/>
    <cellStyle name="Comma 2 2 2 3 2 7" xfId="8549" xr:uid="{03470A49-ECDF-48B5-B464-FC172572D6EB}"/>
    <cellStyle name="Comma 2 2 2 3 2 7 2" xfId="17170" xr:uid="{27551BE5-F2D6-4F66-A615-31A4312F0C98}"/>
    <cellStyle name="Comma 2 2 2 3 2 7 2 2" xfId="29510" xr:uid="{8B85E37A-1984-45AE-A9EE-3A5534C63714}"/>
    <cellStyle name="Comma 2 2 2 3 2 7 3" xfId="24471" xr:uid="{9EC050D9-3428-438B-A30A-678EDA7B9FEC}"/>
    <cellStyle name="Comma 2 2 2 3 2 8" xfId="8930" xr:uid="{A928ED23-0FD1-4F53-9CC0-1D818AFFEFFE}"/>
    <cellStyle name="Comma 2 2 2 3 2 8 2" xfId="17378" xr:uid="{6EA2FBD1-B76B-40D9-BE6E-1109A09D8E55}"/>
    <cellStyle name="Comma 2 2 2 3 2 8 2 2" xfId="29718" xr:uid="{A1CC1DE8-974B-4598-974B-7B56BD682B16}"/>
    <cellStyle name="Comma 2 2 2 3 2 8 3" xfId="24679" xr:uid="{8E4CDD13-74CE-49E1-A387-8E5FCC798D84}"/>
    <cellStyle name="Comma 2 2 2 3 2 9" xfId="9326" xr:uid="{21E49E77-AF44-4320-986A-6EF3EEA144F8}"/>
    <cellStyle name="Comma 2 2 2 3 2 9 2" xfId="17589" xr:uid="{F05A1D41-F566-4E8A-B0B3-77C1A37686AE}"/>
    <cellStyle name="Comma 2 2 2 3 2 9 2 2" xfId="29927" xr:uid="{3D44FBC5-E599-4229-9716-F7365C0CA9F6}"/>
    <cellStyle name="Comma 2 2 2 3 2 9 3" xfId="24890" xr:uid="{5AE79EAC-4569-481E-A439-619910E1CB2B}"/>
    <cellStyle name="Comma 2 2 2 3 20" xfId="7260" xr:uid="{9B2BC656-88C9-487E-97F4-79754778A24C}"/>
    <cellStyle name="Comma 2 2 2 3 21" xfId="7637" xr:uid="{FA897CC9-D77D-4EA8-97A0-5539456EA7FA}"/>
    <cellStyle name="Comma 2 2 2 3 21 2" xfId="16651" xr:uid="{D37CCC94-0453-464B-995E-3B2B231EAAF3}"/>
    <cellStyle name="Comma 2 2 2 3 21 2 2" xfId="28993" xr:uid="{FC91895C-07D1-4C1D-8D49-7C3145F92EAD}"/>
    <cellStyle name="Comma 2 2 2 3 21 3" xfId="23954" xr:uid="{17BA2DC9-AC7F-4234-BBB8-D414D08CFCC8}"/>
    <cellStyle name="Comma 2 2 2 3 22" xfId="8033" xr:uid="{DCB4C911-5F2A-4220-A811-B335B3EC5882}"/>
    <cellStyle name="Comma 2 2 2 3 22 2" xfId="16895" xr:uid="{E1A3095B-E06C-4A97-94A2-5D2FD6B32D59}"/>
    <cellStyle name="Comma 2 2 2 3 22 2 2" xfId="29236" xr:uid="{443BF6A3-CE4F-4185-B9A6-87B4F7F4EAF9}"/>
    <cellStyle name="Comma 2 2 2 3 22 3" xfId="24197" xr:uid="{40AF9E64-4456-4F6E-B777-C748B8742153}"/>
    <cellStyle name="Comma 2 2 2 3 23" xfId="8408" xr:uid="{3574E8D0-5ACC-4AA6-A084-EA532C466A3F}"/>
    <cellStyle name="Comma 2 2 2 3 23 2" xfId="17104" xr:uid="{26DDD08C-86FC-4489-B4EE-6A9A08DC9FB5}"/>
    <cellStyle name="Comma 2 2 2 3 23 2 2" xfId="29444" xr:uid="{2BC48C4C-E456-4C7F-9F4B-A1350FA4ED4E}"/>
    <cellStyle name="Comma 2 2 2 3 23 3" xfId="24405" xr:uid="{2C204CFB-635C-43DA-B6D8-B51CF9026562}"/>
    <cellStyle name="Comma 2 2 2 3 24" xfId="8789" xr:uid="{C9F97435-1311-420A-91FE-4CE1745F1409}"/>
    <cellStyle name="Comma 2 2 2 3 24 2" xfId="17312" xr:uid="{87C9DF1C-2113-4970-B463-F7739A435A46}"/>
    <cellStyle name="Comma 2 2 2 3 24 2 2" xfId="29652" xr:uid="{E4BA393E-0391-4DDD-8FFF-DF0153FEB6F1}"/>
    <cellStyle name="Comma 2 2 2 3 24 3" xfId="24613" xr:uid="{E96B38E3-C574-4CF7-AA4F-4163FE67793C}"/>
    <cellStyle name="Comma 2 2 2 3 25" xfId="9174" xr:uid="{C77A0E34-A826-4113-BF66-B48DE9A3EEEA}"/>
    <cellStyle name="Comma 2 2 2 3 25 2" xfId="17521" xr:uid="{37259FF9-2258-4426-B897-89EC4D26C6E6}"/>
    <cellStyle name="Comma 2 2 2 3 25 2 2" xfId="29860" xr:uid="{0873B715-F433-4A56-8CEF-72A8999273A5}"/>
    <cellStyle name="Comma 2 2 2 3 25 3" xfId="24822" xr:uid="{9936FF35-5DF8-4462-B9BB-CC06ACA5B150}"/>
    <cellStyle name="Comma 2 2 2 3 26" xfId="9570" xr:uid="{E6675729-27BE-4E5D-9A5A-61FEEFE47F9A}"/>
    <cellStyle name="Comma 2 2 2 3 26 2" xfId="17731" xr:uid="{E89F0563-ECA9-4F2E-8BBF-8E8FB1E59E42}"/>
    <cellStyle name="Comma 2 2 2 3 26 2 2" xfId="30069" xr:uid="{0EBAA0E9-9A46-45F1-9C64-D737A0704AA5}"/>
    <cellStyle name="Comma 2 2 2 3 26 3" xfId="25032" xr:uid="{35666881-F023-425F-BC89-A83DEC05036E}"/>
    <cellStyle name="Comma 2 2 2 3 27" xfId="9951" xr:uid="{49905D1B-7CC0-470E-A61F-B211A0EB84AB}"/>
    <cellStyle name="Comma 2 2 2 3 27 2" xfId="17939" xr:uid="{6A02A86E-573D-41BF-968A-AB78979F133D}"/>
    <cellStyle name="Comma 2 2 2 3 27 2 2" xfId="30277" xr:uid="{7BC0302B-E827-4BF0-A83B-D78BBB17838E}"/>
    <cellStyle name="Comma 2 2 2 3 27 3" xfId="25240" xr:uid="{28305117-95BC-490E-952F-9529ED43F2D1}"/>
    <cellStyle name="Comma 2 2 2 3 28" xfId="10333" xr:uid="{CD082FF8-4E49-447B-AEFE-4BEFED0298FE}"/>
    <cellStyle name="Comma 2 2 2 3 28 2" xfId="18148" xr:uid="{2FD53193-3AD9-4FDD-BF91-6FF6F15A20DF}"/>
    <cellStyle name="Comma 2 2 2 3 28 2 2" xfId="30486" xr:uid="{74809798-6101-44ED-AD86-148972FF56B8}"/>
    <cellStyle name="Comma 2 2 2 3 28 3" xfId="25449" xr:uid="{CC216742-EB6B-4C1C-91AA-28B604CF9EF9}"/>
    <cellStyle name="Comma 2 2 2 3 29" xfId="10714" xr:uid="{1D92E8BF-2DE1-4509-B6B9-EFE85ECCF943}"/>
    <cellStyle name="Comma 2 2 2 3 29 2" xfId="18357" xr:uid="{900821E7-0DD3-400C-8EA4-D4B7CD2470F7}"/>
    <cellStyle name="Comma 2 2 2 3 29 2 2" xfId="30694" xr:uid="{23DEA38C-86A9-4715-AC71-138DB9E11DD3}"/>
    <cellStyle name="Comma 2 2 2 3 29 3" xfId="25657" xr:uid="{C7AE2735-DD0D-4FFA-8B29-B675A14913B7}"/>
    <cellStyle name="Comma 2 2 2 3 3" xfId="823" xr:uid="{6512D5C1-363C-416D-B3F5-45B0BD356129}"/>
    <cellStyle name="Comma 2 2 2 3 3 2" xfId="1178" xr:uid="{325D7662-5477-47A1-923E-797E806E9DD9}"/>
    <cellStyle name="Comma 2 2 2 3 3 2 2" xfId="2015" xr:uid="{53262BF7-1430-45F8-B486-104427535642}"/>
    <cellStyle name="Comma 2 2 2 3 3 2 2 2" xfId="4783" xr:uid="{7A7AED7C-E21C-475B-8CC9-7AE7DDDF1939}"/>
    <cellStyle name="Comma 2 2 2 3 3 2 2 3" xfId="23717" xr:uid="{16703F09-2CB5-45D9-BBFA-C25011D2E8CA}"/>
    <cellStyle name="Comma 2 2 2 3 3 2 3" xfId="3911" xr:uid="{3555EE74-C190-4A5B-A7DB-11F8E5E62EF1}"/>
    <cellStyle name="Comma 2 2 2 3 3 2 4" xfId="22956" xr:uid="{DDF75564-2133-4FB2-9C2F-58EC8821B20E}"/>
    <cellStyle name="Comma 2 2 2 3 3 3" xfId="1665" xr:uid="{58AA351C-EE08-4396-A734-07C80443700C}"/>
    <cellStyle name="Comma 2 2 2 3 3 3 2" xfId="3420" xr:uid="{5F120401-831B-40AA-B072-1A7DAAADB483}"/>
    <cellStyle name="Comma 2 2 2 3 3 3 3" xfId="21963" xr:uid="{49D874FC-6734-4E67-A330-00C01A2F75EF}"/>
    <cellStyle name="Comma 2 2 2 3 3 3 4" xfId="28741" xr:uid="{8C48C005-07EE-4A19-8289-05E4E8221D52}"/>
    <cellStyle name="Comma 2 2 2 3 3 4" xfId="4460" xr:uid="{DA9915A5-04F5-4877-A4F4-6DD0A725CBEE}"/>
    <cellStyle name="Comma 2 2 2 3 3 4 2" xfId="23224" xr:uid="{7A4BBD89-BA4D-43CE-983E-B5C7D47292F5}"/>
    <cellStyle name="Comma 2 2 2 3 3 5" xfId="5280" xr:uid="{BF24F109-47A2-4F4C-8C75-21E1A926DD32}"/>
    <cellStyle name="Comma 2 2 2 3 3 6" xfId="16501" xr:uid="{3700D610-8443-4F21-AA50-127F4403CA87}"/>
    <cellStyle name="Comma 2 2 2 3 3 7" xfId="3081" xr:uid="{3EC932B2-A736-4267-9075-7D007EB33168}"/>
    <cellStyle name="Comma 2 2 2 3 3 8" xfId="22360" xr:uid="{51818077-EC6E-4823-8DE6-5284F023FC95}"/>
    <cellStyle name="Comma 2 2 2 3 30" xfId="11095" xr:uid="{43BFE095-5CC2-4C6B-AC1B-5854CE14C26D}"/>
    <cellStyle name="Comma 2 2 2 3 30 2" xfId="18565" xr:uid="{866EED5D-6E95-4C7F-9D11-0EC414F6CF6A}"/>
    <cellStyle name="Comma 2 2 2 3 30 2 2" xfId="30902" xr:uid="{A0D0ADFB-711B-4361-ACF7-25A2508A49E4}"/>
    <cellStyle name="Comma 2 2 2 3 30 3" xfId="25865" xr:uid="{168D81B7-91AB-4405-B994-6AACF3349DD6}"/>
    <cellStyle name="Comma 2 2 2 3 31" xfId="11512" xr:uid="{F0B1B16F-2F74-445E-8C74-EFCDB43656CA}"/>
    <cellStyle name="Comma 2 2 2 3 31 2" xfId="18784" xr:uid="{947104BD-CA39-41C0-864D-898B8F25FB65}"/>
    <cellStyle name="Comma 2 2 2 3 31 2 2" xfId="31118" xr:uid="{C6FE1A9B-2DAF-4443-BB87-6C3E0B6CE83C}"/>
    <cellStyle name="Comma 2 2 2 3 31 3" xfId="26081" xr:uid="{F6381095-F69D-48B5-B427-9F19E537573F}"/>
    <cellStyle name="Comma 2 2 2 3 32" xfId="11897" xr:uid="{180ACEC4-0D9F-4FE8-91BA-54D621D74B9E}"/>
    <cellStyle name="Comma 2 2 2 3 32 2" xfId="18994" xr:uid="{A2E747D4-E063-4081-B522-0BF36720ED36}"/>
    <cellStyle name="Comma 2 2 2 3 32 2 2" xfId="31328" xr:uid="{5E0AFA7B-01C0-464A-906A-F10FA270911F}"/>
    <cellStyle name="Comma 2 2 2 3 32 3" xfId="26291" xr:uid="{C7056CE1-89EC-4B25-A562-6C14F572BEC5}"/>
    <cellStyle name="Comma 2 2 2 3 33" xfId="12278" xr:uid="{A86C1742-5A92-42D6-928F-8BB51BC96893}"/>
    <cellStyle name="Comma 2 2 2 3 33 2" xfId="19203" xr:uid="{E8748B15-C424-47F9-B8E4-B0D354D93DE7}"/>
    <cellStyle name="Comma 2 2 2 3 33 2 2" xfId="31536" xr:uid="{C27934B0-183D-4C2B-817E-70BC197A43CD}"/>
    <cellStyle name="Comma 2 2 2 3 33 3" xfId="26499" xr:uid="{D878492D-672F-4F86-95D8-A57FE450D603}"/>
    <cellStyle name="Comma 2 2 2 3 34" xfId="12659" xr:uid="{B985700E-1411-4A92-9900-B32E0D15E3C2}"/>
    <cellStyle name="Comma 2 2 2 3 34 2" xfId="19412" xr:uid="{C72B23EC-1CF6-41A1-AA7F-0814F2FF58CF}"/>
    <cellStyle name="Comma 2 2 2 3 34 2 2" xfId="31744" xr:uid="{4C0EC727-71D8-4E96-861C-2146F55EDD83}"/>
    <cellStyle name="Comma 2 2 2 3 34 3" xfId="26707" xr:uid="{8419A564-FF8C-4F7D-9917-E50EC8701A06}"/>
    <cellStyle name="Comma 2 2 2 3 35" xfId="13040" xr:uid="{D49B9E24-A58C-4C83-8732-D8A67E650FA5}"/>
    <cellStyle name="Comma 2 2 2 3 35 2" xfId="19620" xr:uid="{4326CC3A-B917-44E0-98B3-2F5C7E3EBA19}"/>
    <cellStyle name="Comma 2 2 2 3 35 2 2" xfId="31952" xr:uid="{264D2EFC-CA74-402A-AD65-3F4045F577F6}"/>
    <cellStyle name="Comma 2 2 2 3 35 3" xfId="26915" xr:uid="{AD008F0E-A2B9-4C42-9925-7FE1A2051877}"/>
    <cellStyle name="Comma 2 2 2 3 36" xfId="13421" xr:uid="{CEF7778E-55CF-421F-959D-12E10F176667}"/>
    <cellStyle name="Comma 2 2 2 3 36 2" xfId="19829" xr:uid="{5486DF17-4F8D-46AD-B627-D1A608A9B11F}"/>
    <cellStyle name="Comma 2 2 2 3 36 2 2" xfId="32160" xr:uid="{95050869-C8C2-45EA-AE08-454AD072CE73}"/>
    <cellStyle name="Comma 2 2 2 3 36 3" xfId="27123" xr:uid="{C746FAA4-CAEC-4B3C-AC8F-F2FE12ED42EB}"/>
    <cellStyle name="Comma 2 2 2 3 37" xfId="13810" xr:uid="{6469F3E0-337D-40A0-984D-45684EFE7A07}"/>
    <cellStyle name="Comma 2 2 2 3 37 2" xfId="20041" xr:uid="{AAFFE045-0EC0-4995-8337-B0ABCDCD0600}"/>
    <cellStyle name="Comma 2 2 2 3 37 2 2" xfId="32372" xr:uid="{5C2A9712-AC2E-49C7-A421-F1E9B98500FC}"/>
    <cellStyle name="Comma 2 2 2 3 37 3" xfId="27335" xr:uid="{E2E9E173-087F-4C52-B01C-0A74DC6981CE}"/>
    <cellStyle name="Comma 2 2 2 3 38" xfId="14191" xr:uid="{D3641A35-A777-4A70-9442-4818FB10819D}"/>
    <cellStyle name="Comma 2 2 2 3 38 2" xfId="20250" xr:uid="{6874E07E-2F9C-425A-B500-C2D8DD22D5B0}"/>
    <cellStyle name="Comma 2 2 2 3 38 2 2" xfId="32580" xr:uid="{02CB0918-26F4-433A-A8C0-F90636650DB6}"/>
    <cellStyle name="Comma 2 2 2 3 38 3" xfId="27543" xr:uid="{3EC6C7C0-D7F1-41A4-9344-88DB2798BE07}"/>
    <cellStyle name="Comma 2 2 2 3 39" xfId="14576" xr:uid="{BCD92BAE-281B-4072-BF48-7E3CCB43DEE4}"/>
    <cellStyle name="Comma 2 2 2 3 39 2" xfId="20461" xr:uid="{EA1DE140-7395-41F8-893E-C6373665568F}"/>
    <cellStyle name="Comma 2 2 2 3 39 2 2" xfId="32790" xr:uid="{7BA7E4CF-F5BE-4FC8-B1B9-6794E6C32575}"/>
    <cellStyle name="Comma 2 2 2 3 39 3" xfId="27753" xr:uid="{0F3C15FE-BA57-4A2F-852C-90913DD1D914}"/>
    <cellStyle name="Comma 2 2 2 3 4" xfId="1440" xr:uid="{E0C820CD-847A-4BA0-9543-DEF1E380E454}"/>
    <cellStyle name="Comma 2 2 2 3 4 2" xfId="3737" xr:uid="{E8C31F9C-6E85-4CDE-BA2C-D2618BEF5D9F}"/>
    <cellStyle name="Comma 2 2 2 3 4 3" xfId="3798" xr:uid="{F60BBBF6-3675-43BE-8E91-F2B19966769D}"/>
    <cellStyle name="Comma 2 2 2 3 4 3 2" xfId="23347" xr:uid="{F1904503-76CE-4448-9365-8360DDD3C65B}"/>
    <cellStyle name="Comma 2 2 2 3 4 4" xfId="21866" xr:uid="{39D037A6-8447-4310-BA1A-4D004156795E}"/>
    <cellStyle name="Comma 2 2 2 3 4 5" xfId="22765" xr:uid="{57ED2DB9-D481-476D-BFC8-FF4AE917BD72}"/>
    <cellStyle name="Comma 2 2 2 3 40" xfId="14957" xr:uid="{0879E563-8DA5-45FE-ACB1-0D2E708FCDBA}"/>
    <cellStyle name="Comma 2 2 2 3 40 2" xfId="20669" xr:uid="{28CDE60D-4A68-4F73-A331-A0983F65FF63}"/>
    <cellStyle name="Comma 2 2 2 3 40 2 2" xfId="32998" xr:uid="{C5FB7E70-D679-4E95-B64E-06CE84A7FEA1}"/>
    <cellStyle name="Comma 2 2 2 3 40 3" xfId="27961" xr:uid="{F4213D36-0308-4143-8B0E-16E7812148FA}"/>
    <cellStyle name="Comma 2 2 2 3 41" xfId="15338" xr:uid="{DC84CABE-FE7A-40A1-9759-BE99AA3F6A70}"/>
    <cellStyle name="Comma 2 2 2 3 41 2" xfId="20878" xr:uid="{4BBB2353-8348-4B83-B354-313D6675357B}"/>
    <cellStyle name="Comma 2 2 2 3 41 2 2" xfId="33206" xr:uid="{AB56C1A8-B2B9-41C8-9CC7-FE1F7CF1FE56}"/>
    <cellStyle name="Comma 2 2 2 3 41 3" xfId="28169" xr:uid="{33B66786-1633-41A4-883E-04F2407983C8}"/>
    <cellStyle name="Comma 2 2 2 3 42" xfId="15719" xr:uid="{EBA8D3A0-07BB-43C4-83DB-612E5AA1CE74}"/>
    <cellStyle name="Comma 2 2 2 3 42 2" xfId="21086" xr:uid="{F0B824A2-5BDE-4121-8FE9-64F8662A6805}"/>
    <cellStyle name="Comma 2 2 2 3 42 2 2" xfId="33414" xr:uid="{6A3A4624-9589-4545-B3FC-F0991F17010A}"/>
    <cellStyle name="Comma 2 2 2 3 42 3" xfId="28377" xr:uid="{41949C6C-6058-49E6-BA41-FD6C02232F5C}"/>
    <cellStyle name="Comma 2 2 2 3 43" xfId="16100" xr:uid="{3D61B8FE-493E-4C22-A8FF-7631156B1CB5}"/>
    <cellStyle name="Comma 2 2 2 3 43 2" xfId="21294" xr:uid="{844794F9-A1DD-42A0-A4A5-C43476C25687}"/>
    <cellStyle name="Comma 2 2 2 3 43 2 2" xfId="33622" xr:uid="{9C26A6DE-7066-4B77-AC81-058440C8FB9D}"/>
    <cellStyle name="Comma 2 2 2 3 43 3" xfId="28585" xr:uid="{E5EB2C55-A3BF-47A3-A2FD-69AB3367C229}"/>
    <cellStyle name="Comma 2 2 2 3 44" xfId="21520" xr:uid="{CF143CE1-3ED6-4777-BF47-02AEB23A20E5}"/>
    <cellStyle name="Comma 2 2 2 3 45" xfId="22125" xr:uid="{D32B7613-CA1F-4A4D-AC50-95F7017D8942}"/>
    <cellStyle name="Comma 2 2 2 3 46" xfId="35473" xr:uid="{0FE53A21-A8BE-440D-A00B-C78EA7B5927F}"/>
    <cellStyle name="Comma 2 2 2 3 5" xfId="2644" xr:uid="{340CB547-A6EB-40A3-B08E-C8C52CCAF272}"/>
    <cellStyle name="Comma 2 2 2 3 5 2" xfId="3345" xr:uid="{345792DF-D00B-4BCE-B50A-03363C39EBBE}"/>
    <cellStyle name="Comma 2 2 2 3 6" xfId="4229" xr:uid="{7FD708A7-0C6A-414D-8B99-19D5BD263E25}"/>
    <cellStyle name="Comma 2 2 2 3 6 2" xfId="5482" xr:uid="{EC17F04A-954B-4405-B688-9457D2D8F3C3}"/>
    <cellStyle name="Comma 2 2 2 3 7" xfId="5580" xr:uid="{75DF2FB7-CC9C-4E31-8C95-5C9ED50D4F79}"/>
    <cellStyle name="Comma 2 2 2 3 8" xfId="5688" xr:uid="{FD2B6796-E0B0-401F-9B46-0A061916BF1C}"/>
    <cellStyle name="Comma 2 2 2 3 9" xfId="5803" xr:uid="{500878DC-40E4-4E11-B27C-A12E2D92E1BC}"/>
    <cellStyle name="Comma 2 2 2 30" xfId="7590" xr:uid="{237B85E9-9C68-4F45-8E4A-D63E0720CD66}"/>
    <cellStyle name="Comma 2 2 2 30 2" xfId="16604" xr:uid="{452A1E6F-9213-4B19-8491-6706C4F50B95}"/>
    <cellStyle name="Comma 2 2 2 30 2 2" xfId="28946" xr:uid="{A2D2A5FA-0FCC-4B6C-B604-6619B725A563}"/>
    <cellStyle name="Comma 2 2 2 30 3" xfId="23907" xr:uid="{F915B150-6D0D-4A80-9319-B26DE1FC4DB9}"/>
    <cellStyle name="Comma 2 2 2 31" xfId="7986" xr:uid="{53532090-E2CE-4A44-8A4E-EFF3632525DE}"/>
    <cellStyle name="Comma 2 2 2 31 2" xfId="16848" xr:uid="{1187171B-5126-43B5-848C-2DFCDB9663DD}"/>
    <cellStyle name="Comma 2 2 2 31 2 2" xfId="29189" xr:uid="{94DD8642-CE92-48DC-BBF9-A818F561E719}"/>
    <cellStyle name="Comma 2 2 2 31 3" xfId="24150" xr:uid="{E97821A2-5F8F-4DF2-A794-531821600ACC}"/>
    <cellStyle name="Comma 2 2 2 32" xfId="8361" xr:uid="{B87C400C-C7A1-4006-8ED0-B82B08C0B553}"/>
    <cellStyle name="Comma 2 2 2 32 2" xfId="17057" xr:uid="{46F1EC5D-48D4-4E95-9CB0-E74A9AB0D79E}"/>
    <cellStyle name="Comma 2 2 2 32 2 2" xfId="29397" xr:uid="{C3AF78C7-4EE4-46F2-B761-4DEEC1891443}"/>
    <cellStyle name="Comma 2 2 2 32 3" xfId="24358" xr:uid="{9BB3F458-7266-4EDB-B4C3-C8812EF58A24}"/>
    <cellStyle name="Comma 2 2 2 33" xfId="8742" xr:uid="{D9EFEC80-3E91-487F-89F4-A7F5BBC8A90F}"/>
    <cellStyle name="Comma 2 2 2 33 2" xfId="17265" xr:uid="{38A817C0-C4F3-4299-B7B3-6A2BB1A0809D}"/>
    <cellStyle name="Comma 2 2 2 33 2 2" xfId="29605" xr:uid="{61B8480C-4D8D-4652-956A-D0CEBA577069}"/>
    <cellStyle name="Comma 2 2 2 33 3" xfId="24566" xr:uid="{BCCFFECA-452B-421F-A134-5A93DDEA4CC8}"/>
    <cellStyle name="Comma 2 2 2 34" xfId="9127" xr:uid="{B9BCF35D-0505-488E-B930-6D1E1620D13F}"/>
    <cellStyle name="Comma 2 2 2 34 2" xfId="17474" xr:uid="{410FC107-B705-4E72-AB0E-DA640935C0AF}"/>
    <cellStyle name="Comma 2 2 2 34 2 2" xfId="29813" xr:uid="{C610DBF5-4BAE-49A4-9601-D957BF1DAAA7}"/>
    <cellStyle name="Comma 2 2 2 34 3" xfId="24775" xr:uid="{247DDECD-5EB6-4172-92FC-A85D8BD1708A}"/>
    <cellStyle name="Comma 2 2 2 35" xfId="9247" xr:uid="{68F3A960-2E18-459F-BEDD-4CAF8CADEC92}"/>
    <cellStyle name="Comma 2 2 2 36" xfId="9523" xr:uid="{1E0E29A3-F7DE-41CB-9633-464B1285D55A}"/>
    <cellStyle name="Comma 2 2 2 36 2" xfId="17684" xr:uid="{EB02AC6B-B76B-4BD6-A2E1-EB424ED91739}"/>
    <cellStyle name="Comma 2 2 2 36 2 2" xfId="30022" xr:uid="{A54880CF-740A-4017-A6EF-754FC024D7C7}"/>
    <cellStyle name="Comma 2 2 2 36 3" xfId="24985" xr:uid="{9C1FFF08-B389-499B-8DF2-F081675367E8}"/>
    <cellStyle name="Comma 2 2 2 37" xfId="9904" xr:uid="{1A68F175-41CC-411C-8B23-9D8026F653AF}"/>
    <cellStyle name="Comma 2 2 2 37 2" xfId="17892" xr:uid="{D67D8B9C-2CEE-42FF-BE0B-34785D0CE4CA}"/>
    <cellStyle name="Comma 2 2 2 37 2 2" xfId="30230" xr:uid="{61E844DD-88EB-4572-9F14-D96144545F26}"/>
    <cellStyle name="Comma 2 2 2 37 3" xfId="25193" xr:uid="{80E7952A-6022-428A-835F-EAFB5553A21B}"/>
    <cellStyle name="Comma 2 2 2 38" xfId="10286" xr:uid="{2927D690-29B8-47F3-93D8-BF9AC30C9973}"/>
    <cellStyle name="Comma 2 2 2 38 2" xfId="18101" xr:uid="{84A6C753-3FFB-4AE7-BC7C-8C3F78960285}"/>
    <cellStyle name="Comma 2 2 2 38 2 2" xfId="30439" xr:uid="{BC3EDC78-1686-4306-A38C-DC03E9DE7B68}"/>
    <cellStyle name="Comma 2 2 2 38 3" xfId="25402" xr:uid="{417C0BA2-60C8-47EC-ADBD-C23315464217}"/>
    <cellStyle name="Comma 2 2 2 39" xfId="10667" xr:uid="{F34F83C5-00A7-46E3-8BB9-EE16F53159E8}"/>
    <cellStyle name="Comma 2 2 2 39 2" xfId="18310" xr:uid="{4C306324-A81D-4D5F-B382-5C1E5CE31717}"/>
    <cellStyle name="Comma 2 2 2 39 2 2" xfId="30647" xr:uid="{695D7D0C-C930-4C96-ACCE-34FCC92A5143}"/>
    <cellStyle name="Comma 2 2 2 39 3" xfId="25610" xr:uid="{54BB583E-0181-4692-80A2-363D4DE20728}"/>
    <cellStyle name="Comma 2 2 2 4" xfId="197" xr:uid="{00000000-0005-0000-0000-000022000000}"/>
    <cellStyle name="Comma 2 2 2 4 10" xfId="5949" xr:uid="{A209AEFE-2A28-4D82-A82C-73D08A4BF0D5}"/>
    <cellStyle name="Comma 2 2 2 4 11" xfId="6054" xr:uid="{D7305410-B4AC-4D66-86B0-3A143B5AF715}"/>
    <cellStyle name="Comma 2 2 2 4 12" xfId="6158" xr:uid="{F41BF286-A649-4BE8-A372-798D553F064E}"/>
    <cellStyle name="Comma 2 2 2 4 13" xfId="6262" xr:uid="{95D321D4-3D1A-448F-95DE-1610BBA0A184}"/>
    <cellStyle name="Comma 2 2 2 4 14" xfId="6366" xr:uid="{2BAAAFE7-2E9F-4240-83D3-4A24DE615F2C}"/>
    <cellStyle name="Comma 2 2 2 4 15" xfId="6488" xr:uid="{FFDAB9C8-7FDC-47D7-8F31-E38E04BAE27F}"/>
    <cellStyle name="Comma 2 2 2 4 16" xfId="6592" xr:uid="{B7590B97-124F-47D9-A30A-234238228682}"/>
    <cellStyle name="Comma 2 2 2 4 17" xfId="6696" xr:uid="{5548F0D3-7C80-411E-97D5-638D27B5FF50}"/>
    <cellStyle name="Comma 2 2 2 4 18" xfId="6801" xr:uid="{BFA4E9E8-F7C3-41DD-A8FC-D9E01FED2238}"/>
    <cellStyle name="Comma 2 2 2 4 19" xfId="6995" xr:uid="{3EC46155-2796-4BF0-9777-28E7CB8D8D1F}"/>
    <cellStyle name="Comma 2 2 2 4 2" xfId="709" xr:uid="{00000000-0005-0000-0000-000022000000}"/>
    <cellStyle name="Comma 2 2 2 4 2 10" xfId="9834" xr:uid="{6140B640-C04F-4A9D-8FBD-EDE178C06D96}"/>
    <cellStyle name="Comma 2 2 2 4 2 10 2" xfId="17872" xr:uid="{B148676B-CF0A-4188-B523-532DF189C643}"/>
    <cellStyle name="Comma 2 2 2 4 2 10 2 2" xfId="30210" xr:uid="{3A7A46BE-4291-4D88-9148-7E035681ED97}"/>
    <cellStyle name="Comma 2 2 2 4 2 10 3" xfId="25173" xr:uid="{52CBC951-A23B-4A27-B6E9-CDFCE564418C}"/>
    <cellStyle name="Comma 2 2 2 4 2 11" xfId="10216" xr:uid="{7489EF61-A270-4887-8720-14B205F6950E}"/>
    <cellStyle name="Comma 2 2 2 4 2 11 2" xfId="18081" xr:uid="{B950B897-78C1-4EDC-AE93-B3BD3EAB00D2}"/>
    <cellStyle name="Comma 2 2 2 4 2 11 2 2" xfId="30419" xr:uid="{1542BE03-28B2-414F-AC69-54B24C1F49EA}"/>
    <cellStyle name="Comma 2 2 2 4 2 11 3" xfId="25382" xr:uid="{847CFC27-3323-4C09-9E69-5F50F2D4334D}"/>
    <cellStyle name="Comma 2 2 2 4 2 12" xfId="10597" xr:uid="{32AC814B-DB95-4C7C-B9E4-FE44B5C72939}"/>
    <cellStyle name="Comma 2 2 2 4 2 12 2" xfId="18290" xr:uid="{025CB985-2A07-4E0C-997D-C495835F17AF}"/>
    <cellStyle name="Comma 2 2 2 4 2 12 2 2" xfId="30627" xr:uid="{94DF35A4-0934-4967-8527-9F631892646C}"/>
    <cellStyle name="Comma 2 2 2 4 2 12 3" xfId="25590" xr:uid="{7D447340-4393-4D36-BB20-8ABBEDEA6D77}"/>
    <cellStyle name="Comma 2 2 2 4 2 13" xfId="10978" xr:uid="{D6BE9A65-6DDB-4AD7-A69B-A6C391C472E6}"/>
    <cellStyle name="Comma 2 2 2 4 2 13 2" xfId="18498" xr:uid="{81F5E3AE-71EB-4DCD-9DA0-B404B7372FCD}"/>
    <cellStyle name="Comma 2 2 2 4 2 13 2 2" xfId="30835" xr:uid="{C4958F91-D6D1-4F60-90AC-26ED209E6557}"/>
    <cellStyle name="Comma 2 2 2 4 2 13 3" xfId="25798" xr:uid="{9AA91380-4163-4F3C-BD9F-1336A651F2BF}"/>
    <cellStyle name="Comma 2 2 2 4 2 14" xfId="11359" xr:uid="{BBFD81E7-8E96-4897-838A-681D3E0C5781}"/>
    <cellStyle name="Comma 2 2 2 4 2 14 2" xfId="18707" xr:uid="{42C313BE-EF11-4465-A0DE-577E37524427}"/>
    <cellStyle name="Comma 2 2 2 4 2 14 2 2" xfId="31043" xr:uid="{0878FE01-ED42-45D8-942B-6EC63856A3A7}"/>
    <cellStyle name="Comma 2 2 2 4 2 14 3" xfId="26006" xr:uid="{D16701CF-B719-473C-931A-3CEA06808060}"/>
    <cellStyle name="Comma 2 2 2 4 2 15" xfId="11776" xr:uid="{0B9E694B-A484-4974-BF5D-8F564CF39C23}"/>
    <cellStyle name="Comma 2 2 2 4 2 15 2" xfId="18925" xr:uid="{F86F61E2-B486-48F2-9C29-5896EE9A03A3}"/>
    <cellStyle name="Comma 2 2 2 4 2 15 2 2" xfId="31259" xr:uid="{638A3F06-F8FC-4594-94EE-619F702FF6C2}"/>
    <cellStyle name="Comma 2 2 2 4 2 15 3" xfId="26222" xr:uid="{B5947C73-7E1F-4E20-9B51-E1E7DC784B5B}"/>
    <cellStyle name="Comma 2 2 2 4 2 16" xfId="12161" xr:uid="{222F5992-C17F-4E95-8247-4C4F474508A5}"/>
    <cellStyle name="Comma 2 2 2 4 2 16 2" xfId="19136" xr:uid="{7E163658-A384-4790-998C-2CEB0F45D395}"/>
    <cellStyle name="Comma 2 2 2 4 2 16 2 2" xfId="31469" xr:uid="{BBDA43B7-8EB4-41E2-845C-E6DB4A6F9241}"/>
    <cellStyle name="Comma 2 2 2 4 2 16 3" xfId="26432" xr:uid="{E2980B46-E659-4721-BA4E-CE7FE7928D6B}"/>
    <cellStyle name="Comma 2 2 2 4 2 17" xfId="12542" xr:uid="{F7D12376-5031-4C25-9DB8-0B38018CE30D}"/>
    <cellStyle name="Comma 2 2 2 4 2 17 2" xfId="19345" xr:uid="{8AFD795D-20AD-4A39-AF21-497F6458E255}"/>
    <cellStyle name="Comma 2 2 2 4 2 17 2 2" xfId="31677" xr:uid="{322608DA-A47C-4CB9-898C-8A75F4E614AA}"/>
    <cellStyle name="Comma 2 2 2 4 2 17 3" xfId="26640" xr:uid="{ADB535FC-58B9-45EC-ACB6-71F0659B4E60}"/>
    <cellStyle name="Comma 2 2 2 4 2 18" xfId="12923" xr:uid="{B8A44E85-A459-4296-8A9E-C5CE73C595E2}"/>
    <cellStyle name="Comma 2 2 2 4 2 18 2" xfId="19553" xr:uid="{ADB21A0F-DB24-4257-981B-C37480A92A8A}"/>
    <cellStyle name="Comma 2 2 2 4 2 18 2 2" xfId="31885" xr:uid="{40E14D3A-7CB8-410D-BE2B-51BFBE16BB52}"/>
    <cellStyle name="Comma 2 2 2 4 2 18 3" xfId="26848" xr:uid="{6175FEDD-D0BF-463F-9CD5-A0C45F3D548B}"/>
    <cellStyle name="Comma 2 2 2 4 2 19" xfId="13304" xr:uid="{879A55E0-6B02-4410-8A00-95175AD01DA1}"/>
    <cellStyle name="Comma 2 2 2 4 2 19 2" xfId="19761" xr:uid="{087BAB62-CC95-49FD-A949-36BC030F0954}"/>
    <cellStyle name="Comma 2 2 2 4 2 19 2 2" xfId="32093" xr:uid="{6BDDBD8A-085C-455D-9972-D5EBFA5B85CF}"/>
    <cellStyle name="Comma 2 2 2 4 2 19 3" xfId="27056" xr:uid="{B3B74F47-41ED-4124-891F-A00CE885C999}"/>
    <cellStyle name="Comma 2 2 2 4 2 2" xfId="1042" xr:uid="{D7CCC688-C117-438C-9E90-703F7F8D3DC3}"/>
    <cellStyle name="Comma 2 2 2 4 2 2 2" xfId="1395" xr:uid="{26C6843F-64F5-4C3C-A670-0A1E84B2DEF7}"/>
    <cellStyle name="Comma 2 2 2 4 2 2 2 2" xfId="2232" xr:uid="{110D2D08-33F0-4C2E-B13B-FDB48C84ED8D}"/>
    <cellStyle name="Comma 2 2 2 4 2 2 2 2 2" xfId="5000" xr:uid="{4861880E-FB98-4806-A9CE-B75A03E5BC62}"/>
    <cellStyle name="Comma 2 2 2 4 2 2 2 3" xfId="4188" xr:uid="{A4FD4818-04AC-4E53-8787-6867DC352AF2}"/>
    <cellStyle name="Comma 2 2 2 4 2 2 3" xfId="1882" xr:uid="{ED82AE47-5434-414C-8B39-6E12B4061ECD}"/>
    <cellStyle name="Comma 2 2 2 4 2 2 3 2" xfId="4101" xr:uid="{42AC8F30-6AAF-49BC-AB82-0552814CEBB9}"/>
    <cellStyle name="Comma 2 2 2 4 2 2 4" xfId="4650" xr:uid="{F5849063-D1B0-4679-891E-EFF673BE1F9A}"/>
    <cellStyle name="Comma 2 2 2 4 2 2 5" xfId="3280" xr:uid="{A2E9CDF7-9723-47D8-8F93-E677F5328AA7}"/>
    <cellStyle name="Comma 2 2 2 4 2 2 6" xfId="22692" xr:uid="{7863F4D5-F517-4DBA-B608-73F569D7AA76}"/>
    <cellStyle name="Comma 2 2 2 4 2 20" xfId="13685" xr:uid="{A8E343B2-AAE8-4166-98DB-C887AAEB2F8A}"/>
    <cellStyle name="Comma 2 2 2 4 2 20 2" xfId="19970" xr:uid="{C12CE1D2-55A8-4589-AB2B-D6A79014B41A}"/>
    <cellStyle name="Comma 2 2 2 4 2 20 2 2" xfId="32301" xr:uid="{3584891F-126B-4D22-8CD9-B6BA4E8D9F80}"/>
    <cellStyle name="Comma 2 2 2 4 2 20 3" xfId="27264" xr:uid="{CC6068AA-67C8-4F06-A79F-2CC5208BBB92}"/>
    <cellStyle name="Comma 2 2 2 4 2 21" xfId="14074" xr:uid="{E76C735F-BD36-4B4B-B01C-C6CE6C61A6BB}"/>
    <cellStyle name="Comma 2 2 2 4 2 21 2" xfId="20183" xr:uid="{0578EA17-D3D5-4D00-B65B-1DBE30FC1787}"/>
    <cellStyle name="Comma 2 2 2 4 2 21 2 2" xfId="32513" xr:uid="{40424392-FCDA-42C4-93D7-C884B9C8DDDF}"/>
    <cellStyle name="Comma 2 2 2 4 2 21 3" xfId="27476" xr:uid="{26AA45F8-2641-42AA-9248-6981E73E76E2}"/>
    <cellStyle name="Comma 2 2 2 4 2 22" xfId="14455" xr:uid="{926407CF-2C4D-497F-B75D-BFF65BAF9F5B}"/>
    <cellStyle name="Comma 2 2 2 4 2 22 2" xfId="20392" xr:uid="{E2AD0A95-B28F-42C6-ABBE-672A359D9BC6}"/>
    <cellStyle name="Comma 2 2 2 4 2 22 2 2" xfId="32721" xr:uid="{7ECDD558-1642-4B4A-AF8B-947077C411E2}"/>
    <cellStyle name="Comma 2 2 2 4 2 22 3" xfId="27684" xr:uid="{0264DE11-6D4E-4EC7-9D70-6428E142FB8C}"/>
    <cellStyle name="Comma 2 2 2 4 2 23" xfId="14840" xr:uid="{87EC3B33-BB39-4935-A310-0EA1699FE166}"/>
    <cellStyle name="Comma 2 2 2 4 2 23 2" xfId="20602" xr:uid="{A0B1FD52-8A38-4B28-A276-B534179E3FFE}"/>
    <cellStyle name="Comma 2 2 2 4 2 23 2 2" xfId="32931" xr:uid="{DBFD688E-395C-4FE7-BE13-E25EBA566A22}"/>
    <cellStyle name="Comma 2 2 2 4 2 23 3" xfId="27894" xr:uid="{F0400783-4426-4168-BFDA-ED4C9178145D}"/>
    <cellStyle name="Comma 2 2 2 4 2 24" xfId="15221" xr:uid="{EDEF52CD-C0D2-4525-802B-4EA0710AD543}"/>
    <cellStyle name="Comma 2 2 2 4 2 24 2" xfId="20811" xr:uid="{AA85E5D6-E75C-4FFB-95E3-BDBA8CF8FFAF}"/>
    <cellStyle name="Comma 2 2 2 4 2 24 2 2" xfId="33139" xr:uid="{7F180126-58A0-471E-BAD7-C65F402B40A8}"/>
    <cellStyle name="Comma 2 2 2 4 2 24 3" xfId="28102" xr:uid="{170B0FC1-82EB-4638-B3FE-963D35D4D17A}"/>
    <cellStyle name="Comma 2 2 2 4 2 25" xfId="15602" xr:uid="{EAB48520-3A53-41E0-B78D-554BED4184E3}"/>
    <cellStyle name="Comma 2 2 2 4 2 25 2" xfId="21019" xr:uid="{1F8A5F03-A24F-44B8-9BB5-E7E421B0C8D4}"/>
    <cellStyle name="Comma 2 2 2 4 2 25 2 2" xfId="33347" xr:uid="{DD7EBE17-9B93-4573-B098-D145D3D7CCD1}"/>
    <cellStyle name="Comma 2 2 2 4 2 25 3" xfId="28310" xr:uid="{2170C415-AC85-4751-9F4C-0C20DD0FBB57}"/>
    <cellStyle name="Comma 2 2 2 4 2 26" xfId="15983" xr:uid="{5722550A-42D2-4878-926D-A2F980BF3945}"/>
    <cellStyle name="Comma 2 2 2 4 2 26 2" xfId="21227" xr:uid="{4C8DD0CD-1F22-4576-AE11-C55F35309318}"/>
    <cellStyle name="Comma 2 2 2 4 2 26 2 2" xfId="33555" xr:uid="{3797A12D-A544-4E70-AEB9-DB1A80493584}"/>
    <cellStyle name="Comma 2 2 2 4 2 26 3" xfId="28518" xr:uid="{6E0C59FF-41E3-4A94-99B4-E6B4519C4310}"/>
    <cellStyle name="Comma 2 2 2 4 2 27" xfId="16364" xr:uid="{07935379-5294-4099-B832-E83FF44437E3}"/>
    <cellStyle name="Comma 2 2 2 4 2 27 2" xfId="21435" xr:uid="{2B6EF126-3AF1-4D04-B9AD-9451DF866C51}"/>
    <cellStyle name="Comma 2 2 2 4 2 27 2 2" xfId="33763" xr:uid="{BC9B37CB-2138-4E88-8984-D3A27080D67F}"/>
    <cellStyle name="Comma 2 2 2 4 2 27 3" xfId="28726" xr:uid="{E6647713-CCD7-4189-86AE-18A4C0BC0042}"/>
    <cellStyle name="Comma 2 2 2 4 2 28" xfId="21784" xr:uid="{E929D87A-A450-4564-A123-04DCFAA8BA25}"/>
    <cellStyle name="Comma 2 2 2 4 2 28 2" xfId="23120" xr:uid="{74EDFCC9-50E1-48DC-9F72-78CE3DF314AD}"/>
    <cellStyle name="Comma 2 2 2 4 2 29" xfId="22354" xr:uid="{62D373F2-2421-4951-BDE1-E5E971093F0A}"/>
    <cellStyle name="Comma 2 2 2 4 2 3" xfId="2502" xr:uid="{B236EB85-9E00-435A-BA9E-4EA32229FFDE}"/>
    <cellStyle name="Comma 2 2 2 4 2 3 2" xfId="3580" xr:uid="{0583FA87-A8A8-48CE-927B-A6B5BC3776C7}"/>
    <cellStyle name="Comma 2 2 2 4 2 3 3" xfId="21932" xr:uid="{816C632E-B158-457C-AAD3-107B10894C99}"/>
    <cellStyle name="Comma 2 2 2 4 2 3 3 2" xfId="23578" xr:uid="{3B5663A7-1D14-4E45-94A2-CA8FFF81D630}"/>
    <cellStyle name="Comma 2 2 2 4 2 3 4" xfId="22989" xr:uid="{C50E932D-6B00-4279-A50F-15B3D98E009C}"/>
    <cellStyle name="Comma 2 2 2 4 2 30" xfId="35811" xr:uid="{E0EC358A-7A93-48F8-B228-9A2EAB4238C5}"/>
    <cellStyle name="Comma 2 2 2 4 2 4" xfId="2888" xr:uid="{0037DE76-0ADA-4649-8B4E-AD6F0D20BDBF}"/>
    <cellStyle name="Comma 2 2 2 4 2 4 2" xfId="7520" xr:uid="{C3299A05-6760-49B3-A360-C8F0731D7B2B}"/>
    <cellStyle name="Comma 2 2 2 4 2 5" xfId="7916" xr:uid="{837F48A6-7459-48BF-AD13-18495172F9B3}"/>
    <cellStyle name="Comma 2 2 2 4 2 5 2" xfId="16828" xr:uid="{3D7968A9-6FF3-4111-9B11-C6F1C317B1C3}"/>
    <cellStyle name="Comma 2 2 2 4 2 5 2 2" xfId="29169" xr:uid="{1C8B51B5-770E-4EF8-B0F1-61F0B70EAA9D}"/>
    <cellStyle name="Comma 2 2 2 4 2 5 3" xfId="24130" xr:uid="{6D7C9ED9-7BAD-4855-92AA-BE8E18639779}"/>
    <cellStyle name="Comma 2 2 2 4 2 6" xfId="8291" xr:uid="{4D9200D7-252A-4A68-A998-9B4F5D350E88}"/>
    <cellStyle name="Comma 2 2 2 4 2 6 2" xfId="17037" xr:uid="{8D960583-270E-4953-A3CA-CD27A8650C24}"/>
    <cellStyle name="Comma 2 2 2 4 2 6 2 2" xfId="29377" xr:uid="{26D45D8A-5CD9-4DEC-9A2E-32CF0C1CE38B}"/>
    <cellStyle name="Comma 2 2 2 4 2 6 3" xfId="24338" xr:uid="{5E113440-B80E-422B-A80A-6087733391CE}"/>
    <cellStyle name="Comma 2 2 2 4 2 7" xfId="8672" xr:uid="{7B09E630-3B45-4781-BC9B-116EA428D8CD}"/>
    <cellStyle name="Comma 2 2 2 4 2 7 2" xfId="17245" xr:uid="{DBA123C3-E37D-42CC-80DA-357D9E288564}"/>
    <cellStyle name="Comma 2 2 2 4 2 7 2 2" xfId="29585" xr:uid="{86806638-A42D-483D-95CB-74C3BD4D9933}"/>
    <cellStyle name="Comma 2 2 2 4 2 7 3" xfId="24546" xr:uid="{4707200A-00C0-46A8-8D87-FA2813BB6DD2}"/>
    <cellStyle name="Comma 2 2 2 4 2 8" xfId="9053" xr:uid="{EC5E0132-B983-4134-8894-0D920F226FDF}"/>
    <cellStyle name="Comma 2 2 2 4 2 8 2" xfId="17454" xr:uid="{4851B260-2A9C-4C85-A0C6-CAD7D9A04062}"/>
    <cellStyle name="Comma 2 2 2 4 2 8 2 2" xfId="29793" xr:uid="{F4552113-CBB9-4A61-953E-29F4A31F4C35}"/>
    <cellStyle name="Comma 2 2 2 4 2 8 3" xfId="24754" xr:uid="{38A0B940-FFF5-4155-9901-C0D1A3F52012}"/>
    <cellStyle name="Comma 2 2 2 4 2 9" xfId="9453" xr:uid="{B6A9F0A5-7A3E-449E-8FBD-802F1F19AB21}"/>
    <cellStyle name="Comma 2 2 2 4 2 9 2" xfId="17664" xr:uid="{5CA93B52-3621-4314-AE62-E14EFB76E76D}"/>
    <cellStyle name="Comma 2 2 2 4 2 9 2 2" xfId="30002" xr:uid="{667571BD-46B6-4117-B393-77CC9DBFB5A6}"/>
    <cellStyle name="Comma 2 2 2 4 2 9 3" xfId="24965" xr:uid="{1D4FCD16-F5D3-40C6-BF55-F97DFCB65C3C}"/>
    <cellStyle name="Comma 2 2 2 4 20" xfId="7280" xr:uid="{BC4F83D1-0CEF-4AA1-8399-18E58DEAAD20}"/>
    <cellStyle name="Comma 2 2 2 4 21" xfId="7669" xr:uid="{CE097B7E-6A84-4264-9717-DA3031C5369A}"/>
    <cellStyle name="Comma 2 2 2 4 21 2" xfId="16683" xr:uid="{9B8F2810-9D83-44C6-B974-DA6696D61368}"/>
    <cellStyle name="Comma 2 2 2 4 21 2 2" xfId="29025" xr:uid="{FC34DEDD-4F82-4A2C-9D40-85B428DE76D2}"/>
    <cellStyle name="Comma 2 2 2 4 21 3" xfId="23986" xr:uid="{561E40EA-58B8-4A8B-8A5D-608D4D08298A}"/>
    <cellStyle name="Comma 2 2 2 4 22" xfId="8053" xr:uid="{8F5837AB-4288-4693-AE23-2E22280EC736}"/>
    <cellStyle name="Comma 2 2 2 4 22 2" xfId="16915" xr:uid="{A120041C-4459-4869-915D-85B64F5D6A49}"/>
    <cellStyle name="Comma 2 2 2 4 22 2 2" xfId="29256" xr:uid="{44244051-0947-4761-B18F-1C97B8F3E963}"/>
    <cellStyle name="Comma 2 2 2 4 22 3" xfId="24217" xr:uid="{F2FF22F9-074C-4F39-82DF-519F5CBAE41D}"/>
    <cellStyle name="Comma 2 2 2 4 23" xfId="8428" xr:uid="{E4C95E4F-99C0-4BC7-B6A5-EFC3C1763AC6}"/>
    <cellStyle name="Comma 2 2 2 4 23 2" xfId="17124" xr:uid="{F3C94D40-C92F-4C76-9B62-90B436D8B9D6}"/>
    <cellStyle name="Comma 2 2 2 4 23 2 2" xfId="29464" xr:uid="{2A148F80-992B-4FD0-840D-BD05253A1830}"/>
    <cellStyle name="Comma 2 2 2 4 23 3" xfId="24425" xr:uid="{593153CC-DD19-46BB-97D5-1FA945E28A25}"/>
    <cellStyle name="Comma 2 2 2 4 24" xfId="8809" xr:uid="{534B0303-E062-4997-AA7B-08ED9AC879FC}"/>
    <cellStyle name="Comma 2 2 2 4 24 2" xfId="17332" xr:uid="{071BE8A1-CB91-49D8-BED3-85DB0EF9C630}"/>
    <cellStyle name="Comma 2 2 2 4 24 2 2" xfId="29672" xr:uid="{709F815C-20C9-4B72-A755-807F5EBB7155}"/>
    <cellStyle name="Comma 2 2 2 4 24 3" xfId="24633" xr:uid="{8456FFFB-91B5-44ED-9C6C-CCD0676F1CB3}"/>
    <cellStyle name="Comma 2 2 2 4 25" xfId="9194" xr:uid="{12DE2003-733D-4EAD-83BE-CDF05F1DAA1D}"/>
    <cellStyle name="Comma 2 2 2 4 25 2" xfId="17541" xr:uid="{DD4551EF-3955-49C5-9D1E-A421A6D381D8}"/>
    <cellStyle name="Comma 2 2 2 4 25 2 2" xfId="29880" xr:uid="{39E4C9DB-2974-40E5-A8A2-BAA71D0D6D07}"/>
    <cellStyle name="Comma 2 2 2 4 25 3" xfId="24842" xr:uid="{DC289475-65F2-4736-A5C3-C57E776E826B}"/>
    <cellStyle name="Comma 2 2 2 4 26" xfId="9590" xr:uid="{05AF40C5-DEB3-4239-B157-D1FF7862CB9F}"/>
    <cellStyle name="Comma 2 2 2 4 26 2" xfId="17751" xr:uid="{81DB944F-A046-4FE2-A8C9-070BAC4F7AC2}"/>
    <cellStyle name="Comma 2 2 2 4 26 2 2" xfId="30089" xr:uid="{3903166F-2144-4CB5-83EA-8B01C8C7037D}"/>
    <cellStyle name="Comma 2 2 2 4 26 3" xfId="25052" xr:uid="{BD29BF65-5DEE-4954-989E-808EFBCA7038}"/>
    <cellStyle name="Comma 2 2 2 4 27" xfId="9971" xr:uid="{09098C6E-34AD-4075-A0C4-7096529320BA}"/>
    <cellStyle name="Comma 2 2 2 4 27 2" xfId="17959" xr:uid="{15CCD875-F1BE-4D69-B9DD-2D87823BCD7D}"/>
    <cellStyle name="Comma 2 2 2 4 27 2 2" xfId="30297" xr:uid="{AD6FF02C-599D-4DF4-B1C0-C7E35B8D9AF5}"/>
    <cellStyle name="Comma 2 2 2 4 27 3" xfId="25260" xr:uid="{460FF02A-ADF5-4CA5-B0FB-5EC5735125B8}"/>
    <cellStyle name="Comma 2 2 2 4 28" xfId="10353" xr:uid="{59C852A6-7212-430B-84D7-A40774994F89}"/>
    <cellStyle name="Comma 2 2 2 4 28 2" xfId="18168" xr:uid="{D11718D5-B9BE-4476-BBAC-33C51D821174}"/>
    <cellStyle name="Comma 2 2 2 4 28 2 2" xfId="30506" xr:uid="{E749B9DA-42B8-4CCB-A903-6ABA7681291B}"/>
    <cellStyle name="Comma 2 2 2 4 28 3" xfId="25469" xr:uid="{1531C6F7-86EA-4F43-94AC-704E0D7D909B}"/>
    <cellStyle name="Comma 2 2 2 4 29" xfId="10734" xr:uid="{C03AC2CF-D4F8-44D2-A01D-E7A3334B776B}"/>
    <cellStyle name="Comma 2 2 2 4 29 2" xfId="18377" xr:uid="{485A714D-BE0E-4711-87D7-09884AE8C156}"/>
    <cellStyle name="Comma 2 2 2 4 29 2 2" xfId="30714" xr:uid="{4AE1FDC2-35BE-4755-B045-BFFAFA7DB721}"/>
    <cellStyle name="Comma 2 2 2 4 29 3" xfId="25677" xr:uid="{146CAA18-CDEB-430E-B867-6425B76FCC95}"/>
    <cellStyle name="Comma 2 2 2 4 3" xfId="854" xr:uid="{5FD6449D-DDF0-44C4-ABC1-D6A9628A3556}"/>
    <cellStyle name="Comma 2 2 2 4 3 2" xfId="1209" xr:uid="{1C909A8A-4CA1-4DB0-9944-7AD1CF40C7DE}"/>
    <cellStyle name="Comma 2 2 2 4 3 2 2" xfId="2046" xr:uid="{14EA81C7-C75D-4E72-B2B2-09C88DD173E8}"/>
    <cellStyle name="Comma 2 2 2 4 3 2 2 2" xfId="4814" xr:uid="{4B63EE1D-8673-4381-B2DD-AD09EB84EDE9}"/>
    <cellStyle name="Comma 2 2 2 4 3 2 3" xfId="4147" xr:uid="{7DABF52E-4944-4F31-B6E4-0FEF955EF30B}"/>
    <cellStyle name="Comma 2 2 2 4 3 3" xfId="1696" xr:uid="{B3B8882F-A08C-4CE5-B46F-B1926D66615C}"/>
    <cellStyle name="Comma 2 2 2 4 3 3 2" xfId="3944" xr:uid="{B03B5B48-2790-492B-A9BB-3F7BC83AFF7B}"/>
    <cellStyle name="Comma 2 2 2 4 3 4" xfId="4490" xr:uid="{6B8A450C-5FD5-47EA-AFC9-1CC1B2E184F8}"/>
    <cellStyle name="Comma 2 2 2 4 3 5" xfId="3111" xr:uid="{854C2CFC-ABDD-43BA-A43D-0D37186C6F9D}"/>
    <cellStyle name="Comma 2 2 2 4 3 6" xfId="22496" xr:uid="{16C9BEF8-699A-46A5-AFAB-EA64D4FA1936}"/>
    <cellStyle name="Comma 2 2 2 4 30" xfId="11115" xr:uid="{15319EE3-3EFC-4C5A-9FDA-8DE00F0371BD}"/>
    <cellStyle name="Comma 2 2 2 4 30 2" xfId="18585" xr:uid="{255A7EE1-4A18-4CBF-84A2-FFB8D3696067}"/>
    <cellStyle name="Comma 2 2 2 4 30 2 2" xfId="30922" xr:uid="{16EE8F40-62F2-4F13-9203-8F1BB4746D02}"/>
    <cellStyle name="Comma 2 2 2 4 30 3" xfId="25885" xr:uid="{DB549BF0-BC6D-469E-8AA1-40E1B6BBD09D}"/>
    <cellStyle name="Comma 2 2 2 4 31" xfId="11532" xr:uid="{E21BC479-6B3C-4869-9975-E163F8F3DC7F}"/>
    <cellStyle name="Comma 2 2 2 4 31 2" xfId="18804" xr:uid="{9775341A-9A9C-4B30-81A9-71AE7753B0ED}"/>
    <cellStyle name="Comma 2 2 2 4 31 2 2" xfId="31138" xr:uid="{5661A4F3-0244-41F3-B177-9A2D8A1E5CB5}"/>
    <cellStyle name="Comma 2 2 2 4 31 3" xfId="26101" xr:uid="{8C200ED2-FB7D-4348-A8A1-C340B4076A89}"/>
    <cellStyle name="Comma 2 2 2 4 32" xfId="11917" xr:uid="{74D640FD-2B53-4EF4-A157-A693B4185440}"/>
    <cellStyle name="Comma 2 2 2 4 32 2" xfId="19014" xr:uid="{83474813-8B4E-4C88-B31B-8F8529E37A91}"/>
    <cellStyle name="Comma 2 2 2 4 32 2 2" xfId="31348" xr:uid="{DF065670-4CBB-4322-9B9E-3A4A82DF1754}"/>
    <cellStyle name="Comma 2 2 2 4 32 3" xfId="26311" xr:uid="{3C0A16AF-BBD6-4E39-9CA6-AD00D1634B02}"/>
    <cellStyle name="Comma 2 2 2 4 33" xfId="12298" xr:uid="{75787D2A-A867-41E5-B815-FE9A4412FFEA}"/>
    <cellStyle name="Comma 2 2 2 4 33 2" xfId="19223" xr:uid="{88388BEE-FF5C-4748-A51B-723275F23A7A}"/>
    <cellStyle name="Comma 2 2 2 4 33 2 2" xfId="31556" xr:uid="{A1EEA6C1-8B71-426D-B9D8-6F701A635B6D}"/>
    <cellStyle name="Comma 2 2 2 4 33 3" xfId="26519" xr:uid="{E8706AA2-D08C-4AF1-8D3C-2EDC016A87DA}"/>
    <cellStyle name="Comma 2 2 2 4 34" xfId="12679" xr:uid="{69E64C47-5C33-4E53-BB48-05C7E7281F1E}"/>
    <cellStyle name="Comma 2 2 2 4 34 2" xfId="19432" xr:uid="{CF73CF50-B58C-4162-BDDB-425A4321ACFC}"/>
    <cellStyle name="Comma 2 2 2 4 34 2 2" xfId="31764" xr:uid="{BDD63A5F-DEF2-49A4-94E2-29B4BEED833A}"/>
    <cellStyle name="Comma 2 2 2 4 34 3" xfId="26727" xr:uid="{DF187647-6380-4DC0-B6A2-1F9CC2D9D002}"/>
    <cellStyle name="Comma 2 2 2 4 35" xfId="13060" xr:uid="{FD7E0749-1578-4C97-8D32-D15613EAA4F4}"/>
    <cellStyle name="Comma 2 2 2 4 35 2" xfId="19640" xr:uid="{BD41351E-747A-47B3-8059-3EF690E81722}"/>
    <cellStyle name="Comma 2 2 2 4 35 2 2" xfId="31972" xr:uid="{0B17F450-CAA4-4680-B932-EECFF7856CDE}"/>
    <cellStyle name="Comma 2 2 2 4 35 3" xfId="26935" xr:uid="{2B5C2469-B2ED-4F58-97D4-FB62026DFC7A}"/>
    <cellStyle name="Comma 2 2 2 4 36" xfId="13441" xr:uid="{FE234F12-C157-4DBE-AA24-2DA429C5E684}"/>
    <cellStyle name="Comma 2 2 2 4 36 2" xfId="19849" xr:uid="{EA482F32-1037-42E6-BB12-7A8524530565}"/>
    <cellStyle name="Comma 2 2 2 4 36 2 2" xfId="32180" xr:uid="{D6934AE7-FAD7-44BD-9F47-6D31C568BBF7}"/>
    <cellStyle name="Comma 2 2 2 4 36 3" xfId="27143" xr:uid="{18EEEE7C-BC82-4465-931D-1A25C73F857D}"/>
    <cellStyle name="Comma 2 2 2 4 37" xfId="13830" xr:uid="{3C49AD09-E2AB-4C2F-8DEB-C4EF7FDA1A83}"/>
    <cellStyle name="Comma 2 2 2 4 37 2" xfId="20061" xr:uid="{0B350C55-434B-4872-8464-EF3DA9CE5B89}"/>
    <cellStyle name="Comma 2 2 2 4 37 2 2" xfId="32392" xr:uid="{AB861362-0053-4A33-832C-66129916E928}"/>
    <cellStyle name="Comma 2 2 2 4 37 3" xfId="27355" xr:uid="{98F3D5FF-567A-4216-9D88-0E26D925D2FA}"/>
    <cellStyle name="Comma 2 2 2 4 38" xfId="14211" xr:uid="{84C8A330-59D6-4D8F-B053-E33B3734744B}"/>
    <cellStyle name="Comma 2 2 2 4 38 2" xfId="20270" xr:uid="{C5C9DD9D-B893-4DCA-BD98-46CDA8CA4DBD}"/>
    <cellStyle name="Comma 2 2 2 4 38 2 2" xfId="32600" xr:uid="{D1B4D528-3C7A-4F28-ADA7-34B5FEFEE017}"/>
    <cellStyle name="Comma 2 2 2 4 38 3" xfId="27563" xr:uid="{2488F344-BB67-4DEC-8387-95CE4B7A86F0}"/>
    <cellStyle name="Comma 2 2 2 4 39" xfId="14596" xr:uid="{6C5E6050-F4B8-4089-AB8E-512222CDA221}"/>
    <cellStyle name="Comma 2 2 2 4 39 2" xfId="20481" xr:uid="{9FF1E900-4765-4CE4-B3EB-04D6D1EDF0CE}"/>
    <cellStyle name="Comma 2 2 2 4 39 2 2" xfId="32810" xr:uid="{EFA0702E-1EF7-48A4-896B-294CE3BB9633}"/>
    <cellStyle name="Comma 2 2 2 4 39 3" xfId="27773" xr:uid="{F4B9F2D7-C63E-4855-A6EC-06AAE36ED345}"/>
    <cellStyle name="Comma 2 2 2 4 4" xfId="1538" xr:uid="{D1F777B7-ED5C-4D64-8B37-D7016D39C941}"/>
    <cellStyle name="Comma 2 2 2 4 4 2" xfId="23150" xr:uid="{33448E36-461B-4850-BA34-BD95FDDA72F6}"/>
    <cellStyle name="Comma 2 2 2 4 4 3" xfId="22841" xr:uid="{16EF0C0F-5F5E-427C-A37F-62A841C56349}"/>
    <cellStyle name="Comma 2 2 2 4 40" xfId="14977" xr:uid="{B1F0B790-C654-489E-B926-F74DDEDC6A8E}"/>
    <cellStyle name="Comma 2 2 2 4 40 2" xfId="20689" xr:uid="{B504EBA4-CD13-4EC3-B4AC-D99139A16E96}"/>
    <cellStyle name="Comma 2 2 2 4 40 2 2" xfId="33018" xr:uid="{9BCD1649-2095-42C6-AE24-50A1A98A26A4}"/>
    <cellStyle name="Comma 2 2 2 4 40 3" xfId="27981" xr:uid="{8AA57478-8B5D-4016-ABDC-1845CBE37A30}"/>
    <cellStyle name="Comma 2 2 2 4 41" xfId="15358" xr:uid="{08EA7018-C30E-4447-8560-C313C0F548EE}"/>
    <cellStyle name="Comma 2 2 2 4 41 2" xfId="20898" xr:uid="{60D8DE6D-7396-429B-A2C5-D63E6A4415FC}"/>
    <cellStyle name="Comma 2 2 2 4 41 2 2" xfId="33226" xr:uid="{2E7BFDBF-B815-43D8-A728-491EC197A9DD}"/>
    <cellStyle name="Comma 2 2 2 4 41 3" xfId="28189" xr:uid="{AC700B71-ED04-4431-B274-F8F4735FE543}"/>
    <cellStyle name="Comma 2 2 2 4 42" xfId="15739" xr:uid="{E98A2F1C-AF03-4578-969F-0C8629DC3C9F}"/>
    <cellStyle name="Comma 2 2 2 4 42 2" xfId="21106" xr:uid="{42B2773E-7EEF-43A4-9036-27DE5C9C4EAB}"/>
    <cellStyle name="Comma 2 2 2 4 42 2 2" xfId="33434" xr:uid="{3D1F9E8D-F4A0-4BB1-BA1A-79F100DC8B39}"/>
    <cellStyle name="Comma 2 2 2 4 42 3" xfId="28397" xr:uid="{659FE061-F499-470A-9A3C-599ADCA0EEAE}"/>
    <cellStyle name="Comma 2 2 2 4 43" xfId="16120" xr:uid="{FF697C94-54A4-4A78-B34B-4EDE1FF0A036}"/>
    <cellStyle name="Comma 2 2 2 4 43 2" xfId="21314" xr:uid="{A2CBF750-5185-456B-9FA7-A07D5F0B2A92}"/>
    <cellStyle name="Comma 2 2 2 4 43 2 2" xfId="33642" xr:uid="{8904ECE4-9341-4E11-AD43-EDB096127B5B}"/>
    <cellStyle name="Comma 2 2 2 4 43 3" xfId="28605" xr:uid="{7D5A4135-5CC9-4017-A6DF-084A810D356D}"/>
    <cellStyle name="Comma 2 2 2 4 44" xfId="21540" xr:uid="{AAF939B5-9B6E-4B02-9DD7-8FB3E7707CB2}"/>
    <cellStyle name="Comma 2 2 2 4 44 2" xfId="23023" xr:uid="{DAFA8AD8-F2EA-4B2C-AF04-58E246256721}"/>
    <cellStyle name="Comma 2 2 2 4 45" xfId="22158" xr:uid="{448E9246-9173-4EDC-902A-9789B2841B69}"/>
    <cellStyle name="Comma 2 2 2 4 46" xfId="35506" xr:uid="{75248992-3611-43A9-934E-AA733FC723C5}"/>
    <cellStyle name="Comma 2 2 2 4 5" xfId="2677" xr:uid="{6A715BEF-E950-45F8-B1DB-3F2643380554}"/>
    <cellStyle name="Comma 2 2 2 4 5 2" xfId="5407" xr:uid="{D989DECB-876E-46EA-9DFE-49EEF315B60D}"/>
    <cellStyle name="Comma 2 2 2 4 6" xfId="5499" xr:uid="{3076CF5D-CCB2-4968-A51C-66FCC6057A59}"/>
    <cellStyle name="Comma 2 2 2 4 6 2" xfId="21952" xr:uid="{4CB44156-3029-4BC0-89CD-1675CBA9F3E9}"/>
    <cellStyle name="Comma 2 2 2 4 6 3" xfId="21870" xr:uid="{C77AD8A1-0CDB-43F9-A8BB-74C8448B8DF5}"/>
    <cellStyle name="Comma 2 2 2 4 6 4" xfId="23377" xr:uid="{91F21514-757C-4617-B9E7-1580DF27D980}"/>
    <cellStyle name="Comma 2 2 2 4 7" xfId="5599" xr:uid="{C5CD9588-8AA7-45E6-AB65-0DF8B71C8FC4}"/>
    <cellStyle name="Comma 2 2 2 4 8" xfId="5708" xr:uid="{2A20EC50-E487-4A42-8CD0-C2E2B30A57AD}"/>
    <cellStyle name="Comma 2 2 2 4 9" xfId="5823" xr:uid="{67437141-FC41-4E58-8ADD-5F05FF329EA3}"/>
    <cellStyle name="Comma 2 2 2 40" xfId="11048" xr:uid="{6DE5157A-7936-4DE0-975D-3E862B1BA187}"/>
    <cellStyle name="Comma 2 2 2 40 2" xfId="18518" xr:uid="{587ADB8D-1225-4662-904C-1076BE6F476C}"/>
    <cellStyle name="Comma 2 2 2 40 2 2" xfId="30855" xr:uid="{2656A4FC-694F-4FC0-A364-9164A5FBECCF}"/>
    <cellStyle name="Comma 2 2 2 40 3" xfId="25818" xr:uid="{D12587B5-7FC0-43FF-AEDB-9A4075391271}"/>
    <cellStyle name="Comma 2 2 2 41" xfId="11465" xr:uid="{6161E588-5EF8-4B31-8DD6-4A4E01A29141}"/>
    <cellStyle name="Comma 2 2 2 41 2" xfId="18737" xr:uid="{CBA34048-8D3C-4DBF-956A-559B1AB94648}"/>
    <cellStyle name="Comma 2 2 2 41 2 2" xfId="31071" xr:uid="{78462BD6-FF7D-40C0-9C85-18C8127D6E01}"/>
    <cellStyle name="Comma 2 2 2 41 3" xfId="26034" xr:uid="{7FF25567-5643-43B6-B481-BC70B3AE05F9}"/>
    <cellStyle name="Comma 2 2 2 42" xfId="11850" xr:uid="{6E779CB2-E023-463B-95FC-F1A9BF0F7F60}"/>
    <cellStyle name="Comma 2 2 2 42 2" xfId="18947" xr:uid="{9E085B79-605E-4763-9007-3F5D3235D76F}"/>
    <cellStyle name="Comma 2 2 2 42 2 2" xfId="31281" xr:uid="{6A6A6479-6C8C-4B3C-A45C-19D41B54F789}"/>
    <cellStyle name="Comma 2 2 2 42 3" xfId="26244" xr:uid="{7998F5E9-7C01-42B4-993C-8FDA649E99E1}"/>
    <cellStyle name="Comma 2 2 2 43" xfId="12231" xr:uid="{55E17C25-68FD-4CF5-B3B9-4B725B6D59BD}"/>
    <cellStyle name="Comma 2 2 2 43 2" xfId="19156" xr:uid="{CB9056CB-F5A6-45E3-B964-D49239905388}"/>
    <cellStyle name="Comma 2 2 2 43 2 2" xfId="31489" xr:uid="{9BE2BF85-B1F9-43E3-8311-A56491CF4C79}"/>
    <cellStyle name="Comma 2 2 2 43 3" xfId="26452" xr:uid="{DDE2263D-6C51-4BA5-8787-B7244784B86F}"/>
    <cellStyle name="Comma 2 2 2 44" xfId="12612" xr:uid="{177B5323-A6ED-4CBB-BBB0-2A61AE6DB28E}"/>
    <cellStyle name="Comma 2 2 2 44 2" xfId="19365" xr:uid="{70738C8D-CDB8-46F5-90D5-C9C4A7E8B6F6}"/>
    <cellStyle name="Comma 2 2 2 44 2 2" xfId="31697" xr:uid="{DA1548D0-EC18-490F-9098-B5BAEBFF1927}"/>
    <cellStyle name="Comma 2 2 2 44 3" xfId="26660" xr:uid="{93299254-E3B2-4F28-A688-B5BD396039C4}"/>
    <cellStyle name="Comma 2 2 2 45" xfId="12993" xr:uid="{F2F6053E-217B-47D9-9E6A-8BD816EF6AD4}"/>
    <cellStyle name="Comma 2 2 2 45 2" xfId="19573" xr:uid="{512846DD-E21C-49B9-AFB5-748BC1AB6E5C}"/>
    <cellStyle name="Comma 2 2 2 45 2 2" xfId="31905" xr:uid="{5904BF73-DA37-41B7-A5DA-88C05C468B4E}"/>
    <cellStyle name="Comma 2 2 2 45 3" xfId="26868" xr:uid="{E9E3CA8E-FD88-4568-A1F9-74A5EA557455}"/>
    <cellStyle name="Comma 2 2 2 46" xfId="13374" xr:uid="{86FC51B4-4016-4A2A-A202-801D0388BF4C}"/>
    <cellStyle name="Comma 2 2 2 46 2" xfId="19782" xr:uid="{A267028C-1248-4527-9978-39EEF7EAC0A9}"/>
    <cellStyle name="Comma 2 2 2 46 2 2" xfId="32113" xr:uid="{90F907AE-8E0F-4268-8E84-023C83F169D6}"/>
    <cellStyle name="Comma 2 2 2 46 3" xfId="27076" xr:uid="{5CA75A07-E55A-4581-8BB0-0863BDA49BB3}"/>
    <cellStyle name="Comma 2 2 2 47" xfId="13763" xr:uid="{11F18590-1D7D-486E-8BCA-20F8566964EC}"/>
    <cellStyle name="Comma 2 2 2 47 2" xfId="19994" xr:uid="{EF9364B4-FDEB-4936-8183-B408D1AFE046}"/>
    <cellStyle name="Comma 2 2 2 47 2 2" xfId="32325" xr:uid="{706708A2-A88C-4B94-8DD3-DF591032621C}"/>
    <cellStyle name="Comma 2 2 2 47 3" xfId="27288" xr:uid="{EFF5FC88-1EEC-4414-8D68-02C79E5810B9}"/>
    <cellStyle name="Comma 2 2 2 48" xfId="14144" xr:uid="{8207B3E0-5B7B-48BE-89C1-1D8742C927A7}"/>
    <cellStyle name="Comma 2 2 2 48 2" xfId="20203" xr:uid="{D2715EAD-5427-4CE6-A027-97CAB4C573B4}"/>
    <cellStyle name="Comma 2 2 2 48 2 2" xfId="32533" xr:uid="{4BFF8E3F-EF6A-42F0-8FF0-50457654D905}"/>
    <cellStyle name="Comma 2 2 2 48 3" xfId="27496" xr:uid="{3D8A00B8-26A5-4105-A6C1-C82D2865CAE6}"/>
    <cellStyle name="Comma 2 2 2 49" xfId="14529" xr:uid="{DF7E8039-EE9E-4489-AD84-02E31778D15D}"/>
    <cellStyle name="Comma 2 2 2 49 2" xfId="20414" xr:uid="{E475D25B-1125-4D83-9A93-8E333E999945}"/>
    <cellStyle name="Comma 2 2 2 49 2 2" xfId="32743" xr:uid="{71E95092-3EA7-4058-AAD2-BDCAE68B3AE6}"/>
    <cellStyle name="Comma 2 2 2 49 3" xfId="27706" xr:uid="{83FBF3D0-6283-490C-B66A-4D398BC83EE7}"/>
    <cellStyle name="Comma 2 2 2 5" xfId="128" xr:uid="{00000000-0005-0000-0000-000023000000}"/>
    <cellStyle name="Comma 2 2 2 5 10" xfId="5902" xr:uid="{40207140-BD3C-422C-94EB-56DAAB7F55E8}"/>
    <cellStyle name="Comma 2 2 2 5 11" xfId="6007" xr:uid="{E85B8FE9-67C9-4F22-BC52-064CABC90E1B}"/>
    <cellStyle name="Comma 2 2 2 5 12" xfId="6111" xr:uid="{3F40FD69-29C9-4B0C-B991-85C2BB10BC69}"/>
    <cellStyle name="Comma 2 2 2 5 13" xfId="6215" xr:uid="{94938437-2A89-41A7-A7FD-D7E1A9E0F882}"/>
    <cellStyle name="Comma 2 2 2 5 14" xfId="6319" xr:uid="{C8DFC3C6-8BC5-4A42-A1A0-E4ADD638054D}"/>
    <cellStyle name="Comma 2 2 2 5 15" xfId="6441" xr:uid="{E1E72CAD-EE10-4EBB-A07A-BEF91B4548EE}"/>
    <cellStyle name="Comma 2 2 2 5 16" xfId="6545" xr:uid="{41ED4507-C3EA-433F-96BC-EB0AED3B2059}"/>
    <cellStyle name="Comma 2 2 2 5 17" xfId="6649" xr:uid="{3074BA48-05CD-41DF-AF94-BB32A4AB26E9}"/>
    <cellStyle name="Comma 2 2 2 5 18" xfId="6754" xr:uid="{63E76AAD-B6B8-473E-A1E0-3D935B98D990}"/>
    <cellStyle name="Comma 2 2 2 5 19" xfId="6948" xr:uid="{4269E7D6-CFA4-49CA-9F0E-47C358B47CD0}"/>
    <cellStyle name="Comma 2 2 2 5 2" xfId="645" xr:uid="{00000000-0005-0000-0000-000023000000}"/>
    <cellStyle name="Comma 2 2 2 5 2 10" xfId="9795" xr:uid="{956AEFBD-C0B0-4E1E-9032-DCED8B776AB5}"/>
    <cellStyle name="Comma 2 2 2 5 2 10 2" xfId="17834" xr:uid="{6C48D6E9-9018-4EE0-85C5-79B39AEA96D1}"/>
    <cellStyle name="Comma 2 2 2 5 2 10 2 2" xfId="30172" xr:uid="{AA103F5B-7A39-4F1F-BEAF-8A85BFB48751}"/>
    <cellStyle name="Comma 2 2 2 5 2 10 3" xfId="25135" xr:uid="{9BCF13B6-62B2-426C-A37F-413E209EDA77}"/>
    <cellStyle name="Comma 2 2 2 5 2 11" xfId="10177" xr:uid="{C3FB08DE-0351-46CE-812A-9180ACD02C13}"/>
    <cellStyle name="Comma 2 2 2 5 2 11 2" xfId="18043" xr:uid="{8419D5E2-4D41-4EB6-9F72-80CA9DA06395}"/>
    <cellStyle name="Comma 2 2 2 5 2 11 2 2" xfId="30381" xr:uid="{163526BC-AF73-436B-87E7-259C4A1944A7}"/>
    <cellStyle name="Comma 2 2 2 5 2 11 3" xfId="25344" xr:uid="{BEAE9FFA-02CD-4498-ADB5-D36D90D17486}"/>
    <cellStyle name="Comma 2 2 2 5 2 12" xfId="10558" xr:uid="{81405380-ED62-4F21-BD36-BC02038B0BC2}"/>
    <cellStyle name="Comma 2 2 2 5 2 12 2" xfId="18252" xr:uid="{961E6843-911B-476D-9680-5AEAA4A0EDB4}"/>
    <cellStyle name="Comma 2 2 2 5 2 12 2 2" xfId="30589" xr:uid="{A3F57560-39F4-4794-90AB-96DDD799632F}"/>
    <cellStyle name="Comma 2 2 2 5 2 12 3" xfId="25552" xr:uid="{1AD35D76-FFCD-4988-89A5-CDFF03CB2BB0}"/>
    <cellStyle name="Comma 2 2 2 5 2 13" xfId="10939" xr:uid="{983D4B45-37B2-468A-8929-9D09C9E77091}"/>
    <cellStyle name="Comma 2 2 2 5 2 13 2" xfId="18460" xr:uid="{CD748309-0710-4811-B214-28BE5D8B5358}"/>
    <cellStyle name="Comma 2 2 2 5 2 13 2 2" xfId="30797" xr:uid="{435D108B-DD0A-4C5A-A1E3-659A7B92251C}"/>
    <cellStyle name="Comma 2 2 2 5 2 13 3" xfId="25760" xr:uid="{607AFFFD-602E-4040-A145-46B6CFB4A4D2}"/>
    <cellStyle name="Comma 2 2 2 5 2 14" xfId="11320" xr:uid="{17331644-560B-48C1-80A6-26858F0CD973}"/>
    <cellStyle name="Comma 2 2 2 5 2 14 2" xfId="18669" xr:uid="{A747D02F-5602-4915-841F-B7E4C0207184}"/>
    <cellStyle name="Comma 2 2 2 5 2 14 2 2" xfId="31005" xr:uid="{1EA858EE-CA4A-476D-84CB-F9EAC7E47FF5}"/>
    <cellStyle name="Comma 2 2 2 5 2 14 3" xfId="25968" xr:uid="{E16F3C41-906D-46B7-84B2-D85FB9431AFB}"/>
    <cellStyle name="Comma 2 2 2 5 2 15" xfId="11737" xr:uid="{68CA44D8-45C1-478E-990B-56E318ACEC18}"/>
    <cellStyle name="Comma 2 2 2 5 2 15 2" xfId="18887" xr:uid="{578561C2-FD2C-4A77-B7D9-FB929CC4B789}"/>
    <cellStyle name="Comma 2 2 2 5 2 15 2 2" xfId="31221" xr:uid="{E3CA3164-7D03-48C8-9856-571A58A6CB97}"/>
    <cellStyle name="Comma 2 2 2 5 2 15 3" xfId="26184" xr:uid="{ACAD19EF-063D-4E66-BFD3-944E7A38BC5F}"/>
    <cellStyle name="Comma 2 2 2 5 2 16" xfId="12122" xr:uid="{F67965B7-4A7A-4D02-847B-52BF6DCAE621}"/>
    <cellStyle name="Comma 2 2 2 5 2 16 2" xfId="19098" xr:uid="{0E5D82D5-21CB-4A6C-AB57-EE230FA2F140}"/>
    <cellStyle name="Comma 2 2 2 5 2 16 2 2" xfId="31431" xr:uid="{6CFD91DE-BD31-4387-9830-4E99DD194B6C}"/>
    <cellStyle name="Comma 2 2 2 5 2 16 3" xfId="26394" xr:uid="{BACFBB6E-A79B-4950-A7DA-8581C1252001}"/>
    <cellStyle name="Comma 2 2 2 5 2 17" xfId="12503" xr:uid="{3A9BD12B-30EE-4160-8530-4EA2A188FB79}"/>
    <cellStyle name="Comma 2 2 2 5 2 17 2" xfId="19307" xr:uid="{3B44C7FB-1EE1-4C6B-87FF-042CD9CBD6C1}"/>
    <cellStyle name="Comma 2 2 2 5 2 17 2 2" xfId="31639" xr:uid="{943B7279-D37E-4FE1-A31A-BC695816128B}"/>
    <cellStyle name="Comma 2 2 2 5 2 17 3" xfId="26602" xr:uid="{95BFBAD1-C0DB-41A4-9534-0B139C3E3A3B}"/>
    <cellStyle name="Comma 2 2 2 5 2 18" xfId="12884" xr:uid="{452AC6EB-95C6-4156-9A62-5D1A5DD1C2E8}"/>
    <cellStyle name="Comma 2 2 2 5 2 18 2" xfId="19515" xr:uid="{D67B9A9C-A76B-4EA6-B54E-811CA68A2CED}"/>
    <cellStyle name="Comma 2 2 2 5 2 18 2 2" xfId="31847" xr:uid="{29DF13E3-0650-42AF-8FDE-14364D4D4C01}"/>
    <cellStyle name="Comma 2 2 2 5 2 18 3" xfId="26810" xr:uid="{F7600A65-8916-4384-918A-AA242EF31C3E}"/>
    <cellStyle name="Comma 2 2 2 5 2 19" xfId="13265" xr:uid="{7B83B223-A8B3-4CCE-AC67-93DA725323F8}"/>
    <cellStyle name="Comma 2 2 2 5 2 19 2" xfId="19723" xr:uid="{B1F5B067-38FD-4C4D-A705-2A684E1923E3}"/>
    <cellStyle name="Comma 2 2 2 5 2 19 2 2" xfId="32055" xr:uid="{7EA69F34-D2CF-4E47-8B39-4905360096B2}"/>
    <cellStyle name="Comma 2 2 2 5 2 19 3" xfId="27018" xr:uid="{8BC37541-FEF3-4603-B6B5-A1948BCFCD6F}"/>
    <cellStyle name="Comma 2 2 2 5 2 2" xfId="979" xr:uid="{56DB5EB1-1278-4E71-80DA-54518D9AC289}"/>
    <cellStyle name="Comma 2 2 2 5 2 2 2" xfId="1332" xr:uid="{7A594FE4-0265-449E-B60B-609BA5D6570F}"/>
    <cellStyle name="Comma 2 2 2 5 2 2 2 2" xfId="2169" xr:uid="{B5D6B5D3-3D4E-445D-8BD4-12037A628432}"/>
    <cellStyle name="Comma 2 2 2 5 2 2 2 2 2" xfId="4937" xr:uid="{A6158AE4-11C1-44FF-A770-4FB16530E000}"/>
    <cellStyle name="Comma 2 2 2 5 2 2 2 3" xfId="3606" xr:uid="{A3059A5E-6130-437D-A764-0D6D4C69006E}"/>
    <cellStyle name="Comma 2 2 2 5 2 2 3" xfId="1819" xr:uid="{851B1B5C-F7E6-4223-BFFA-314D447FC62F}"/>
    <cellStyle name="Comma 2 2 2 5 2 2 3 2" xfId="4038" xr:uid="{2373B6F8-F910-4850-96BA-43330E5B599C}"/>
    <cellStyle name="Comma 2 2 2 5 2 2 4" xfId="4587" xr:uid="{03C520EB-9680-4CE6-9655-55224D4F3C31}"/>
    <cellStyle name="Comma 2 2 2 5 2 2 5" xfId="3217" xr:uid="{1EED794E-77B6-41C0-B35E-17FDC970D998}"/>
    <cellStyle name="Comma 2 2 2 5 2 2 6" xfId="22629" xr:uid="{9B42BDB9-395C-4412-8313-2D0CA61AA047}"/>
    <cellStyle name="Comma 2 2 2 5 2 20" xfId="13646" xr:uid="{86561AEF-1E37-42A5-909B-E5EA726B810F}"/>
    <cellStyle name="Comma 2 2 2 5 2 20 2" xfId="19932" xr:uid="{29B6DC8F-0393-4688-B01C-109C61B507AB}"/>
    <cellStyle name="Comma 2 2 2 5 2 20 2 2" xfId="32263" xr:uid="{C712C501-047D-4AD3-B4B2-9B3A2DB4D7AE}"/>
    <cellStyle name="Comma 2 2 2 5 2 20 3" xfId="27226" xr:uid="{8AE24A89-B3C4-4A19-9CB6-A57FD0B6F136}"/>
    <cellStyle name="Comma 2 2 2 5 2 21" xfId="14035" xr:uid="{EC9BCE49-B931-47B3-AE0E-F6F779365EC7}"/>
    <cellStyle name="Comma 2 2 2 5 2 21 2" xfId="20145" xr:uid="{BF059ABB-4077-4C96-8666-7953D4F7EDD1}"/>
    <cellStyle name="Comma 2 2 2 5 2 21 2 2" xfId="32475" xr:uid="{A2BF9E90-15A3-4E27-A6E6-D2797A058499}"/>
    <cellStyle name="Comma 2 2 2 5 2 21 3" xfId="27438" xr:uid="{7C8C1A34-02D7-48A1-AC49-3F60536E8A65}"/>
    <cellStyle name="Comma 2 2 2 5 2 22" xfId="14416" xr:uid="{13C323D0-7360-4CB2-BF3A-7E6D54D1E560}"/>
    <cellStyle name="Comma 2 2 2 5 2 22 2" xfId="20354" xr:uid="{81D7ED81-37C2-4B51-802A-1C9B11E9FD6B}"/>
    <cellStyle name="Comma 2 2 2 5 2 22 2 2" xfId="32683" xr:uid="{E237018B-C404-4CF0-BF64-C3287D84525D}"/>
    <cellStyle name="Comma 2 2 2 5 2 22 3" xfId="27646" xr:uid="{A8C784EA-C122-4D6E-AE2F-6B12922092E9}"/>
    <cellStyle name="Comma 2 2 2 5 2 23" xfId="14801" xr:uid="{4B6C0368-FD83-4B16-A6F0-8FA3EA06ABC3}"/>
    <cellStyle name="Comma 2 2 2 5 2 23 2" xfId="20564" xr:uid="{7AF6C9FB-C553-4C42-B9AE-0474C1FEE4EF}"/>
    <cellStyle name="Comma 2 2 2 5 2 23 2 2" xfId="32893" xr:uid="{4A8C4CBF-D1C4-4A14-B7DE-7A91BE936B61}"/>
    <cellStyle name="Comma 2 2 2 5 2 23 3" xfId="27856" xr:uid="{F939989D-E214-4C04-9D01-1CE54B4B41BC}"/>
    <cellStyle name="Comma 2 2 2 5 2 24" xfId="15182" xr:uid="{6C9FE055-8EAF-47E7-B936-02AEB0A0AE16}"/>
    <cellStyle name="Comma 2 2 2 5 2 24 2" xfId="20773" xr:uid="{0B9EDA11-9EC7-439E-8209-2C8E9CD061BC}"/>
    <cellStyle name="Comma 2 2 2 5 2 24 2 2" xfId="33101" xr:uid="{E0DCCFDC-5143-49A9-A699-7DA7D13E99D9}"/>
    <cellStyle name="Comma 2 2 2 5 2 24 3" xfId="28064" xr:uid="{5F2B08D6-7389-4DA5-9D50-F0DB2F32D8A6}"/>
    <cellStyle name="Comma 2 2 2 5 2 25" xfId="15563" xr:uid="{7C9B7F1F-4672-4616-8ECF-E1636D63B609}"/>
    <cellStyle name="Comma 2 2 2 5 2 25 2" xfId="20981" xr:uid="{6400B392-A69A-4F36-ADA6-34B7D34453C3}"/>
    <cellStyle name="Comma 2 2 2 5 2 25 2 2" xfId="33309" xr:uid="{4112B084-F2EC-4F49-8B27-82A51563DAE5}"/>
    <cellStyle name="Comma 2 2 2 5 2 25 3" xfId="28272" xr:uid="{E55A8675-B3EE-4A72-9B3A-EAF474BA14FC}"/>
    <cellStyle name="Comma 2 2 2 5 2 26" xfId="15944" xr:uid="{C8D79F37-35E5-4769-8DD8-51DDB90C27B4}"/>
    <cellStyle name="Comma 2 2 2 5 2 26 2" xfId="21189" xr:uid="{7F8CC1EF-297A-45F7-9379-8E6AA038784D}"/>
    <cellStyle name="Comma 2 2 2 5 2 26 2 2" xfId="33517" xr:uid="{B37C2A03-7C08-4CA1-A503-5FE3FE87B445}"/>
    <cellStyle name="Comma 2 2 2 5 2 26 3" xfId="28480" xr:uid="{46D31DC4-7B53-4F6D-B57C-C0868EA51F19}"/>
    <cellStyle name="Comma 2 2 2 5 2 27" xfId="16325" xr:uid="{FBF9DAED-7900-4489-A61D-BA8BF5CD1B74}"/>
    <cellStyle name="Comma 2 2 2 5 2 27 2" xfId="21397" xr:uid="{056C0A9A-C14C-4576-A188-0DDBA007FE68}"/>
    <cellStyle name="Comma 2 2 2 5 2 27 2 2" xfId="33725" xr:uid="{6A9E31A5-AB23-42A8-867B-3A960ADF9938}"/>
    <cellStyle name="Comma 2 2 2 5 2 27 3" xfId="28688" xr:uid="{53357E21-E083-4423-A01D-3122DFC6CC5A}"/>
    <cellStyle name="Comma 2 2 2 5 2 28" xfId="21745" xr:uid="{B4DA6598-89AF-4533-B1DB-3CBC83A41DE6}"/>
    <cellStyle name="Comma 2 2 2 5 2 28 2" xfId="23201" xr:uid="{27BD7287-52AA-4F45-93C8-709E03207191}"/>
    <cellStyle name="Comma 2 2 2 5 2 29" xfId="22291" xr:uid="{5116A290-0B3B-4D8A-B593-C88C28AF74AC}"/>
    <cellStyle name="Comma 2 2 2 5 2 3" xfId="2825" xr:uid="{E4B80794-27A9-4530-9FCD-06E274B9AA88}"/>
    <cellStyle name="Comma 2 2 2 5 2 3 2" xfId="3517" xr:uid="{0BB47C76-7441-4431-A0B1-7A70568819E6}"/>
    <cellStyle name="Comma 2 2 2 5 2 3 3" xfId="23515" xr:uid="{2A58E9E7-0DAB-4E90-9997-2D8F02851A79}"/>
    <cellStyle name="Comma 2 2 2 5 2 3 4" xfId="22918" xr:uid="{D531D935-D8FB-4763-814C-F629C2DCCB66}"/>
    <cellStyle name="Comma 2 2 2 5 2 30" xfId="35748" xr:uid="{8E462249-B03E-43EB-B63E-61D891586B7C}"/>
    <cellStyle name="Comma 2 2 2 5 2 4" xfId="4314" xr:uid="{071B4392-5F93-4D72-B5EB-D497D7CE197D}"/>
    <cellStyle name="Comma 2 2 2 5 2 4 2" xfId="7481" xr:uid="{2BB00CF4-A5D5-4D1C-B856-B995488452C3}"/>
    <cellStyle name="Comma 2 2 2 5 2 5" xfId="7863" xr:uid="{FE36F297-3AD3-415D-B3AB-0259A2A9A0D4}"/>
    <cellStyle name="Comma 2 2 2 5 2 5 2" xfId="16776" xr:uid="{211D39BF-0AE9-4F62-AE0C-9568C63E639F}"/>
    <cellStyle name="Comma 2 2 2 5 2 5 2 2" xfId="29117" xr:uid="{AF0C917E-5690-4D8E-AC2C-6D5F9EA177BF}"/>
    <cellStyle name="Comma 2 2 2 5 2 5 3" xfId="24078" xr:uid="{AC8A73B3-BC58-4828-AA95-558A084ECA29}"/>
    <cellStyle name="Comma 2 2 2 5 2 6" xfId="8252" xr:uid="{8DCFA0ED-E68C-4DB4-8B14-6CC9C66FB192}"/>
    <cellStyle name="Comma 2 2 2 5 2 6 2" xfId="16999" xr:uid="{47649054-C57A-4636-9E4F-4AA266FF8E45}"/>
    <cellStyle name="Comma 2 2 2 5 2 6 2 2" xfId="29339" xr:uid="{EB06130F-8AF4-483B-9DD7-D5DA745B101B}"/>
    <cellStyle name="Comma 2 2 2 5 2 6 3" xfId="24300" xr:uid="{B39DE0F4-6D3E-4E57-BE7B-D93557BE3414}"/>
    <cellStyle name="Comma 2 2 2 5 2 7" xfId="8633" xr:uid="{B21962E1-43C5-4318-B73D-9B355E93CA6D}"/>
    <cellStyle name="Comma 2 2 2 5 2 7 2" xfId="17207" xr:uid="{2D672F54-FD32-42DA-8154-A2EFA15F0F9C}"/>
    <cellStyle name="Comma 2 2 2 5 2 7 2 2" xfId="29547" xr:uid="{D6FEA652-E95B-4658-A730-B6D6CDE93CB2}"/>
    <cellStyle name="Comma 2 2 2 5 2 7 3" xfId="24508" xr:uid="{827DE9AB-A4F4-45F7-A800-B0C547D5C0C6}"/>
    <cellStyle name="Comma 2 2 2 5 2 8" xfId="9014" xr:uid="{8E7F829E-2DCD-429B-A55D-8A7612FCCF99}"/>
    <cellStyle name="Comma 2 2 2 5 2 8 2" xfId="17416" xr:uid="{078EC831-CF28-4D33-AFF2-22AA080B9D84}"/>
    <cellStyle name="Comma 2 2 2 5 2 8 2 2" xfId="29755" xr:uid="{F87825AA-9287-486A-8526-EA7556CF8DF9}"/>
    <cellStyle name="Comma 2 2 2 5 2 8 3" xfId="24716" xr:uid="{36CC35CF-9349-4F92-8F5F-C5ACBC3B3722}"/>
    <cellStyle name="Comma 2 2 2 5 2 9" xfId="9414" xr:uid="{3FB4C54E-8F90-429F-B445-960E578C237C}"/>
    <cellStyle name="Comma 2 2 2 5 2 9 2" xfId="17626" xr:uid="{ACC9BC43-BFFB-4C16-9098-B509CF5B4F2B}"/>
    <cellStyle name="Comma 2 2 2 5 2 9 2 2" xfId="29964" xr:uid="{FB031B85-833A-41C2-AD57-F2B92E58577C}"/>
    <cellStyle name="Comma 2 2 2 5 2 9 3" xfId="24927" xr:uid="{3354977C-D383-4507-8AC4-A923D94B07DF}"/>
    <cellStyle name="Comma 2 2 2 5 20" xfId="7233" xr:uid="{CC76DC30-7852-494B-ABCE-8FA98CCBDC1E}"/>
    <cellStyle name="Comma 2 2 2 5 21" xfId="7610" xr:uid="{23762427-2012-4B3C-9E25-AB4F85BB910B}"/>
    <cellStyle name="Comma 2 2 2 5 21 2" xfId="16624" xr:uid="{849E5F37-63A8-4780-872D-913C85364DDF}"/>
    <cellStyle name="Comma 2 2 2 5 21 2 2" xfId="28966" xr:uid="{18A7BCD7-CB39-44F0-B32B-C6161CDB472A}"/>
    <cellStyle name="Comma 2 2 2 5 21 3" xfId="23927" xr:uid="{32AE2D64-9E45-494B-8DB1-3D1028A7EB1E}"/>
    <cellStyle name="Comma 2 2 2 5 22" xfId="8006" xr:uid="{1961D1E6-26FA-4A5C-A1D6-FA51C9A9C0B5}"/>
    <cellStyle name="Comma 2 2 2 5 22 2" xfId="16868" xr:uid="{25105AD1-3C61-4538-8FDF-9627B77D9393}"/>
    <cellStyle name="Comma 2 2 2 5 22 2 2" xfId="29209" xr:uid="{C8519429-28F0-498C-BF53-14DE30DC9309}"/>
    <cellStyle name="Comma 2 2 2 5 22 3" xfId="24170" xr:uid="{B9ECF054-C5BC-4B9C-8585-B4C4DC337BCC}"/>
    <cellStyle name="Comma 2 2 2 5 23" xfId="8381" xr:uid="{1DD64078-CE73-4BFA-BC1F-EBD8D0AF93F9}"/>
    <cellStyle name="Comma 2 2 2 5 23 2" xfId="17077" xr:uid="{04EAF670-FF08-4B52-B94F-6471C6072CF2}"/>
    <cellStyle name="Comma 2 2 2 5 23 2 2" xfId="29417" xr:uid="{C65C2C6F-DD26-47BB-B558-164F92D226DB}"/>
    <cellStyle name="Comma 2 2 2 5 23 3" xfId="24378" xr:uid="{A284B3EC-BC41-4642-82FE-09E17F177F8E}"/>
    <cellStyle name="Comma 2 2 2 5 24" xfId="8762" xr:uid="{CE46576E-7B83-4336-8CDE-1FF15958E8D7}"/>
    <cellStyle name="Comma 2 2 2 5 24 2" xfId="17285" xr:uid="{EEEFF847-34A1-43CD-BEF3-96A547A393AB}"/>
    <cellStyle name="Comma 2 2 2 5 24 2 2" xfId="29625" xr:uid="{3CDD5E45-96AA-45EC-BD34-8918552812AF}"/>
    <cellStyle name="Comma 2 2 2 5 24 3" xfId="24586" xr:uid="{330D3FCC-2833-4B85-BF0C-BE4C37793A6B}"/>
    <cellStyle name="Comma 2 2 2 5 25" xfId="9147" xr:uid="{47181A93-8CF6-4050-8F13-4DE2241B3F5A}"/>
    <cellStyle name="Comma 2 2 2 5 25 2" xfId="17494" xr:uid="{01076306-8EC5-498A-A446-5B765CD332B9}"/>
    <cellStyle name="Comma 2 2 2 5 25 2 2" xfId="29833" xr:uid="{0BC1AAD6-F538-40F4-BFE1-85070F326D76}"/>
    <cellStyle name="Comma 2 2 2 5 25 3" xfId="24795" xr:uid="{1CC69FBD-4AD7-49D3-BB5E-B48BB5446CE8}"/>
    <cellStyle name="Comma 2 2 2 5 26" xfId="9543" xr:uid="{1518BEAA-3C3E-48DC-93F0-CE661282F23B}"/>
    <cellStyle name="Comma 2 2 2 5 26 2" xfId="17704" xr:uid="{12F89EFC-0DEB-4F02-8051-3005E059CAAB}"/>
    <cellStyle name="Comma 2 2 2 5 26 2 2" xfId="30042" xr:uid="{5D723404-DEA8-44D5-8D1F-BEF2013D3FAD}"/>
    <cellStyle name="Comma 2 2 2 5 26 3" xfId="25005" xr:uid="{A611BBAF-C8DA-44A0-95CC-0DC4BF11961E}"/>
    <cellStyle name="Comma 2 2 2 5 27" xfId="9924" xr:uid="{9B1719DB-80CB-49C0-9129-A8781390BD20}"/>
    <cellStyle name="Comma 2 2 2 5 27 2" xfId="17912" xr:uid="{15C0E043-FCFD-4C53-985C-BD5088ACE222}"/>
    <cellStyle name="Comma 2 2 2 5 27 2 2" xfId="30250" xr:uid="{D03A181D-656D-41CC-98D1-755ACAF3EA83}"/>
    <cellStyle name="Comma 2 2 2 5 27 3" xfId="25213" xr:uid="{6B341411-528E-4066-A7B2-2DF299571FC1}"/>
    <cellStyle name="Comma 2 2 2 5 28" xfId="10306" xr:uid="{BE58AA57-FC22-4B58-9A08-100FF27AB1AE}"/>
    <cellStyle name="Comma 2 2 2 5 28 2" xfId="18121" xr:uid="{27D87682-B3C7-471C-B7B1-E6FE396F6FB0}"/>
    <cellStyle name="Comma 2 2 2 5 28 2 2" xfId="30459" xr:uid="{1ACC7795-0087-428E-A461-CF6894963001}"/>
    <cellStyle name="Comma 2 2 2 5 28 3" xfId="25422" xr:uid="{7914CB59-A39A-4CF4-81E7-8027E132127F}"/>
    <cellStyle name="Comma 2 2 2 5 29" xfId="10687" xr:uid="{7434D50D-50E6-4BCF-A228-9EA94E3C9064}"/>
    <cellStyle name="Comma 2 2 2 5 29 2" xfId="18330" xr:uid="{55C46235-B20F-4B84-9C60-D26E326BBA7B}"/>
    <cellStyle name="Comma 2 2 2 5 29 2 2" xfId="30667" xr:uid="{D0B37A67-913B-4C6F-8DAB-F0CC6E3DE6C3}"/>
    <cellStyle name="Comma 2 2 2 5 29 3" xfId="25630" xr:uid="{5B358522-586E-4360-9D13-43EE80C0BE32}"/>
    <cellStyle name="Comma 2 2 2 5 3" xfId="791" xr:uid="{016535BB-D913-4583-BD7A-50F929DAEA98}"/>
    <cellStyle name="Comma 2 2 2 5 3 2" xfId="1146" xr:uid="{3F092D86-2F1F-4D2F-8341-BE6F5A76226C}"/>
    <cellStyle name="Comma 2 2 2 5 3 2 2" xfId="1983" xr:uid="{FFDDCB11-5522-49EE-86A0-9740B271E180}"/>
    <cellStyle name="Comma 2 2 2 5 3 2 2 2" xfId="4751" xr:uid="{356DAD7E-242C-48AC-85B9-AA0D22850D37}"/>
    <cellStyle name="Comma 2 2 2 5 3 2 3" xfId="3707" xr:uid="{74248663-9C23-47AD-B939-E8D036AF233F}"/>
    <cellStyle name="Comma 2 2 2 5 3 2 4" xfId="23706" xr:uid="{F6BC2455-65F8-4259-AAD5-8B258D63DDDF}"/>
    <cellStyle name="Comma 2 2 2 5 3 3" xfId="1633" xr:uid="{0107DF70-4FC1-418A-AC8D-AC6F87585DB2}"/>
    <cellStyle name="Comma 2 2 2 5 3 3 2" xfId="3872" xr:uid="{C90BF317-E875-4B75-A656-F2D6B961C0F3}"/>
    <cellStyle name="Comma 2 2 2 5 3 3 3" xfId="21970" xr:uid="{1C909388-A571-4022-B52A-8E9260EF932E}"/>
    <cellStyle name="Comma 2 2 2 5 3 3 4" xfId="28760" xr:uid="{D65701EA-F59E-42DE-B680-70BC14AC40EA}"/>
    <cellStyle name="Comma 2 2 2 5 3 4" xfId="4428" xr:uid="{863BB2BF-87DF-4E97-8186-C81E3C56CC5A}"/>
    <cellStyle name="Comma 2 2 2 5 3 4 2" xfId="23315" xr:uid="{6914EF37-4094-4E93-BB06-D10189826C76}"/>
    <cellStyle name="Comma 2 2 2 5 3 5" xfId="5242" xr:uid="{64FF8D24-BE8C-49DB-86B7-0FBECCDA4BAA}"/>
    <cellStyle name="Comma 2 2 2 5 3 6" xfId="16462" xr:uid="{52E3A793-5AAF-4B10-96C9-60DB33017892}"/>
    <cellStyle name="Comma 2 2 2 5 3 7" xfId="3049" xr:uid="{65EB54B4-AE79-41E5-9FF4-2CA5539BF394}"/>
    <cellStyle name="Comma 2 2 2 5 3 8" xfId="22477" xr:uid="{26311658-1E13-45B0-814A-C236572A39E7}"/>
    <cellStyle name="Comma 2 2 2 5 30" xfId="11068" xr:uid="{938112E2-8512-42D0-A3F0-75BED28C746F}"/>
    <cellStyle name="Comma 2 2 2 5 30 2" xfId="18538" xr:uid="{5C86B7EA-9276-4F45-B337-EAECB00C57A4}"/>
    <cellStyle name="Comma 2 2 2 5 30 2 2" xfId="30875" xr:uid="{7CC74F38-AFDC-4F4E-836F-BB3003F39733}"/>
    <cellStyle name="Comma 2 2 2 5 30 3" xfId="25838" xr:uid="{A033BC96-914C-4C3C-B91B-DB082D821834}"/>
    <cellStyle name="Comma 2 2 2 5 31" xfId="11485" xr:uid="{50C5BA07-014F-4B25-88C2-15CB854BBD5D}"/>
    <cellStyle name="Comma 2 2 2 5 31 2" xfId="18757" xr:uid="{C393721F-C1CF-44C7-AB35-DC19CE153036}"/>
    <cellStyle name="Comma 2 2 2 5 31 2 2" xfId="31091" xr:uid="{83A52CFA-3482-4E82-ABC2-BEA99535B020}"/>
    <cellStyle name="Comma 2 2 2 5 31 3" xfId="26054" xr:uid="{499A83BC-715F-4ACF-881D-6F1573FEE869}"/>
    <cellStyle name="Comma 2 2 2 5 32" xfId="11870" xr:uid="{690FD98A-1321-433A-8C13-BB66CD7129FD}"/>
    <cellStyle name="Comma 2 2 2 5 32 2" xfId="18967" xr:uid="{0D0019CB-6600-4E37-BEE4-5C3E3F6A920E}"/>
    <cellStyle name="Comma 2 2 2 5 32 2 2" xfId="31301" xr:uid="{B1CAFA36-3F0B-475C-9988-8B5900057BA7}"/>
    <cellStyle name="Comma 2 2 2 5 32 3" xfId="26264" xr:uid="{E0E3A5D8-0D16-4C8D-9F03-EAFA8A0627C2}"/>
    <cellStyle name="Comma 2 2 2 5 33" xfId="12251" xr:uid="{E26A5DC7-E8FA-4515-8AF2-ED8A3F5AE021}"/>
    <cellStyle name="Comma 2 2 2 5 33 2" xfId="19176" xr:uid="{E3A877F5-3D77-4976-8DFA-0CE0BEBDB00A}"/>
    <cellStyle name="Comma 2 2 2 5 33 2 2" xfId="31509" xr:uid="{F3E7F620-3393-470E-A195-3295DD7655C5}"/>
    <cellStyle name="Comma 2 2 2 5 33 3" xfId="26472" xr:uid="{24B07363-B3D7-409D-98BD-A189392BA331}"/>
    <cellStyle name="Comma 2 2 2 5 34" xfId="12632" xr:uid="{38729AC7-F34C-4831-A48A-9798D66223E8}"/>
    <cellStyle name="Comma 2 2 2 5 34 2" xfId="19385" xr:uid="{C6D7772B-9CF3-481A-81C3-B94ED85602CC}"/>
    <cellStyle name="Comma 2 2 2 5 34 2 2" xfId="31717" xr:uid="{4C6F8F0E-12A3-4C38-8C77-4781BAEA4F07}"/>
    <cellStyle name="Comma 2 2 2 5 34 3" xfId="26680" xr:uid="{C3084311-6F05-48FE-A156-B3D7DFD97583}"/>
    <cellStyle name="Comma 2 2 2 5 35" xfId="13013" xr:uid="{91CC3D0B-937C-45D2-BD56-901D8F7F2C8A}"/>
    <cellStyle name="Comma 2 2 2 5 35 2" xfId="19593" xr:uid="{8DBFF098-DE49-4C65-9F02-E6B0AC459496}"/>
    <cellStyle name="Comma 2 2 2 5 35 2 2" xfId="31925" xr:uid="{B7DA7D4C-F5C7-412B-9891-8E065696F310}"/>
    <cellStyle name="Comma 2 2 2 5 35 3" xfId="26888" xr:uid="{A68262C6-6CB2-4106-9913-83B5BF4390EC}"/>
    <cellStyle name="Comma 2 2 2 5 36" xfId="13394" xr:uid="{5B87640E-463F-4623-BDB1-17A16F042460}"/>
    <cellStyle name="Comma 2 2 2 5 36 2" xfId="19802" xr:uid="{EF7C516E-0802-493C-A5FE-00FF46F61B16}"/>
    <cellStyle name="Comma 2 2 2 5 36 2 2" xfId="32133" xr:uid="{768446B7-B56C-4E83-A2B8-3773EB3B46C0}"/>
    <cellStyle name="Comma 2 2 2 5 36 3" xfId="27096" xr:uid="{771D0C6D-12FA-437A-8757-490D8EC760BA}"/>
    <cellStyle name="Comma 2 2 2 5 37" xfId="13783" xr:uid="{6BD666CC-559C-4239-B591-7C4A42C89097}"/>
    <cellStyle name="Comma 2 2 2 5 37 2" xfId="20014" xr:uid="{5ACE31FD-C767-43FA-9114-8B0D4A5C5690}"/>
    <cellStyle name="Comma 2 2 2 5 37 2 2" xfId="32345" xr:uid="{6246344B-1D64-4F11-8240-8745FDB6C8D2}"/>
    <cellStyle name="Comma 2 2 2 5 37 3" xfId="27308" xr:uid="{BAADD7A8-129D-4DAB-938C-359C360C77A5}"/>
    <cellStyle name="Comma 2 2 2 5 38" xfId="14164" xr:uid="{4F1CA44B-7342-4DCC-8794-70556E85FF90}"/>
    <cellStyle name="Comma 2 2 2 5 38 2" xfId="20223" xr:uid="{8CF6682A-8926-4E49-9869-597A5A48BC3A}"/>
    <cellStyle name="Comma 2 2 2 5 38 2 2" xfId="32553" xr:uid="{688BFDD1-6752-4F9A-A9D0-68EFB1F2E116}"/>
    <cellStyle name="Comma 2 2 2 5 38 3" xfId="27516" xr:uid="{5BD4268D-0C4C-477B-890F-E02A802C225B}"/>
    <cellStyle name="Comma 2 2 2 5 39" xfId="14549" xr:uid="{9C5ADDB7-F6CF-409E-8EFA-4F1478A2213A}"/>
    <cellStyle name="Comma 2 2 2 5 39 2" xfId="20434" xr:uid="{020C8598-01E3-4643-B138-109AD37D5F87}"/>
    <cellStyle name="Comma 2 2 2 5 39 2 2" xfId="32763" xr:uid="{6C9A4CC8-4481-4678-8C22-4AB392AAD019}"/>
    <cellStyle name="Comma 2 2 2 5 39 3" xfId="27726" xr:uid="{9EB7BB05-8266-40AC-A025-EC686CBE78D3}"/>
    <cellStyle name="Comma 2 2 2 5 4" xfId="1469" xr:uid="{83394A17-8951-42E6-83E0-EACDD31CF6DC}"/>
    <cellStyle name="Comma 2 2 2 5 4 2" xfId="23682" xr:uid="{973129F1-7684-49ED-81D2-2E18973720BA}"/>
    <cellStyle name="Comma 2 2 2 5 4 3" xfId="22799" xr:uid="{2A67BC9B-B265-4DD3-9D81-E5A5CCAA6DBD}"/>
    <cellStyle name="Comma 2 2 2 5 40" xfId="14930" xr:uid="{5DB880FA-C672-4B3E-B112-C78FDBF489A2}"/>
    <cellStyle name="Comma 2 2 2 5 40 2" xfId="20642" xr:uid="{3CE2B45E-8765-4A12-B2EE-71C19E0A677F}"/>
    <cellStyle name="Comma 2 2 2 5 40 2 2" xfId="32971" xr:uid="{5637D7C4-CD6A-4965-A863-F43B44E990EE}"/>
    <cellStyle name="Comma 2 2 2 5 40 3" xfId="27934" xr:uid="{1DDC03DC-017A-41DC-9A0E-1C47EA7622F4}"/>
    <cellStyle name="Comma 2 2 2 5 41" xfId="15311" xr:uid="{1AE0F564-2D85-4336-8410-7CC492196686}"/>
    <cellStyle name="Comma 2 2 2 5 41 2" xfId="20851" xr:uid="{638F2A97-C854-4814-8456-01544BF78F1C}"/>
    <cellStyle name="Comma 2 2 2 5 41 2 2" xfId="33179" xr:uid="{AA3A3424-FD4C-4839-AE9B-9D3F24E399B7}"/>
    <cellStyle name="Comma 2 2 2 5 41 3" xfId="28142" xr:uid="{80425D93-B2F8-4909-BC05-57F3ADBFC9C7}"/>
    <cellStyle name="Comma 2 2 2 5 42" xfId="15692" xr:uid="{0DC9CC0C-848C-48C9-A31A-25455F7707C9}"/>
    <cellStyle name="Comma 2 2 2 5 42 2" xfId="21059" xr:uid="{DB0071BB-51EB-43D7-A457-0DBC4C3DE763}"/>
    <cellStyle name="Comma 2 2 2 5 42 2 2" xfId="33387" xr:uid="{B03ADA36-E918-4E2B-B9C0-83957DB6CB4F}"/>
    <cellStyle name="Comma 2 2 2 5 42 3" xfId="28350" xr:uid="{36F8FB78-D63C-4333-B4E7-7E4E2B08468B}"/>
    <cellStyle name="Comma 2 2 2 5 43" xfId="16073" xr:uid="{02090264-F397-4117-89B8-A99F9A7EF602}"/>
    <cellStyle name="Comma 2 2 2 5 43 2" xfId="21267" xr:uid="{CAFF7705-D0F2-44E5-B6B7-089389F807FC}"/>
    <cellStyle name="Comma 2 2 2 5 43 2 2" xfId="33595" xr:uid="{B192C4A2-63E1-4E84-9E01-7AA7CCCB8536}"/>
    <cellStyle name="Comma 2 2 2 5 43 3" xfId="28558" xr:uid="{CDBF5EB2-B578-4C15-AC15-8629E0DDC20F}"/>
    <cellStyle name="Comma 2 2 2 5 44" xfId="21493" xr:uid="{6C0EEACD-3ABF-4CA4-97A9-E539D4F26CF3}"/>
    <cellStyle name="Comma 2 2 2 5 44 2" xfId="23055" xr:uid="{D96F69B2-943E-47FF-B171-B60F984C842E}"/>
    <cellStyle name="Comma 2 2 2 5 45" xfId="22086" xr:uid="{E8A3E7E0-98AB-4CEF-96E5-2B134D2A541A}"/>
    <cellStyle name="Comma 2 2 2 5 46" xfId="35434" xr:uid="{D5535D00-1618-4640-BD5D-7BFC45E2D27C}"/>
    <cellStyle name="Comma 2 2 2 5 5" xfId="2425" xr:uid="{D523B7E7-6E6D-4013-B3BF-D37814467FC2}"/>
    <cellStyle name="Comma 2 2 2 5 5 2" xfId="5376" xr:uid="{3618E13B-CB19-480F-BB1C-90A5E4440B6E}"/>
    <cellStyle name="Comma 2 2 2 5 5 3" xfId="4216" xr:uid="{D4BFECFD-7CB2-446D-B5E0-D07A52BAE051}"/>
    <cellStyle name="Comma 2 2 2 5 6" xfId="2605" xr:uid="{494C3A93-61DF-454C-97E2-20A43C403EC5}"/>
    <cellStyle name="Comma 2 2 2 5 6 2" xfId="5462" xr:uid="{EB881398-1793-4482-84B9-3434FDB2A394}"/>
    <cellStyle name="Comma 2 2 2 5 7" xfId="5555" xr:uid="{8CD1A2C3-A543-402F-858E-38DC6E66A621}"/>
    <cellStyle name="Comma 2 2 2 5 8" xfId="5661" xr:uid="{7411C29A-D8AC-4050-A602-25FF574BF300}"/>
    <cellStyle name="Comma 2 2 2 5 9" xfId="5776" xr:uid="{62D63EC6-B919-4B2A-99E8-09573BE8A57F}"/>
    <cellStyle name="Comma 2 2 2 50" xfId="14910" xr:uid="{2E67E7A4-89E2-47D2-9B58-0A2F0489BF8C}"/>
    <cellStyle name="Comma 2 2 2 50 2" xfId="20622" xr:uid="{7CFA2C71-0D36-4A8A-A549-6A417EEC9F64}"/>
    <cellStyle name="Comma 2 2 2 50 2 2" xfId="32951" xr:uid="{8FE5CB6E-B4FF-42E0-99D1-75E52AFD556B}"/>
    <cellStyle name="Comma 2 2 2 50 3" xfId="27914" xr:uid="{DFEA7B82-3DBC-43BE-A31B-592BB8E4F415}"/>
    <cellStyle name="Comma 2 2 2 51" xfId="15291" xr:uid="{F08D2808-437A-4687-A0DE-D48C303A8712}"/>
    <cellStyle name="Comma 2 2 2 51 2" xfId="20831" xr:uid="{B326B66D-33CF-43CD-BB21-B3A965695115}"/>
    <cellStyle name="Comma 2 2 2 51 2 2" xfId="33159" xr:uid="{40D68569-5B57-483D-AC22-63CCF1C6D1FF}"/>
    <cellStyle name="Comma 2 2 2 51 3" xfId="28122" xr:uid="{CFA4EC70-2A48-424E-8FC5-820B57DC6F31}"/>
    <cellStyle name="Comma 2 2 2 52" xfId="15672" xr:uid="{BD135ADD-6EA2-486E-AA9E-1CA8650604F0}"/>
    <cellStyle name="Comma 2 2 2 52 2" xfId="21039" xr:uid="{09906760-078C-4E4D-8204-BB8D6DEB1291}"/>
    <cellStyle name="Comma 2 2 2 52 2 2" xfId="33367" xr:uid="{1C582226-CD6C-4327-8826-E521DF5E6694}"/>
    <cellStyle name="Comma 2 2 2 52 3" xfId="28330" xr:uid="{923534A7-6D8E-450A-AE34-2093B221F11C}"/>
    <cellStyle name="Comma 2 2 2 53" xfId="16053" xr:uid="{F1C930EC-0FCC-4414-969C-9DC8A8E37A57}"/>
    <cellStyle name="Comma 2 2 2 53 2" xfId="21247" xr:uid="{54417268-B757-4E98-8184-F6DE6DAC267F}"/>
    <cellStyle name="Comma 2 2 2 53 2 2" xfId="33575" xr:uid="{CB086D8E-865D-4C2B-B733-836333B7648E}"/>
    <cellStyle name="Comma 2 2 2 53 3" xfId="28538" xr:uid="{01EE3CEB-076F-4816-B6D1-A73FADD242EB}"/>
    <cellStyle name="Comma 2 2 2 54" xfId="21473" xr:uid="{03B783F1-D305-458D-A2F7-50BAC917089B}"/>
    <cellStyle name="Comma 2 2 2 55" xfId="22054" xr:uid="{7B367FEA-DA81-460E-9E7C-8643BE193792}"/>
    <cellStyle name="Comma 2 2 2 56" xfId="35402" xr:uid="{C891FA50-C351-42CB-85C7-5F877C2D0FFD}"/>
    <cellStyle name="Comma 2 2 2 6" xfId="212" xr:uid="{00000000-0005-0000-0000-000072000000}"/>
    <cellStyle name="Comma 2 2 2 6 10" xfId="9602" xr:uid="{2D265D50-29D1-4AA7-B6C0-1273A06FF86B}"/>
    <cellStyle name="Comma 2 2 2 6 10 2" xfId="17761" xr:uid="{DB0D43E2-A6F4-42CD-9A61-68ED4564315B}"/>
    <cellStyle name="Comma 2 2 2 6 10 2 2" xfId="30099" xr:uid="{A81C810A-D8CE-4B36-8D21-2152542E4F5E}"/>
    <cellStyle name="Comma 2 2 2 6 10 3" xfId="25062" xr:uid="{C897243B-E9AB-42A7-A00C-18B7DE9B9B07}"/>
    <cellStyle name="Comma 2 2 2 6 11" xfId="9983" xr:uid="{DFFCBFAB-C460-4555-AECC-3D40D87566BF}"/>
    <cellStyle name="Comma 2 2 2 6 11 2" xfId="17969" xr:uid="{AE855071-618A-43A8-8404-34DF4B1586FA}"/>
    <cellStyle name="Comma 2 2 2 6 11 2 2" xfId="30307" xr:uid="{F583883F-144A-49E0-877C-5310F59CA277}"/>
    <cellStyle name="Comma 2 2 2 6 11 3" xfId="25270" xr:uid="{161AC7DD-36F1-403A-AD94-6BB7AEF09B04}"/>
    <cellStyle name="Comma 2 2 2 6 12" xfId="10365" xr:uid="{64A66D04-A24D-469D-9BF3-0C3BBD71E35C}"/>
    <cellStyle name="Comma 2 2 2 6 12 2" xfId="18178" xr:uid="{CFC4DA06-EC0F-4EE5-AB62-AEA06C7B839F}"/>
    <cellStyle name="Comma 2 2 2 6 12 2 2" xfId="30516" xr:uid="{35A7BBB4-8B28-4955-8967-298CACCDD2D5}"/>
    <cellStyle name="Comma 2 2 2 6 12 3" xfId="25479" xr:uid="{C94F71F2-4175-4FFB-8E91-218AA8140711}"/>
    <cellStyle name="Comma 2 2 2 6 13" xfId="10746" xr:uid="{6CB1ACE5-E10D-4390-95DE-690FD13ACAE5}"/>
    <cellStyle name="Comma 2 2 2 6 13 2" xfId="18387" xr:uid="{451C66D0-8534-4E52-80B8-91B50486F1BF}"/>
    <cellStyle name="Comma 2 2 2 6 13 2 2" xfId="30724" xr:uid="{E819B341-6A64-47E7-9C8B-CDAC84ECF290}"/>
    <cellStyle name="Comma 2 2 2 6 13 3" xfId="25687" xr:uid="{D3266EF0-E6D7-4A10-9D64-A918C0091B8D}"/>
    <cellStyle name="Comma 2 2 2 6 14" xfId="11127" xr:uid="{EA8D1BC3-A651-44CB-A9E1-FCD94E6D87AC}"/>
    <cellStyle name="Comma 2 2 2 6 14 2" xfId="18595" xr:uid="{979CEAF8-3C85-4D5F-8C65-51BB11F39D88}"/>
    <cellStyle name="Comma 2 2 2 6 14 2 2" xfId="30932" xr:uid="{58B5B0C6-1C23-4B59-B343-35C28D1FA50B}"/>
    <cellStyle name="Comma 2 2 2 6 14 3" xfId="25895" xr:uid="{5D0C1EF9-E76E-409B-8751-6156F1B3A28D}"/>
    <cellStyle name="Comma 2 2 2 6 15" xfId="11544" xr:uid="{143B97D4-BF87-484E-95DF-813AF59CB7FA}"/>
    <cellStyle name="Comma 2 2 2 6 15 2" xfId="18814" xr:uid="{FBAC19FD-DE0E-4099-880F-BDA114611809}"/>
    <cellStyle name="Comma 2 2 2 6 15 2 2" xfId="31148" xr:uid="{601F3CEF-4956-4E7C-B5A9-7F300EFFD5D0}"/>
    <cellStyle name="Comma 2 2 2 6 15 3" xfId="26111" xr:uid="{C62D7A65-F82B-4431-A51B-90F477A0C2FA}"/>
    <cellStyle name="Comma 2 2 2 6 16" xfId="11929" xr:uid="{C1E12EC2-9532-4F98-80FA-16697A8C4906}"/>
    <cellStyle name="Comma 2 2 2 6 16 2" xfId="19024" xr:uid="{07716D2B-8C79-4F46-A8BC-D23118236A98}"/>
    <cellStyle name="Comma 2 2 2 6 16 2 2" xfId="31358" xr:uid="{0AD9A483-F901-44C0-AF00-6F55CB3EBB64}"/>
    <cellStyle name="Comma 2 2 2 6 16 3" xfId="26321" xr:uid="{00327C43-0CA3-48E5-AFAE-6193BCFEF6A8}"/>
    <cellStyle name="Comma 2 2 2 6 17" xfId="12310" xr:uid="{AFB77F21-CA0E-41FE-ADEF-DB2E7E94DD5A}"/>
    <cellStyle name="Comma 2 2 2 6 17 2" xfId="19233" xr:uid="{6F1F36E5-003C-4739-AD82-7D8221F0E6FE}"/>
    <cellStyle name="Comma 2 2 2 6 17 2 2" xfId="31566" xr:uid="{D22643BE-1635-42F3-8B9D-5C7A0C667E47}"/>
    <cellStyle name="Comma 2 2 2 6 17 3" xfId="26529" xr:uid="{F660202D-C292-4093-9886-F8F8D11CB201}"/>
    <cellStyle name="Comma 2 2 2 6 18" xfId="12691" xr:uid="{B1AB02F2-7C41-4E4E-BA14-B9B891AFBE67}"/>
    <cellStyle name="Comma 2 2 2 6 18 2" xfId="19442" xr:uid="{947E7683-921B-41BC-90AD-8D98C58116F5}"/>
    <cellStyle name="Comma 2 2 2 6 18 2 2" xfId="31774" xr:uid="{CFB77A4B-8866-49AA-AB1E-E6632EE58BD1}"/>
    <cellStyle name="Comma 2 2 2 6 18 3" xfId="26737" xr:uid="{5EB9AD6C-0D1E-462A-A697-AEF829F9B73A}"/>
    <cellStyle name="Comma 2 2 2 6 19" xfId="13072" xr:uid="{85D5E312-429F-464D-A5B8-2657C37D96A1}"/>
    <cellStyle name="Comma 2 2 2 6 19 2" xfId="19650" xr:uid="{A700AA2D-CF11-448B-9C88-EA457FD35B87}"/>
    <cellStyle name="Comma 2 2 2 6 19 2 2" xfId="31982" xr:uid="{D5404B06-BDB3-467C-940E-985FF2E9C443}"/>
    <cellStyle name="Comma 2 2 2 6 19 3" xfId="26945" xr:uid="{FBAE8C72-6CF0-4902-830A-7E7BA128406C}"/>
    <cellStyle name="Comma 2 2 2 6 2" xfId="863" xr:uid="{771306EB-92F5-477D-A469-BBF716CA94FC}"/>
    <cellStyle name="Comma 2 2 2 6 2 2" xfId="1218" xr:uid="{AEEEF291-6820-4DC8-84C5-2A23AB9F55BF}"/>
    <cellStyle name="Comma 2 2 2 6 2 2 2" xfId="2055" xr:uid="{DA05E536-12E6-4E2E-ADA1-027F2D50F688}"/>
    <cellStyle name="Comma 2 2 2 6 2 2 2 2" xfId="4823" xr:uid="{621EDFAC-DD8F-4B15-9723-782F44A209DC}"/>
    <cellStyle name="Comma 2 2 2 6 2 2 3" xfId="3697" xr:uid="{F81B058D-BAB8-4C33-AECF-1BDBD18203D3}"/>
    <cellStyle name="Comma 2 2 2 6 2 3" xfId="1705" xr:uid="{4FFF8CB7-ABD9-44DA-9DBD-AE5FF9C439ED}"/>
    <cellStyle name="Comma 2 2 2 6 2 3 2" xfId="3953" xr:uid="{CC994B44-072B-4A81-86FC-67FDC6869AEC}"/>
    <cellStyle name="Comma 2 2 2 6 2 4" xfId="4499" xr:uid="{8A672E9D-8CF3-42CA-84E6-8E92B7BC65F9}"/>
    <cellStyle name="Comma 2 2 2 6 2 5" xfId="3119" xr:uid="{80D87F3E-23FB-442C-8B65-6FC4E19381F9}"/>
    <cellStyle name="Comma 2 2 2 6 2 6" xfId="22504" xr:uid="{405F6ECE-B4F0-4471-B02E-28B5A1F86671}"/>
    <cellStyle name="Comma 2 2 2 6 20" xfId="13453" xr:uid="{1208FDB1-32AB-423D-BD5D-5DCE9C110C13}"/>
    <cellStyle name="Comma 2 2 2 6 20 2" xfId="19859" xr:uid="{698DD56D-A925-458B-8521-EC271426F906}"/>
    <cellStyle name="Comma 2 2 2 6 20 2 2" xfId="32190" xr:uid="{C1DF836A-5F1A-4241-BEAB-485B0EB101A6}"/>
    <cellStyle name="Comma 2 2 2 6 20 3" xfId="27153" xr:uid="{F7742D39-CCAC-4860-8D1D-442FBFC378D4}"/>
    <cellStyle name="Comma 2 2 2 6 21" xfId="13842" xr:uid="{84E25F6A-161A-4625-A3AB-EBFCED406A94}"/>
    <cellStyle name="Comma 2 2 2 6 21 2" xfId="20071" xr:uid="{0C6480E7-21D0-4220-9CC8-D21E6588CFF1}"/>
    <cellStyle name="Comma 2 2 2 6 21 2 2" xfId="32402" xr:uid="{6082FD06-33D3-4F33-8235-065632F753CE}"/>
    <cellStyle name="Comma 2 2 2 6 21 3" xfId="27365" xr:uid="{62F3908A-35BF-4C10-9B07-C78DCD3FB999}"/>
    <cellStyle name="Comma 2 2 2 6 22" xfId="14223" xr:uid="{977CAB39-967E-47D5-95F4-6A0E9B138894}"/>
    <cellStyle name="Comma 2 2 2 6 22 2" xfId="20280" xr:uid="{9DADC4E1-E580-4769-A4FB-3918B2DB4196}"/>
    <cellStyle name="Comma 2 2 2 6 22 2 2" xfId="32610" xr:uid="{9473B36B-2366-4BF3-AF8D-8663C14E02D5}"/>
    <cellStyle name="Comma 2 2 2 6 22 3" xfId="27573" xr:uid="{764A097B-391F-44CC-893C-C149A315D4A1}"/>
    <cellStyle name="Comma 2 2 2 6 23" xfId="14608" xr:uid="{07A94ACA-92C2-4890-93A5-857AA71C4F34}"/>
    <cellStyle name="Comma 2 2 2 6 23 2" xfId="20491" xr:uid="{BFAE9DA4-2E32-49C2-83CA-B587438FE8F6}"/>
    <cellStyle name="Comma 2 2 2 6 23 2 2" xfId="32820" xr:uid="{BBB18BA3-AAEA-4E2C-A44E-8C7ACD7A60BD}"/>
    <cellStyle name="Comma 2 2 2 6 23 3" xfId="27783" xr:uid="{88DC9FD8-1F6E-4675-8A88-E7120AE618B3}"/>
    <cellStyle name="Comma 2 2 2 6 24" xfId="14989" xr:uid="{E543F20B-0705-4A53-A2C4-02EE84D33787}"/>
    <cellStyle name="Comma 2 2 2 6 24 2" xfId="20699" xr:uid="{BB0A6ECE-2F3E-4ED0-A5A2-105468DB729D}"/>
    <cellStyle name="Comma 2 2 2 6 24 2 2" xfId="33028" xr:uid="{7FD49D78-2ACB-4F8F-B7C8-7C524A8CD48A}"/>
    <cellStyle name="Comma 2 2 2 6 24 3" xfId="27991" xr:uid="{E8AD1D3C-8992-4EE4-B7B9-28A4D259A52C}"/>
    <cellStyle name="Comma 2 2 2 6 25" xfId="15370" xr:uid="{43539AF4-98F9-406C-942D-FEAAE0B3B1FF}"/>
    <cellStyle name="Comma 2 2 2 6 25 2" xfId="20908" xr:uid="{83EADA7E-757B-472D-A0B0-3FFCEFBE789C}"/>
    <cellStyle name="Comma 2 2 2 6 25 2 2" xfId="33236" xr:uid="{63040E54-5771-44C4-A0BB-95DA738F03B8}"/>
    <cellStyle name="Comma 2 2 2 6 25 3" xfId="28199" xr:uid="{603CE8FF-6155-4030-920F-80C50112A05B}"/>
    <cellStyle name="Comma 2 2 2 6 26" xfId="15751" xr:uid="{57FD6030-4181-4F86-B025-62BC0CC4FDD0}"/>
    <cellStyle name="Comma 2 2 2 6 26 2" xfId="21116" xr:uid="{318CF0F3-541F-4E39-99ED-E152794F8623}"/>
    <cellStyle name="Comma 2 2 2 6 26 2 2" xfId="33444" xr:uid="{BAE9154E-8C3E-4684-B181-DECE78F0276E}"/>
    <cellStyle name="Comma 2 2 2 6 26 3" xfId="28407" xr:uid="{72E7AB91-D521-49D0-91B5-CC2E43D985CF}"/>
    <cellStyle name="Comma 2 2 2 6 27" xfId="16132" xr:uid="{5F719D8A-26A5-4317-BF88-F7FAF8255B48}"/>
    <cellStyle name="Comma 2 2 2 6 27 2" xfId="21324" xr:uid="{829FBD4B-5461-4E27-BE04-32B644465DD6}"/>
    <cellStyle name="Comma 2 2 2 6 27 2 2" xfId="33652" xr:uid="{C4CD3231-9AFC-47D6-B9EC-003797288617}"/>
    <cellStyle name="Comma 2 2 2 6 27 3" xfId="28615" xr:uid="{91FA4BC3-5784-4E86-98F4-976AB531F2D9}"/>
    <cellStyle name="Comma 2 2 2 6 28" xfId="21552" xr:uid="{3EB7231C-0FDF-4382-BE40-6F1B707EB702}"/>
    <cellStyle name="Comma 2 2 2 6 29" xfId="22166" xr:uid="{28ED1F09-3484-4040-9D7E-93F1FDCBF53C}"/>
    <cellStyle name="Comma 2 2 2 6 3" xfId="2688" xr:uid="{E8D86D1B-B80C-475E-8256-19DE06B3AFB0}"/>
    <cellStyle name="Comma 2 2 2 6 3 2" xfId="3435" xr:uid="{2B710A04-90B2-42A2-BA38-513A7724316D}"/>
    <cellStyle name="Comma 2 2 2 6 3 3" xfId="23388" xr:uid="{E347831E-A806-4AA5-BFB9-E5FF9C86EF12}"/>
    <cellStyle name="Comma 2 2 2 6 30" xfId="35517" xr:uid="{640681A6-16D9-4F2B-B8E9-50D5E9C39BAF}"/>
    <cellStyle name="Comma 2 2 2 6 4" xfId="4257" xr:uid="{4EFD4F3D-5074-4744-B5E3-DC32D7CA7658}"/>
    <cellStyle name="Comma 2 2 2 6 4 2" xfId="7291" xr:uid="{5AC4F3AA-D1B9-4FAD-87C4-9CC94F260844}"/>
    <cellStyle name="Comma 2 2 2 6 5" xfId="7682" xr:uid="{80FC4561-C22F-4873-B5EA-832B7EAC45FB}"/>
    <cellStyle name="Comma 2 2 2 6 5 2" xfId="16694" xr:uid="{FF604B05-7314-4B81-8654-3DDEA4462D70}"/>
    <cellStyle name="Comma 2 2 2 6 5 2 2" xfId="29036" xr:uid="{938AA420-9E08-4446-A904-88B96632A538}"/>
    <cellStyle name="Comma 2 2 2 6 5 3" xfId="23997" xr:uid="{B4EDA2FE-6AD2-4221-A0FB-7F7C0930A1A7}"/>
    <cellStyle name="Comma 2 2 2 6 6" xfId="8063" xr:uid="{369E4871-CA75-4EBB-A9F0-F4F93CBC0A7E}"/>
    <cellStyle name="Comma 2 2 2 6 6 2" xfId="16925" xr:uid="{3A03AD65-87AE-4F87-8F67-185C588EFF33}"/>
    <cellStyle name="Comma 2 2 2 6 6 2 2" xfId="29266" xr:uid="{02172321-B11C-4BF7-8C6B-EC46752D9E90}"/>
    <cellStyle name="Comma 2 2 2 6 6 3" xfId="24227" xr:uid="{D5254F30-15BA-4345-BF60-C010282BEFD1}"/>
    <cellStyle name="Comma 2 2 2 6 7" xfId="8440" xr:uid="{7DF50229-ABED-42B8-9C04-3712EC01987D}"/>
    <cellStyle name="Comma 2 2 2 6 7 2" xfId="17134" xr:uid="{69C8356A-397F-45D1-AAC5-5BBACDCF0EE5}"/>
    <cellStyle name="Comma 2 2 2 6 7 2 2" xfId="29474" xr:uid="{364437D9-19CA-4FD8-9517-F59D9807BE59}"/>
    <cellStyle name="Comma 2 2 2 6 7 3" xfId="24435" xr:uid="{B240DBCE-4BED-483F-B7ED-0E0F0A5836B3}"/>
    <cellStyle name="Comma 2 2 2 6 8" xfId="8821" xr:uid="{6D5AA1CE-4D6A-4583-BB27-74D826CD983D}"/>
    <cellStyle name="Comma 2 2 2 6 8 2" xfId="17342" xr:uid="{67646264-64FB-4D65-BA50-7D82CBDBFB57}"/>
    <cellStyle name="Comma 2 2 2 6 8 2 2" xfId="29682" xr:uid="{BA27D502-196A-490E-B57C-2FE7C40B5B7B}"/>
    <cellStyle name="Comma 2 2 2 6 8 3" xfId="24643" xr:uid="{55BC9AAA-D7DF-4126-89EA-8705CDF01EAD}"/>
    <cellStyle name="Comma 2 2 2 6 9" xfId="9206" xr:uid="{5A618012-941A-4B5B-B64E-3DDFE84E8C64}"/>
    <cellStyle name="Comma 2 2 2 6 9 2" xfId="17551" xr:uid="{2CE4DBA3-8864-40D7-948C-5E0D08641957}"/>
    <cellStyle name="Comma 2 2 2 6 9 2 2" xfId="29890" xr:uid="{57E7D625-EC5C-4002-A967-DF229B248D73}"/>
    <cellStyle name="Comma 2 2 2 6 9 3" xfId="24852" xr:uid="{15AF36D0-2384-4BFB-84C1-474710577C86}"/>
    <cellStyle name="Comma 2 2 2 7" xfId="1435" xr:uid="{10855680-D7BB-491A-BF05-FB1BFE4E2D0D}"/>
    <cellStyle name="Comma 2 2 2 7 2" xfId="3840" xr:uid="{0076BF5F-9D19-497B-AB41-6FE486E641BE}"/>
    <cellStyle name="Comma 2 2 2 7 2 2" xfId="22886" xr:uid="{E7CD9E83-7752-400A-B980-083FC179D103}"/>
    <cellStyle name="Comma 2 2 2 7 3" xfId="3395" xr:uid="{45508070-4BE9-492F-A9AC-D7C2FEAE27C8}"/>
    <cellStyle name="Comma 2 2 2 7 4" xfId="21821" xr:uid="{25F3F23D-3AF9-43D6-984D-B4AA5ABC6DD5}"/>
    <cellStyle name="Comma 2 2 2 7 5" xfId="22706" xr:uid="{FB573FB6-76C7-41AD-BF90-E49469CDE60C}"/>
    <cellStyle name="Comma 2 2 2 8" xfId="2573" xr:uid="{02A413B2-5F5C-4CA4-B3C9-05C9EF6273D2}"/>
    <cellStyle name="Comma 2 2 2 8 2" xfId="3777" xr:uid="{A892B30B-383D-4428-BFB8-52A077C5C834}"/>
    <cellStyle name="Comma 2 2 2 8 3" xfId="2979" xr:uid="{B98BF3AE-4F7B-4719-9A5C-BEC31D4B5E33}"/>
    <cellStyle name="Comma 2 2 2 8 4" xfId="22480" xr:uid="{C1DF377D-60DD-4C7E-B8EC-6EA992ED0C2D}"/>
    <cellStyle name="Comma 2 2 2 9" xfId="3314" xr:uid="{55A8F83D-4B8F-48C0-8DD2-3F2406116527}"/>
    <cellStyle name="Comma 2 2 2 9 2" xfId="23696" xr:uid="{6FFC8124-A863-4436-9B4A-19ACCAD28276}"/>
    <cellStyle name="Comma 2 2 2 9 3" xfId="22808" xr:uid="{6BA58D17-9820-420D-81D1-9DA689E8B44E}"/>
    <cellStyle name="Comma 2 2 20" xfId="5971" xr:uid="{B9F7C964-E363-46B3-AB39-FD0C6F514342}"/>
    <cellStyle name="Comma 2 2 21" xfId="6075" xr:uid="{E106ABE5-DCA6-44A1-BA06-1046FCC8CCAD}"/>
    <cellStyle name="Comma 2 2 22" xfId="6179" xr:uid="{96FAAF20-2C81-4D8C-8145-49587C352EF2}"/>
    <cellStyle name="Comma 2 2 23" xfId="6283" xr:uid="{0013F97A-E25C-4031-8B08-3DBBC1B996AB}"/>
    <cellStyle name="Comma 2 2 24" xfId="6393" xr:uid="{71B8A735-3DDA-4CB7-A94A-E6116487A517}"/>
    <cellStyle name="Comma 2 2 25" xfId="6509" xr:uid="{C751B34C-3816-449A-96D8-1F70A01448F8}"/>
    <cellStyle name="Comma 2 2 26" xfId="6613" xr:uid="{2EBE9462-A7DF-46A2-AD84-9504D40FEC9E}"/>
    <cellStyle name="Comma 2 2 27" xfId="6718" xr:uid="{D602B8C9-349E-43E8-91DD-AB1C48DA3F52}"/>
    <cellStyle name="Comma 2 2 28" xfId="6912" xr:uid="{12822009-7B68-4B32-AF56-FCED3E31C35C}"/>
    <cellStyle name="Comma 2 2 29" xfId="7197" xr:uid="{D935A4B7-2004-47E1-98FE-A16825173A6C}"/>
    <cellStyle name="Comma 2 2 3" xfId="164" xr:uid="{00000000-0005-0000-0000-000024000000}"/>
    <cellStyle name="Comma 2 2 3 10" xfId="5928" xr:uid="{C8C6E97A-CFF9-427A-B60F-DF5C254993EC}"/>
    <cellStyle name="Comma 2 2 3 11" xfId="6033" xr:uid="{3F31B0C5-17C0-4AAA-9177-49104B950B18}"/>
    <cellStyle name="Comma 2 2 3 12" xfId="6137" xr:uid="{6A94113E-E6C0-4D14-9497-0CB17ECE265D}"/>
    <cellStyle name="Comma 2 2 3 13" xfId="6241" xr:uid="{EC7B86C9-0096-4748-A732-003DD46A5FD3}"/>
    <cellStyle name="Comma 2 2 3 14" xfId="6345" xr:uid="{9B5E3CC8-B866-4CB2-9F1A-A73BD7EBDDC5}"/>
    <cellStyle name="Comma 2 2 3 15" xfId="6467" xr:uid="{9828A6F5-66A7-4ECA-9A0E-12D66F35CC76}"/>
    <cellStyle name="Comma 2 2 3 16" xfId="6571" xr:uid="{2A12F60B-075F-4923-97B5-D88DA19C036D}"/>
    <cellStyle name="Comma 2 2 3 17" xfId="6675" xr:uid="{EA54A098-C250-4CDF-9742-84F6D6620343}"/>
    <cellStyle name="Comma 2 2 3 18" xfId="6780" xr:uid="{45F22F31-3F5E-4B6E-811E-65F89562C73B}"/>
    <cellStyle name="Comma 2 2 3 19" xfId="6974" xr:uid="{D07DE5E9-0E5C-43A4-8274-56C5DEFC6F59}"/>
    <cellStyle name="Comma 2 2 3 2" xfId="438" xr:uid="{00000000-0005-0000-0000-000076000000}"/>
    <cellStyle name="Comma 2 2 3 2 10" xfId="9676" xr:uid="{9CEF1FA2-220C-4EBD-AE3E-039E1B709549}"/>
    <cellStyle name="Comma 2 2 3 2 10 2" xfId="17788" xr:uid="{A98C8F9B-77EB-42F0-BB48-FF942F68D42B}"/>
    <cellStyle name="Comma 2 2 3 2 10 2 2" xfId="30126" xr:uid="{A69F09D6-851A-47C4-AD7E-DDD4F54E4210}"/>
    <cellStyle name="Comma 2 2 3 2 10 3" xfId="25089" xr:uid="{A505D872-30C9-4EC7-852B-4CA3EA43DB52}"/>
    <cellStyle name="Comma 2 2 3 2 11" xfId="10058" xr:uid="{183605D3-1AA9-44BB-AC1E-4ED2C45C1C45}"/>
    <cellStyle name="Comma 2 2 3 2 11 2" xfId="17997" xr:uid="{2978AA80-C283-4B93-B067-8139E5ACE979}"/>
    <cellStyle name="Comma 2 2 3 2 11 2 2" xfId="30335" xr:uid="{B16D88B9-16A9-415B-A03E-891A8E7B3D9A}"/>
    <cellStyle name="Comma 2 2 3 2 11 3" xfId="25298" xr:uid="{27A14585-A337-4A15-AD83-5F0BA8A78778}"/>
    <cellStyle name="Comma 2 2 3 2 12" xfId="10439" xr:uid="{979BC905-E103-4C27-9006-AA89A10BE974}"/>
    <cellStyle name="Comma 2 2 3 2 12 2" xfId="18205" xr:uid="{E5A3CFD9-114E-401D-A535-0050783FE88F}"/>
    <cellStyle name="Comma 2 2 3 2 12 2 2" xfId="30543" xr:uid="{E65E6A30-5DDC-4AC6-9AFA-FBCB5C3FF45C}"/>
    <cellStyle name="Comma 2 2 3 2 12 3" xfId="25506" xr:uid="{B6A366F1-9908-4570-9B7C-83E375F3783B}"/>
    <cellStyle name="Comma 2 2 3 2 13" xfId="10820" xr:uid="{2ECBD56C-7B83-4044-A2E9-7660C0828B79}"/>
    <cellStyle name="Comma 2 2 3 2 13 2" xfId="18414" xr:uid="{D3D6FA40-CAB7-423F-ADE6-BF00529AAE56}"/>
    <cellStyle name="Comma 2 2 3 2 13 2 2" xfId="30751" xr:uid="{62B11697-68E3-4160-9AC3-E0491E5354F6}"/>
    <cellStyle name="Comma 2 2 3 2 13 3" xfId="25714" xr:uid="{10900F2F-61E8-4273-9084-0A296990959C}"/>
    <cellStyle name="Comma 2 2 3 2 14" xfId="11201" xr:uid="{990613BF-8421-4A35-A736-CA75B41A0924}"/>
    <cellStyle name="Comma 2 2 3 2 14 2" xfId="18623" xr:uid="{2128351E-518C-4C83-B9E6-3A062BAB8BA2}"/>
    <cellStyle name="Comma 2 2 3 2 14 2 2" xfId="30959" xr:uid="{AF869832-3742-48AD-8B75-676BF4AD5341}"/>
    <cellStyle name="Comma 2 2 3 2 14 3" xfId="25922" xr:uid="{8CF93FD8-3365-42FF-8FB1-EE54BBCF797C}"/>
    <cellStyle name="Comma 2 2 3 2 15" xfId="11618" xr:uid="{BA818368-2B34-4C98-9902-AD88199B206F}"/>
    <cellStyle name="Comma 2 2 3 2 15 2" xfId="18841" xr:uid="{DCB47F78-97DE-488D-B9D9-D968B9373C44}"/>
    <cellStyle name="Comma 2 2 3 2 15 2 2" xfId="31175" xr:uid="{9F1349D7-3D49-4C0B-AC7E-E3D3D4BC1CC1}"/>
    <cellStyle name="Comma 2 2 3 2 15 3" xfId="26138" xr:uid="{2E8B692C-592E-4E0C-9A0B-619CA9EA03F4}"/>
    <cellStyle name="Comma 2 2 3 2 16" xfId="12003" xr:uid="{9DF48F32-54A4-4D5E-967C-7AFD9D51C76C}"/>
    <cellStyle name="Comma 2 2 3 2 16 2" xfId="19052" xr:uid="{48EB04FC-98CF-4EEF-92B5-80A0CFC78EC9}"/>
    <cellStyle name="Comma 2 2 3 2 16 2 2" xfId="31385" xr:uid="{3A9562F1-3A46-4697-B41C-0C84177F0A10}"/>
    <cellStyle name="Comma 2 2 3 2 16 3" xfId="26348" xr:uid="{30FA09E7-6BCF-452A-B322-1E877CE4F9D4}"/>
    <cellStyle name="Comma 2 2 3 2 17" xfId="12384" xr:uid="{474448D7-F9B1-4765-A1AA-1FD9012928C2}"/>
    <cellStyle name="Comma 2 2 3 2 17 2" xfId="19260" xr:uid="{6908BDD3-8C08-44B7-8C0A-63872FE73B2F}"/>
    <cellStyle name="Comma 2 2 3 2 17 2 2" xfId="31593" xr:uid="{DA5C56F6-EC60-4E55-9270-FBDCFDF01A95}"/>
    <cellStyle name="Comma 2 2 3 2 17 3" xfId="26556" xr:uid="{4591BD62-1F79-4347-8F7D-70879B2B779E}"/>
    <cellStyle name="Comma 2 2 3 2 18" xfId="12765" xr:uid="{B1CEE5FB-1DD9-4E90-B099-B6560BC0E80D}"/>
    <cellStyle name="Comma 2 2 3 2 18 2" xfId="19469" xr:uid="{91BC69B9-D718-4D3F-B271-02331AF698BC}"/>
    <cellStyle name="Comma 2 2 3 2 18 2 2" xfId="31801" xr:uid="{F21664D9-698F-4906-80FE-6B1F5E94A213}"/>
    <cellStyle name="Comma 2 2 3 2 18 3" xfId="26764" xr:uid="{906DF0F7-BCB9-461E-9FAB-A26CF9D391CE}"/>
    <cellStyle name="Comma 2 2 3 2 19" xfId="13146" xr:uid="{64235138-BB6D-4289-95D3-B0DA048762FB}"/>
    <cellStyle name="Comma 2 2 3 2 19 2" xfId="19677" xr:uid="{9F881CAD-415A-4D33-B695-FD2B9B94632A}"/>
    <cellStyle name="Comma 2 2 3 2 19 2 2" xfId="32009" xr:uid="{420B9D42-0CAE-4F7E-A00E-4E49E52BDB37}"/>
    <cellStyle name="Comma 2 2 3 2 19 3" xfId="26972" xr:uid="{DDFA8D83-BA7B-46DE-9B98-309B1B764BF9}"/>
    <cellStyle name="Comma 2 2 3 2 2" xfId="892" xr:uid="{E09CFAA0-A4E8-441A-8E84-8822F8672996}"/>
    <cellStyle name="Comma 2 2 3 2 2 2" xfId="1246" xr:uid="{E61CA1EB-A9D3-4A15-BBAE-C11918570703}"/>
    <cellStyle name="Comma 2 2 3 2 2 2 2" xfId="2083" xr:uid="{AED9D3D3-7FFA-4506-B6FE-6FD669495228}"/>
    <cellStyle name="Comma 2 2 3 2 2 2 3" xfId="4851" xr:uid="{B613481B-BA50-44C5-9115-086D2A799170}"/>
    <cellStyle name="Comma 2 2 3 2 2 2 4" xfId="23837" xr:uid="{6EF4DD70-D457-490D-A7C8-BE8E8F93C478}"/>
    <cellStyle name="Comma 2 2 3 2 2 3" xfId="1733" xr:uid="{F6ADA8AB-9379-4FFB-900D-A62A64111A89}"/>
    <cellStyle name="Comma 2 2 3 2 2 3 2" xfId="6866" xr:uid="{E2F3BA62-D251-46A4-85BE-B9DE38477250}"/>
    <cellStyle name="Comma 2 2 3 2 2 3 3" xfId="28876" xr:uid="{57B1F0DA-CE9B-474B-8296-35CBCD39DB12}"/>
    <cellStyle name="Comma 2 2 3 2 2 4" xfId="2449" xr:uid="{E8A214C0-6038-4EFD-B69A-48A1F3ECEE77}"/>
    <cellStyle name="Comma 2 2 3 2 2 4 2" xfId="16535" xr:uid="{6C060FA4-E86B-418B-BD61-FF255E78B7D5}"/>
    <cellStyle name="Comma 2 2 3 2 2 4 3" xfId="23278" xr:uid="{4C2058D7-66D0-4AF5-BF3A-F0A79B290B90}"/>
    <cellStyle name="Comma 2 2 3 2 2 5" xfId="2935" xr:uid="{963A5F4C-A7BB-4038-A61A-4345589687FE}"/>
    <cellStyle name="Comma 2 2 3 2 2 6" xfId="22553" xr:uid="{1737FC55-5181-47A5-A664-8DEBA4B63BDD}"/>
    <cellStyle name="Comma 2 2 3 2 2 7" xfId="35858" xr:uid="{799FA67A-4AE3-4AC4-B467-AF4C845BE85F}"/>
    <cellStyle name="Comma 2 2 3 2 20" xfId="13527" xr:uid="{1C749312-DEC8-4634-B3B4-A1365D51CE66}"/>
    <cellStyle name="Comma 2 2 3 2 20 2" xfId="19886" xr:uid="{CEB3B7D0-C759-402A-81F6-57D311E37683}"/>
    <cellStyle name="Comma 2 2 3 2 20 2 2" xfId="32217" xr:uid="{1FD5C25E-D487-4BD4-AA59-41C5AEE89076}"/>
    <cellStyle name="Comma 2 2 3 2 20 3" xfId="27180" xr:uid="{A2B67179-0028-40E8-94B8-9B109164A1A1}"/>
    <cellStyle name="Comma 2 2 3 2 21" xfId="13916" xr:uid="{0677EEBD-0431-4288-82DE-A546A5C178A4}"/>
    <cellStyle name="Comma 2 2 3 2 21 2" xfId="20098" xr:uid="{E868D423-5C25-40A8-8194-4A4CF6A51307}"/>
    <cellStyle name="Comma 2 2 3 2 21 2 2" xfId="32429" xr:uid="{24C229C6-DB22-4D2F-98EB-14DD29E75280}"/>
    <cellStyle name="Comma 2 2 3 2 21 3" xfId="27392" xr:uid="{CCC99842-FAAA-4C06-8FE4-17810164F78B}"/>
    <cellStyle name="Comma 2 2 3 2 22" xfId="14297" xr:uid="{E72C49A9-B311-4D91-9E3E-B120AA815866}"/>
    <cellStyle name="Comma 2 2 3 2 22 2" xfId="20307" xr:uid="{4EBBF452-54FF-40ED-9399-8193D7D9D886}"/>
    <cellStyle name="Comma 2 2 3 2 22 2 2" xfId="32637" xr:uid="{6BA2F3B4-BA6F-4D45-A05C-145D5E1E1B04}"/>
    <cellStyle name="Comma 2 2 3 2 22 3" xfId="27600" xr:uid="{BB735C8D-7DEF-4EDC-9A08-6546BB7D214E}"/>
    <cellStyle name="Comma 2 2 3 2 23" xfId="14682" xr:uid="{6C00E831-E0C4-43FE-88CC-88249664856A}"/>
    <cellStyle name="Comma 2 2 3 2 23 2" xfId="20518" xr:uid="{D9E31F51-9938-4C66-85C0-9A8A3FEA435C}"/>
    <cellStyle name="Comma 2 2 3 2 23 2 2" xfId="32847" xr:uid="{BB7793A2-5AA3-49E4-AE4A-299CF3105876}"/>
    <cellStyle name="Comma 2 2 3 2 23 3" xfId="27810" xr:uid="{4AB4F87C-C556-4759-BFAF-7C0E3C772399}"/>
    <cellStyle name="Comma 2 2 3 2 24" xfId="15063" xr:uid="{5C760A51-FAE7-4DC3-A271-C6F99CA152C6}"/>
    <cellStyle name="Comma 2 2 3 2 24 2" xfId="20726" xr:uid="{5EB5F476-DBA6-4A51-99B8-15ED8AB7B33A}"/>
    <cellStyle name="Comma 2 2 3 2 24 2 2" xfId="33055" xr:uid="{3A0C35FA-0C37-4A36-980C-9E086E4A45DF}"/>
    <cellStyle name="Comma 2 2 3 2 24 3" xfId="28018" xr:uid="{74761C40-91DE-410E-8BA8-E95056B22F82}"/>
    <cellStyle name="Comma 2 2 3 2 25" xfId="15444" xr:uid="{29FFEBF2-1959-4F61-8D37-81BC9578A9EB}"/>
    <cellStyle name="Comma 2 2 3 2 25 2" xfId="20935" xr:uid="{28397646-A0CA-4C9E-A6E0-5CF107017E12}"/>
    <cellStyle name="Comma 2 2 3 2 25 2 2" xfId="33263" xr:uid="{64C0284B-23B4-4E3A-97A0-630B247BD93D}"/>
    <cellStyle name="Comma 2 2 3 2 25 3" xfId="28226" xr:uid="{0D137E4B-2B5A-4D11-82E9-7AD062918EAA}"/>
    <cellStyle name="Comma 2 2 3 2 26" xfId="15825" xr:uid="{B50B54C2-E3B6-4C24-97D3-605256EEACA7}"/>
    <cellStyle name="Comma 2 2 3 2 26 2" xfId="21143" xr:uid="{8897F066-037C-40DF-A1BC-5DF110687FE7}"/>
    <cellStyle name="Comma 2 2 3 2 26 2 2" xfId="33471" xr:uid="{2E618C05-9C77-493F-B06A-6C964B55706A}"/>
    <cellStyle name="Comma 2 2 3 2 26 3" xfId="28434" xr:uid="{DF71D13D-B411-4311-BAC4-E250554F946A}"/>
    <cellStyle name="Comma 2 2 3 2 27" xfId="16206" xr:uid="{F54E3683-4B14-4C5B-8526-DF3BADA984AA}"/>
    <cellStyle name="Comma 2 2 3 2 27 2" xfId="21351" xr:uid="{46C362D5-64F5-43D8-B331-1ED7811FF0EE}"/>
    <cellStyle name="Comma 2 2 3 2 27 2 2" xfId="33679" xr:uid="{51DB84BF-B512-4B2D-A4D1-AC95B0520422}"/>
    <cellStyle name="Comma 2 2 3 2 27 3" xfId="28642" xr:uid="{CAEAF165-B44F-44A5-955C-FCABAB113EE7}"/>
    <cellStyle name="Comma 2 2 3 2 28" xfId="5165" xr:uid="{D9308865-F24D-484A-8118-B5E815DCB60F}"/>
    <cellStyle name="Comma 2 2 3 2 28 2" xfId="21626" xr:uid="{01EAA03F-15D8-4A6C-AB99-A3277A5D4BBA}"/>
    <cellStyle name="Comma 2 2 3 2 29" xfId="22215" xr:uid="{148F183E-BB1F-46EE-BD62-19B1185C0148}"/>
    <cellStyle name="Comma 2 2 3 2 3" xfId="1097" xr:uid="{50DD03CB-9F7E-47F3-A063-B41B9375992C}"/>
    <cellStyle name="Comma 2 2 3 2 3 2" xfId="1935" xr:uid="{2CCE27CB-2FDB-4A18-8C18-E57F4ADEB511}"/>
    <cellStyle name="Comma 2 2 3 2 3 2 2" xfId="7072" xr:uid="{2C3DE111-EBB9-4426-9626-9C2D9B410ADB}"/>
    <cellStyle name="Comma 2 2 3 2 3 2 3" xfId="23865" xr:uid="{419A7A11-D0A9-442F-8BCB-0DE62F14D55E}"/>
    <cellStyle name="Comma 2 2 3 2 3 3" xfId="16562" xr:uid="{8F53FB0F-1F64-46DE-894A-4BF67A47BFC5}"/>
    <cellStyle name="Comma 2 2 3 2 3 3 2" xfId="28904" xr:uid="{E6B0FC3F-BB98-43B2-A869-610A5D8B6BAC}"/>
    <cellStyle name="Comma 2 2 3 2 3 4" xfId="4703" xr:uid="{0BB32253-D10B-480B-9E2B-10775133009D}"/>
    <cellStyle name="Comma 2 2 3 2 3 4 2" xfId="23437" xr:uid="{90C90730-D790-42E9-900B-74D8DCD43788}"/>
    <cellStyle name="Comma 2 2 3 2 3 5" xfId="22856" xr:uid="{54E6ED1C-63E6-4C5C-97AB-394105D05437}"/>
    <cellStyle name="Comma 2 2 3 2 30" xfId="35621" xr:uid="{6DF95595-1B23-4E4F-95C5-241245EA6139}"/>
    <cellStyle name="Comma 2 2 3 2 4" xfId="1585" xr:uid="{BEF3D74D-9BBE-4824-9A4C-546C28CFEB13}"/>
    <cellStyle name="Comma 2 2 3 2 4 2" xfId="7364" xr:uid="{3EA9B243-3B61-4D07-B76C-40738FEEB7B3}"/>
    <cellStyle name="Comma 2 2 3 2 4 2 2" xfId="23890" xr:uid="{4654D505-71DC-40D9-BE94-09D5581F2DE8}"/>
    <cellStyle name="Comma 2 2 3 2 4 3" xfId="16587" xr:uid="{C6F27A0A-3465-47E7-ABF7-D86E5440E03E}"/>
    <cellStyle name="Comma 2 2 3 2 4 3 2" xfId="28929" xr:uid="{CCB93935-0610-417B-8A03-A573E0ABEBF4}"/>
    <cellStyle name="Comma 2 2 3 2 4 4" xfId="4394" xr:uid="{7BC3A33D-AA5F-4127-96FA-8C8AE5A699A7}"/>
    <cellStyle name="Comma 2 2 3 2 4 5" xfId="23626" xr:uid="{1DCA575E-8F3D-4BF8-9D2B-6673CB98DA0B}"/>
    <cellStyle name="Comma 2 2 3 2 5" xfId="2290" xr:uid="{FA658846-32D4-4CDA-A879-2884D1CE324C}"/>
    <cellStyle name="Comma 2 2 3 2 5 2" xfId="16725" xr:uid="{633C8ADC-BB1E-4F35-AFDD-585AFCBBC540}"/>
    <cellStyle name="Comma 2 2 3 2 5 2 2" xfId="29066" xr:uid="{62288AAC-1D08-40CC-9C3B-8358F80E8835}"/>
    <cellStyle name="Comma 2 2 3 2 5 3" xfId="7741" xr:uid="{5DE4F55A-2B6D-469B-BB1E-ECC90DC56298}"/>
    <cellStyle name="Comma 2 2 3 2 5 4" xfId="24027" xr:uid="{6FC1FD94-E22F-4A52-BFED-01F2BC575D1C}"/>
    <cellStyle name="Comma 2 2 3 2 6" xfId="2744" xr:uid="{33A74CAD-09D6-4E07-9D93-0C459C3953FA}"/>
    <cellStyle name="Comma 2 2 3 2 6 2" xfId="16953" xr:uid="{E05F89E3-6E0B-47FA-A086-806DAA8DACD9}"/>
    <cellStyle name="Comma 2 2 3 2 6 2 2" xfId="29293" xr:uid="{113F7D19-807B-4BD5-B6FD-75C00AC114C1}"/>
    <cellStyle name="Comma 2 2 3 2 6 3" xfId="24254" xr:uid="{6ACBC7D6-B713-475E-98E6-FEEAC8E7D150}"/>
    <cellStyle name="Comma 2 2 3 2 7" xfId="8514" xr:uid="{E24792C2-1313-4C00-B772-13A4AD8EA940}"/>
    <cellStyle name="Comma 2 2 3 2 7 2" xfId="17161" xr:uid="{83F00155-AA94-4051-B77D-CB606DF77911}"/>
    <cellStyle name="Comma 2 2 3 2 7 2 2" xfId="29501" xr:uid="{9CF14DAD-4FC8-4E0C-84AD-3E39EDBA8E43}"/>
    <cellStyle name="Comma 2 2 3 2 7 3" xfId="24462" xr:uid="{69B8F551-9E30-4A46-A1D2-C41755513FA7}"/>
    <cellStyle name="Comma 2 2 3 2 8" xfId="8895" xr:uid="{4E563F8B-4204-4A0A-983F-32E0EFABA557}"/>
    <cellStyle name="Comma 2 2 3 2 8 2" xfId="17369" xr:uid="{DCC8186E-524A-449A-AB32-7D055B0B1F1E}"/>
    <cellStyle name="Comma 2 2 3 2 8 2 2" xfId="29709" xr:uid="{14E2C753-1E32-41CD-B738-027F3A978D6F}"/>
    <cellStyle name="Comma 2 2 3 2 8 3" xfId="24670" xr:uid="{B2AE6B99-434D-46A9-AD36-BECC1E919B0D}"/>
    <cellStyle name="Comma 2 2 3 2 9" xfId="9291" xr:uid="{4E742011-74C8-4C64-8BE5-5F3AC0F790C2}"/>
    <cellStyle name="Comma 2 2 3 2 9 2" xfId="17580" xr:uid="{61C2C541-DA15-4AD6-B93C-65EF685DA45B}"/>
    <cellStyle name="Comma 2 2 3 2 9 2 2" xfId="29918" xr:uid="{5A4ECED2-B5C3-44E7-87FD-4481F6E8876A}"/>
    <cellStyle name="Comma 2 2 3 2 9 3" xfId="24881" xr:uid="{A28D9401-C14A-4E50-8D75-BCE8A0AEF0C6}"/>
    <cellStyle name="Comma 2 2 3 20" xfId="7259" xr:uid="{A7C4A730-26DB-4BB9-90AC-37461E420C01}"/>
    <cellStyle name="Comma 2 2 3 21" xfId="7636" xr:uid="{F50BE42F-394D-48A1-A790-2E3DF7E23E14}"/>
    <cellStyle name="Comma 2 2 3 21 2" xfId="16650" xr:uid="{4F224A05-326C-433A-B345-93BFC2098055}"/>
    <cellStyle name="Comma 2 2 3 21 2 2" xfId="28992" xr:uid="{41DE0B27-2889-4191-9F75-C6FD150F33D6}"/>
    <cellStyle name="Comma 2 2 3 21 3" xfId="23953" xr:uid="{01D6C466-0209-4D2C-B6CE-617AE25AE32E}"/>
    <cellStyle name="Comma 2 2 3 22" xfId="8032" xr:uid="{BD82B0EC-F66D-4754-961F-321C4B3C9E62}"/>
    <cellStyle name="Comma 2 2 3 22 2" xfId="16894" xr:uid="{A807C117-C7D0-4918-A13A-154D9C0699B3}"/>
    <cellStyle name="Comma 2 2 3 22 2 2" xfId="29235" xr:uid="{84A65289-36D7-49ED-B395-B6B742C775EB}"/>
    <cellStyle name="Comma 2 2 3 22 3" xfId="24196" xr:uid="{65F703EE-0CF0-4089-94B8-AC76EE931B16}"/>
    <cellStyle name="Comma 2 2 3 23" xfId="8407" xr:uid="{00D4CC2E-3BB8-4341-ACCC-73BD3DAE6088}"/>
    <cellStyle name="Comma 2 2 3 23 2" xfId="17103" xr:uid="{B0F68794-2243-445B-90E4-5C6D2793F13A}"/>
    <cellStyle name="Comma 2 2 3 23 2 2" xfId="29443" xr:uid="{EB0A5E54-02EC-4EE1-B5A9-507225EB2DF5}"/>
    <cellStyle name="Comma 2 2 3 23 3" xfId="24404" xr:uid="{9DF68159-133F-4018-B04A-A982F1FF675D}"/>
    <cellStyle name="Comma 2 2 3 24" xfId="8788" xr:uid="{B87D1288-B01C-4ADB-AA8F-065E94CDCB86}"/>
    <cellStyle name="Comma 2 2 3 24 2" xfId="17311" xr:uid="{893D9F9D-1BB2-4657-809B-D011C5B98A08}"/>
    <cellStyle name="Comma 2 2 3 24 2 2" xfId="29651" xr:uid="{82376D1E-C268-4C81-8AC3-C1E7B29F4122}"/>
    <cellStyle name="Comma 2 2 3 24 3" xfId="24612" xr:uid="{39C62678-66D5-409E-88F9-06240230B76B}"/>
    <cellStyle name="Comma 2 2 3 25" xfId="9173" xr:uid="{400755B4-3A1A-411D-85B6-44CABD0DE73D}"/>
    <cellStyle name="Comma 2 2 3 25 2" xfId="17520" xr:uid="{5D9409C1-465D-4A96-8CC6-C38EAC3FD1DA}"/>
    <cellStyle name="Comma 2 2 3 25 2 2" xfId="29859" xr:uid="{EB904817-7E19-4187-AE9C-28320FB8C4C1}"/>
    <cellStyle name="Comma 2 2 3 25 3" xfId="24821" xr:uid="{8836C650-BF5D-4750-9643-33C92F4F9E3D}"/>
    <cellStyle name="Comma 2 2 3 26" xfId="9569" xr:uid="{41C133FE-643C-4BD3-9744-568DD51A2F09}"/>
    <cellStyle name="Comma 2 2 3 26 2" xfId="17730" xr:uid="{FEB5240C-A9AE-40AC-A274-5DA48D7DB041}"/>
    <cellStyle name="Comma 2 2 3 26 2 2" xfId="30068" xr:uid="{63DA86E3-8155-4661-9734-44EA83F6C580}"/>
    <cellStyle name="Comma 2 2 3 26 3" xfId="25031" xr:uid="{7975DA1B-1B65-48E9-B993-EF7083D497E2}"/>
    <cellStyle name="Comma 2 2 3 27" xfId="9950" xr:uid="{C8510DFB-3659-40C8-818B-B0206BD832A9}"/>
    <cellStyle name="Comma 2 2 3 27 2" xfId="17938" xr:uid="{79A79E6A-9F75-464E-87B5-99BA047E1828}"/>
    <cellStyle name="Comma 2 2 3 27 2 2" xfId="30276" xr:uid="{EF1DFC21-F381-42C1-94FA-8E8A1665F94C}"/>
    <cellStyle name="Comma 2 2 3 27 3" xfId="25239" xr:uid="{DFF0B710-0487-4353-8A39-A63025F3BE2D}"/>
    <cellStyle name="Comma 2 2 3 28" xfId="10332" xr:uid="{D3283274-210C-46F7-95E9-0E7B2454998D}"/>
    <cellStyle name="Comma 2 2 3 28 2" xfId="18147" xr:uid="{8618A015-771B-441D-A344-E3A759967023}"/>
    <cellStyle name="Comma 2 2 3 28 2 2" xfId="30485" xr:uid="{E03F3383-9C98-45EE-9F48-2081312BE117}"/>
    <cellStyle name="Comma 2 2 3 28 3" xfId="25448" xr:uid="{B71701DC-F289-4A64-A31E-E59D56082882}"/>
    <cellStyle name="Comma 2 2 3 29" xfId="10713" xr:uid="{76AE38F5-28BE-4E36-8C91-477C6F09D4AD}"/>
    <cellStyle name="Comma 2 2 3 29 2" xfId="18356" xr:uid="{57FCBD2B-FCA9-4E7A-897A-D3A3280E9D14}"/>
    <cellStyle name="Comma 2 2 3 29 2 2" xfId="30693" xr:uid="{BCF820DF-2CFA-4FB2-AC31-59B4DDEE4441}"/>
    <cellStyle name="Comma 2 2 3 29 3" xfId="25656" xr:uid="{1E5894DB-E0F4-4E5D-A070-94821026BB15}"/>
    <cellStyle name="Comma 2 2 3 3" xfId="485" xr:uid="{00000000-0005-0000-0000-000077000000}"/>
    <cellStyle name="Comma 2 2 3 3 10" xfId="9713" xr:uid="{BAE689F2-E3B2-4C8E-954D-6D5549DB388C}"/>
    <cellStyle name="Comma 2 2 3 3 10 2" xfId="17799" xr:uid="{1B32FBEC-AE8B-44F2-922B-3AC6D6EDDB7A}"/>
    <cellStyle name="Comma 2 2 3 3 10 2 2" xfId="30137" xr:uid="{EF43E73C-9D7D-45BE-BB8E-C411869287E0}"/>
    <cellStyle name="Comma 2 2 3 3 10 3" xfId="25100" xr:uid="{11A41868-C6D3-491D-A0F2-130B9D5727F2}"/>
    <cellStyle name="Comma 2 2 3 3 11" xfId="10095" xr:uid="{C1F30ED0-B97B-4321-861F-0C32016900BD}"/>
    <cellStyle name="Comma 2 2 3 3 11 2" xfId="18008" xr:uid="{756E02C8-B298-4876-8FAF-918C2E6202F4}"/>
    <cellStyle name="Comma 2 2 3 3 11 2 2" xfId="30346" xr:uid="{46693C7F-ED11-487E-A79B-BAE293C2B8C1}"/>
    <cellStyle name="Comma 2 2 3 3 11 3" xfId="25309" xr:uid="{8E8A2FDA-7108-4EE9-A454-82AA4487AB5D}"/>
    <cellStyle name="Comma 2 2 3 3 12" xfId="10476" xr:uid="{C9FF94E3-B183-4773-9B60-84417EF606E0}"/>
    <cellStyle name="Comma 2 2 3 3 12 2" xfId="18217" xr:uid="{FFE9CD07-27A9-4133-A0E8-3E704AB38F00}"/>
    <cellStyle name="Comma 2 2 3 3 12 2 2" xfId="30554" xr:uid="{9F30F554-4991-4B50-A01A-A21864B47615}"/>
    <cellStyle name="Comma 2 2 3 3 12 3" xfId="25517" xr:uid="{E3346EDC-0095-4232-9EF1-4970520916EA}"/>
    <cellStyle name="Comma 2 2 3 3 13" xfId="10857" xr:uid="{16B84750-0E66-470B-9951-2BA90D71B2B2}"/>
    <cellStyle name="Comma 2 2 3 3 13 2" xfId="18425" xr:uid="{9C396B4C-3B92-470D-9891-63987038D896}"/>
    <cellStyle name="Comma 2 2 3 3 13 2 2" xfId="30762" xr:uid="{9EB34690-929E-4911-B7D2-AF038029ADD5}"/>
    <cellStyle name="Comma 2 2 3 3 13 3" xfId="25725" xr:uid="{CB627DD1-23A4-4BE3-9E78-B78EE8E22882}"/>
    <cellStyle name="Comma 2 2 3 3 14" xfId="11238" xr:uid="{FDC1F666-0496-4A3C-A680-8B70FDBA5F26}"/>
    <cellStyle name="Comma 2 2 3 3 14 2" xfId="18634" xr:uid="{D8B15103-32ED-4E8D-8CBF-9DA1428DE3DD}"/>
    <cellStyle name="Comma 2 2 3 3 14 2 2" xfId="30970" xr:uid="{251EB5C9-4FB6-4D3D-95BB-22C373F537A9}"/>
    <cellStyle name="Comma 2 2 3 3 14 3" xfId="25933" xr:uid="{C874A489-8373-4C58-B485-EDB048CE139F}"/>
    <cellStyle name="Comma 2 2 3 3 15" xfId="11655" xr:uid="{C486BB72-4688-4E0A-9A7C-E1B4019BE486}"/>
    <cellStyle name="Comma 2 2 3 3 15 2" xfId="18852" xr:uid="{8469667D-985B-4A00-AB3B-DDEB604D1E91}"/>
    <cellStyle name="Comma 2 2 3 3 15 2 2" xfId="31186" xr:uid="{FE76C411-419B-4507-8A64-4E67D3AC0595}"/>
    <cellStyle name="Comma 2 2 3 3 15 3" xfId="26149" xr:uid="{8C2DAE91-B462-4B1B-B249-94A18A4C2F5F}"/>
    <cellStyle name="Comma 2 2 3 3 16" xfId="12040" xr:uid="{13B435EE-DEE8-42AC-9F9E-BCD7BDD04A6B}"/>
    <cellStyle name="Comma 2 2 3 3 16 2" xfId="19063" xr:uid="{337A5B69-08F0-48F4-89D3-11FFD8FDDB79}"/>
    <cellStyle name="Comma 2 2 3 3 16 2 2" xfId="31396" xr:uid="{55B1704E-EF92-4053-BDA8-2966217A6363}"/>
    <cellStyle name="Comma 2 2 3 3 16 3" xfId="26359" xr:uid="{D22B2264-D18B-4909-990C-DB2A954F3209}"/>
    <cellStyle name="Comma 2 2 3 3 17" xfId="12421" xr:uid="{D2BDA685-4BD0-475F-B20B-088584D7DFB4}"/>
    <cellStyle name="Comma 2 2 3 3 17 2" xfId="19271" xr:uid="{A11C4C59-879A-4F3B-BF5F-D3B8169A6D4E}"/>
    <cellStyle name="Comma 2 2 3 3 17 2 2" xfId="31604" xr:uid="{9C302017-A0EA-42DC-8BF6-AB9BCDF2547D}"/>
    <cellStyle name="Comma 2 2 3 3 17 3" xfId="26567" xr:uid="{FA77ED88-EF6B-4925-B565-D4BBDA8ACBBE}"/>
    <cellStyle name="Comma 2 2 3 3 18" xfId="12802" xr:uid="{52007CA5-87F6-4884-823E-CB4E6CBDAD81}"/>
    <cellStyle name="Comma 2 2 3 3 18 2" xfId="19480" xr:uid="{CD1B3370-76DC-4C48-AEE6-7D1B1833CE2E}"/>
    <cellStyle name="Comma 2 2 3 3 18 2 2" xfId="31812" xr:uid="{64ECEA00-E530-4778-81C7-B3AAF3E68EA6}"/>
    <cellStyle name="Comma 2 2 3 3 18 3" xfId="26775" xr:uid="{4278C7E9-5ADC-40FC-A089-30FB0061FFF6}"/>
    <cellStyle name="Comma 2 2 3 3 19" xfId="13183" xr:uid="{EECF7168-1D65-4422-9419-D076CA635B96}"/>
    <cellStyle name="Comma 2 2 3 3 19 2" xfId="19688" xr:uid="{E4039092-3F63-4538-963F-18FB19857D9A}"/>
    <cellStyle name="Comma 2 2 3 3 19 2 2" xfId="32020" xr:uid="{EF079CF4-AC5A-45C4-81E2-FD8E9E481D34}"/>
    <cellStyle name="Comma 2 2 3 3 19 3" xfId="26983" xr:uid="{B248D0AA-5886-4B51-BB93-6812EB70D4EF}"/>
    <cellStyle name="Comma 2 2 3 3 2" xfId="904" xr:uid="{6738CA5F-F432-4994-A36D-B19406EEE867}"/>
    <cellStyle name="Comma 2 2 3 3 2 2" xfId="1257" xr:uid="{09FE9433-92E7-4C20-83E0-174A86D5B612}"/>
    <cellStyle name="Comma 2 2 3 3 2 2 2" xfId="2094" xr:uid="{CE1B5B0F-31D9-451A-B0CD-328B9AE15D74}"/>
    <cellStyle name="Comma 2 2 3 3 2 2 2 2" xfId="4862" xr:uid="{2763F678-BA94-4B90-9ED8-0D386CA2E710}"/>
    <cellStyle name="Comma 2 2 3 3 2 2 3" xfId="3732" xr:uid="{4F81A116-2851-48E0-8168-89893EA7C737}"/>
    <cellStyle name="Comma 2 2 3 3 2 3" xfId="1744" xr:uid="{175F2C2A-590A-498F-BAC1-5B191724216F}"/>
    <cellStyle name="Comma 2 2 3 3 2 3 2" xfId="3975" xr:uid="{6BD5DA6D-D8F6-476D-ACBD-66D8D238740C}"/>
    <cellStyle name="Comma 2 2 3 3 2 4" xfId="2446" xr:uid="{F6D075EF-271F-41F0-8FB5-21416D83C4D2}"/>
    <cellStyle name="Comma 2 2 3 3 2 4 2" xfId="4521" xr:uid="{D7CE32A6-12C7-4728-A3D6-205B8CA84158}"/>
    <cellStyle name="Comma 2 2 3 3 2 5" xfId="3151" xr:uid="{FA85FC7E-FED1-4D9E-9DCE-E890E6705269}"/>
    <cellStyle name="Comma 2 2 3 3 2 6" xfId="22568" xr:uid="{8E50EA5F-4228-4A02-ABA8-965F74362F38}"/>
    <cellStyle name="Comma 2 2 3 3 20" xfId="13564" xr:uid="{A8700CC1-65A8-4332-9860-8BCE17914B96}"/>
    <cellStyle name="Comma 2 2 3 3 20 2" xfId="19897" xr:uid="{83F612CD-FBDF-4C1A-9C26-C6F7BA873C9C}"/>
    <cellStyle name="Comma 2 2 3 3 20 2 2" xfId="32228" xr:uid="{3019F210-7353-4855-B5A1-2BD0C3C56189}"/>
    <cellStyle name="Comma 2 2 3 3 20 3" xfId="27191" xr:uid="{EEFB55A2-0F38-48A1-A227-4CA0D39499BD}"/>
    <cellStyle name="Comma 2 2 3 3 21" xfId="13953" xr:uid="{2F260342-7427-4F67-B543-ED85998AE45C}"/>
    <cellStyle name="Comma 2 2 3 3 21 2" xfId="20109" xr:uid="{8697BE07-8A28-4B61-A14D-2CD4B7FC95E4}"/>
    <cellStyle name="Comma 2 2 3 3 21 2 2" xfId="32440" xr:uid="{74F59FF3-13FF-4A6B-8377-D1EC7F9EFEBA}"/>
    <cellStyle name="Comma 2 2 3 3 21 3" xfId="27403" xr:uid="{092E05B2-845F-4627-8FDA-589377DFD7A3}"/>
    <cellStyle name="Comma 2 2 3 3 22" xfId="14334" xr:uid="{B4509A76-E50D-408C-9234-5A9E29238D5C}"/>
    <cellStyle name="Comma 2 2 3 3 22 2" xfId="20318" xr:uid="{82B5F1E0-B4F2-4CF8-8013-84C996CCB981}"/>
    <cellStyle name="Comma 2 2 3 3 22 2 2" xfId="32648" xr:uid="{0B6A3A95-DEA0-4431-BCE5-A7486B4B2BE2}"/>
    <cellStyle name="Comma 2 2 3 3 22 3" xfId="27611" xr:uid="{EFE766DE-9E1B-4796-8ED4-31707AEF6E91}"/>
    <cellStyle name="Comma 2 2 3 3 23" xfId="14719" xr:uid="{2E755BB5-A3BA-4D14-A450-C704F782574D}"/>
    <cellStyle name="Comma 2 2 3 3 23 2" xfId="20529" xr:uid="{20C4DC0B-6588-44CA-9304-F640F0C98D21}"/>
    <cellStyle name="Comma 2 2 3 3 23 2 2" xfId="32858" xr:uid="{380950F9-3C4F-4FC7-8DE8-0F259E32B875}"/>
    <cellStyle name="Comma 2 2 3 3 23 3" xfId="27821" xr:uid="{3B277F20-E973-4B4F-90BA-6638C8072ED7}"/>
    <cellStyle name="Comma 2 2 3 3 24" xfId="15100" xr:uid="{9C9E9B04-B7E0-429F-83FD-1B1BAC0703F2}"/>
    <cellStyle name="Comma 2 2 3 3 24 2" xfId="20738" xr:uid="{BB01DFF8-D9F8-45D7-A8B0-C980A9397D3E}"/>
    <cellStyle name="Comma 2 2 3 3 24 2 2" xfId="33066" xr:uid="{87D7FD2D-10F8-4672-BD13-2CF271CF4076}"/>
    <cellStyle name="Comma 2 2 3 3 24 3" xfId="28029" xr:uid="{CCDC0B0B-2391-425C-B3D5-3A3935CACA6B}"/>
    <cellStyle name="Comma 2 2 3 3 25" xfId="15481" xr:uid="{312CA874-47BD-49E7-A4D5-B839C80DA340}"/>
    <cellStyle name="Comma 2 2 3 3 25 2" xfId="20946" xr:uid="{1BF56925-D6BA-4B26-8D50-3590954B15EF}"/>
    <cellStyle name="Comma 2 2 3 3 25 2 2" xfId="33274" xr:uid="{293C1BCE-19E1-42BB-9F7E-51B5F45F2C14}"/>
    <cellStyle name="Comma 2 2 3 3 25 3" xfId="28237" xr:uid="{A695038B-19F3-4647-83B1-6025CEAEC781}"/>
    <cellStyle name="Comma 2 2 3 3 26" xfId="15862" xr:uid="{FD6115DB-BEB1-45D0-A145-422DED2D3273}"/>
    <cellStyle name="Comma 2 2 3 3 26 2" xfId="21154" xr:uid="{48150394-7A2C-4E5F-AD12-C2BC67BF162D}"/>
    <cellStyle name="Comma 2 2 3 3 26 2 2" xfId="33482" xr:uid="{4B0B9C45-B640-407E-A748-50490831B050}"/>
    <cellStyle name="Comma 2 2 3 3 26 3" xfId="28445" xr:uid="{72F0B3E2-282B-434F-AFE7-B740B8484E2F}"/>
    <cellStyle name="Comma 2 2 3 3 27" xfId="16243" xr:uid="{86F5FD99-B2BE-4CD3-94F4-3517A975DD83}"/>
    <cellStyle name="Comma 2 2 3 3 27 2" xfId="21362" xr:uid="{6332119C-067C-4B6B-943A-7E8028A9768D}"/>
    <cellStyle name="Comma 2 2 3 3 27 2 2" xfId="33690" xr:uid="{A08AA2E6-EBDE-4AE6-B6BF-3F290B966639}"/>
    <cellStyle name="Comma 2 2 3 3 27 3" xfId="28653" xr:uid="{82C1035B-8552-495F-989E-7C89B09BED91}"/>
    <cellStyle name="Comma 2 2 3 3 28" xfId="5279" xr:uid="{AF2AF427-D684-4BE1-B88C-09DB8EBC2B59}"/>
    <cellStyle name="Comma 2 2 3 3 28 2" xfId="21663" xr:uid="{55CF8608-1BC2-4DD8-9039-E06AFE82A791}"/>
    <cellStyle name="Comma 2 2 3 3 28 3" xfId="23753" xr:uid="{8738E7AB-61C8-43E4-A6A0-65011BF08ECB}"/>
    <cellStyle name="Comma 2 2 3 3 29" xfId="16500" xr:uid="{B43390AC-CA54-4000-8464-55D8940787DB}"/>
    <cellStyle name="Comma 2 2 3 3 29 2" xfId="28812" xr:uid="{65260F42-DF05-44F8-B79E-3F27ED4FC356}"/>
    <cellStyle name="Comma 2 2 3 3 3" xfId="2762" xr:uid="{EDE3DC25-92C2-4845-9D06-8713C618487B}"/>
    <cellStyle name="Comma 2 2 3 3 3 2" xfId="3454" xr:uid="{57AA6E83-EA02-43B3-B72F-B84E6B1D1715}"/>
    <cellStyle name="Comma 2 2 3 3 3 3" xfId="23452" xr:uid="{7AA980ED-3E67-4235-B0DA-574F129CF6C3}"/>
    <cellStyle name="Comma 2 2 3 3 30" xfId="22230" xr:uid="{E100CED4-1414-45E6-8B92-582717AAC034}"/>
    <cellStyle name="Comma 2 2 3 3 31" xfId="35642" xr:uid="{A14D38EB-0B84-46A8-AEE2-ED6ECF2FB4DA}"/>
    <cellStyle name="Comma 2 2 3 3 4" xfId="4272" xr:uid="{7AF0EF52-0249-4E06-94B0-38B7AFCBCC72}"/>
    <cellStyle name="Comma 2 2 3 3 4 2" xfId="7401" xr:uid="{6F6ED0F0-BE26-4D8C-9DF2-296444A86449}"/>
    <cellStyle name="Comma 2 2 3 3 5" xfId="7778" xr:uid="{1C2F0ACC-183A-4FA2-86C2-03EA1510CD54}"/>
    <cellStyle name="Comma 2 2 3 3 5 2" xfId="16737" xr:uid="{7591C035-3A53-490A-8E90-0C671C7E39C5}"/>
    <cellStyle name="Comma 2 2 3 3 5 2 2" xfId="29078" xr:uid="{F3FC70CC-AC09-4EDC-A11D-46C2FAAFF2C2}"/>
    <cellStyle name="Comma 2 2 3 3 5 3" xfId="24039" xr:uid="{786D5BD0-A55E-46DE-BCB0-0F297E15D266}"/>
    <cellStyle name="Comma 2 2 3 3 6" xfId="8170" xr:uid="{5E4D2E11-CA33-41AE-87C7-FAF048C1757C}"/>
    <cellStyle name="Comma 2 2 3 3 6 2" xfId="16964" xr:uid="{D14DE1EC-41F1-40E5-A433-644CB1B8D613}"/>
    <cellStyle name="Comma 2 2 3 3 6 2 2" xfId="29304" xr:uid="{2138F928-1759-41AD-91EC-1F0C6504BEB5}"/>
    <cellStyle name="Comma 2 2 3 3 6 3" xfId="24265" xr:uid="{5DEB66B1-CEA7-4B39-9CDF-24457AA205AD}"/>
    <cellStyle name="Comma 2 2 3 3 7" xfId="8551" xr:uid="{53227DB2-178E-42BF-A5FD-52DF263D05D2}"/>
    <cellStyle name="Comma 2 2 3 3 7 2" xfId="17172" xr:uid="{C8C44155-A871-4A57-AC47-DC02CCE7B489}"/>
    <cellStyle name="Comma 2 2 3 3 7 2 2" xfId="29512" xr:uid="{406636C8-FB62-45D0-BC9E-63D0A7E94D9A}"/>
    <cellStyle name="Comma 2 2 3 3 7 3" xfId="24473" xr:uid="{8507EE41-C8C3-49C2-9547-235E27D13A16}"/>
    <cellStyle name="Comma 2 2 3 3 8" xfId="8932" xr:uid="{CD16AD33-0FFC-4849-AE7A-8512D2B4346D}"/>
    <cellStyle name="Comma 2 2 3 3 8 2" xfId="17380" xr:uid="{9A4320CB-EE11-4529-A3DF-B88DB8BA54DD}"/>
    <cellStyle name="Comma 2 2 3 3 8 2 2" xfId="29720" xr:uid="{AC6E08C8-B637-40DD-A93C-13999934C1A4}"/>
    <cellStyle name="Comma 2 2 3 3 8 3" xfId="24681" xr:uid="{425F7A84-A1AD-447B-AB4D-9AB22D5741E3}"/>
    <cellStyle name="Comma 2 2 3 3 9" xfId="9328" xr:uid="{50538BAB-F663-4C27-BA2D-7C674E818E78}"/>
    <cellStyle name="Comma 2 2 3 3 9 2" xfId="17591" xr:uid="{29C84C3E-5F5B-4AD7-9023-7AD435AE3485}"/>
    <cellStyle name="Comma 2 2 3 3 9 2 2" xfId="29929" xr:uid="{EF5647A8-4B46-4970-9A3C-B02912CAA2D0}"/>
    <cellStyle name="Comma 2 2 3 3 9 3" xfId="24892" xr:uid="{4C6B4FFC-9B2D-4EBE-9499-BF68E39D7744}"/>
    <cellStyle name="Comma 2 2 3 30" xfId="11094" xr:uid="{433AAD74-BF2C-4AF9-88D9-B58323F75BC5}"/>
    <cellStyle name="Comma 2 2 3 30 2" xfId="18564" xr:uid="{47A6620B-48F5-420C-9DF7-331B9ED36E7F}"/>
    <cellStyle name="Comma 2 2 3 30 2 2" xfId="30901" xr:uid="{172E9B36-CCF3-4909-A83E-C3663C88A7F1}"/>
    <cellStyle name="Comma 2 2 3 30 3" xfId="25864" xr:uid="{9623A5BE-A866-4EA9-B0A6-9A26A005DA58}"/>
    <cellStyle name="Comma 2 2 3 31" xfId="11511" xr:uid="{EAA7311D-09DA-4E15-9070-1FC1A1EB024D}"/>
    <cellStyle name="Comma 2 2 3 31 2" xfId="18783" xr:uid="{EE1D990D-C8AA-4DD5-8CC5-9D6E91A12CEC}"/>
    <cellStyle name="Comma 2 2 3 31 2 2" xfId="31117" xr:uid="{5A3526AA-6B62-4003-B6DF-4476126AF3FA}"/>
    <cellStyle name="Comma 2 2 3 31 3" xfId="26080" xr:uid="{475BFB01-3968-45FA-94C9-D2249CBB3DA3}"/>
    <cellStyle name="Comma 2 2 3 32" xfId="11896" xr:uid="{53876135-47DC-4B5E-963A-CCFE74A161EA}"/>
    <cellStyle name="Comma 2 2 3 32 2" xfId="18993" xr:uid="{BCFA277D-2392-4033-B983-D6FBAE8C6EE6}"/>
    <cellStyle name="Comma 2 2 3 32 2 2" xfId="31327" xr:uid="{8E30EF2D-945E-440F-9982-92092F396E29}"/>
    <cellStyle name="Comma 2 2 3 32 3" xfId="26290" xr:uid="{C73554A2-68FE-41E1-B2BA-92383AFE5376}"/>
    <cellStyle name="Comma 2 2 3 33" xfId="12277" xr:uid="{7A3559CD-AC19-40B8-AD8F-25A8230161BC}"/>
    <cellStyle name="Comma 2 2 3 33 2" xfId="19202" xr:uid="{2CD8EB9D-2E25-4C7D-B0DF-3291A5DADED2}"/>
    <cellStyle name="Comma 2 2 3 33 2 2" xfId="31535" xr:uid="{24A348F9-BFCD-47E4-8E14-3EEE7DFEAFB0}"/>
    <cellStyle name="Comma 2 2 3 33 3" xfId="26498" xr:uid="{C163701B-7895-4D4C-9E6B-4A31BBAC8C46}"/>
    <cellStyle name="Comma 2 2 3 34" xfId="12658" xr:uid="{11154594-C011-420C-93AB-C55B2D07B638}"/>
    <cellStyle name="Comma 2 2 3 34 2" xfId="19411" xr:uid="{AF4F058B-2D9C-42A6-B15B-9752CB1802C6}"/>
    <cellStyle name="Comma 2 2 3 34 2 2" xfId="31743" xr:uid="{FA4C752F-CF2A-4FCC-A57D-46221BAB93D9}"/>
    <cellStyle name="Comma 2 2 3 34 3" xfId="26706" xr:uid="{3173D1B0-EF8F-40F5-A551-6D756B9A7C94}"/>
    <cellStyle name="Comma 2 2 3 35" xfId="13039" xr:uid="{6E52064C-1898-4802-98BC-0022571194AF}"/>
    <cellStyle name="Comma 2 2 3 35 2" xfId="19619" xr:uid="{998EB05E-4374-43D9-AC2D-5294B00A8C98}"/>
    <cellStyle name="Comma 2 2 3 35 2 2" xfId="31951" xr:uid="{CD240D4D-337C-4E03-81A6-948255FF9E47}"/>
    <cellStyle name="Comma 2 2 3 35 3" xfId="26914" xr:uid="{C4DD367A-21A9-4C7A-8C1F-0E4858C2A940}"/>
    <cellStyle name="Comma 2 2 3 36" xfId="13420" xr:uid="{63FE50E2-94AB-42B6-A8E2-A82DB5EA984D}"/>
    <cellStyle name="Comma 2 2 3 36 2" xfId="19828" xr:uid="{45791B4C-BBAC-4B09-884E-5551DA6B05D1}"/>
    <cellStyle name="Comma 2 2 3 36 2 2" xfId="32159" xr:uid="{A79D65DE-1FA6-4A63-942B-4899631F6B5B}"/>
    <cellStyle name="Comma 2 2 3 36 3" xfId="27122" xr:uid="{F43AA644-635A-4311-BA63-731C13F35A1D}"/>
    <cellStyle name="Comma 2 2 3 37" xfId="13809" xr:uid="{1C19C034-8A58-40C9-B61C-F3FAD38935E6}"/>
    <cellStyle name="Comma 2 2 3 37 2" xfId="20040" xr:uid="{C435EF36-2B3D-4BFB-B838-C57491E8164C}"/>
    <cellStyle name="Comma 2 2 3 37 2 2" xfId="32371" xr:uid="{999C1785-8001-4C51-9589-2BA8F29C9428}"/>
    <cellStyle name="Comma 2 2 3 37 3" xfId="27334" xr:uid="{877CA5A4-9ABD-42C1-A570-383CA6B890FE}"/>
    <cellStyle name="Comma 2 2 3 38" xfId="14190" xr:uid="{F4EE73B1-F6E4-4811-8EC1-E531F2F7540F}"/>
    <cellStyle name="Comma 2 2 3 38 2" xfId="20249" xr:uid="{01E80F96-B315-4D44-9871-F28537252B7A}"/>
    <cellStyle name="Comma 2 2 3 38 2 2" xfId="32579" xr:uid="{349C2BD4-5147-4739-99F9-6A3B82A1C135}"/>
    <cellStyle name="Comma 2 2 3 38 3" xfId="27542" xr:uid="{362EDC38-B58F-40AF-9495-486688506285}"/>
    <cellStyle name="Comma 2 2 3 39" xfId="14575" xr:uid="{67CA48BC-4FC4-45FE-94A6-011463458C98}"/>
    <cellStyle name="Comma 2 2 3 39 2" xfId="20460" xr:uid="{6B833C0C-9F95-40F7-9BBB-8461C7F5415A}"/>
    <cellStyle name="Comma 2 2 3 39 2 2" xfId="32789" xr:uid="{15785448-B44B-4380-B858-1E5E130281CC}"/>
    <cellStyle name="Comma 2 2 3 39 3" xfId="27752" xr:uid="{E798DB53-08D4-44FA-8484-6D547816CF6C}"/>
    <cellStyle name="Comma 2 2 3 4" xfId="214" xr:uid="{00000000-0005-0000-0000-000075000000}"/>
    <cellStyle name="Comma 2 2 3 4 10" xfId="9604" xr:uid="{C38F83C5-D24A-4E6B-832D-936D535D8195}"/>
    <cellStyle name="Comma 2 2 3 4 10 2" xfId="17763" xr:uid="{D96B2648-5A14-4172-898D-41093BEF1AF3}"/>
    <cellStyle name="Comma 2 2 3 4 10 2 2" xfId="30101" xr:uid="{971BD74D-D563-4214-A501-6904F8955D83}"/>
    <cellStyle name="Comma 2 2 3 4 10 3" xfId="25064" xr:uid="{CB34668B-5BAB-4137-9EFB-FFE0C5275C2B}"/>
    <cellStyle name="Comma 2 2 3 4 11" xfId="9985" xr:uid="{060CB9D5-FC29-4D19-B75E-63B2098CCE24}"/>
    <cellStyle name="Comma 2 2 3 4 11 2" xfId="17971" xr:uid="{FC590F92-6CE4-4A15-811E-F6CC85BC45B7}"/>
    <cellStyle name="Comma 2 2 3 4 11 2 2" xfId="30309" xr:uid="{2D76CF30-75AE-4655-A58D-3C79FB304BA3}"/>
    <cellStyle name="Comma 2 2 3 4 11 3" xfId="25272" xr:uid="{23075F92-7ED8-43AC-9CAB-30D709E79B6A}"/>
    <cellStyle name="Comma 2 2 3 4 12" xfId="10367" xr:uid="{311CC637-5A8B-4C12-8C01-5E74A93A7464}"/>
    <cellStyle name="Comma 2 2 3 4 12 2" xfId="18180" xr:uid="{92119D0A-8570-4C94-BE37-88A35023B6AC}"/>
    <cellStyle name="Comma 2 2 3 4 12 2 2" xfId="30518" xr:uid="{8773245B-F0E4-455F-9D23-3E51782F72AB}"/>
    <cellStyle name="Comma 2 2 3 4 12 3" xfId="25481" xr:uid="{AD92271B-B55F-41BA-BE88-3935EA7F4C8D}"/>
    <cellStyle name="Comma 2 2 3 4 13" xfId="10748" xr:uid="{394FD43B-F5D2-49F2-A8E0-C4628E817719}"/>
    <cellStyle name="Comma 2 2 3 4 13 2" xfId="18389" xr:uid="{07A0A0A6-299F-4D42-905D-A07A159435A8}"/>
    <cellStyle name="Comma 2 2 3 4 13 2 2" xfId="30726" xr:uid="{9672F1EF-8BBE-4B4E-9B04-B60A58B15698}"/>
    <cellStyle name="Comma 2 2 3 4 13 3" xfId="25689" xr:uid="{837E17D4-5063-41F0-887B-BD8FD60475EE}"/>
    <cellStyle name="Comma 2 2 3 4 14" xfId="11129" xr:uid="{9F2687C3-F24C-4776-AB5C-205241C68903}"/>
    <cellStyle name="Comma 2 2 3 4 14 2" xfId="18597" xr:uid="{4E6EA2B5-5610-4313-A140-C01763DE5DE4}"/>
    <cellStyle name="Comma 2 2 3 4 14 2 2" xfId="30934" xr:uid="{8BF12410-1C35-4BD2-BFB7-A5CA47E7AEBE}"/>
    <cellStyle name="Comma 2 2 3 4 14 3" xfId="25897" xr:uid="{BF546871-FF45-4486-8E55-2C7D344E16E2}"/>
    <cellStyle name="Comma 2 2 3 4 15" xfId="11546" xr:uid="{A4FF6F51-EA65-41B6-B51B-621E0AA67D88}"/>
    <cellStyle name="Comma 2 2 3 4 15 2" xfId="18816" xr:uid="{91438568-4B85-495C-A0E5-484BC6727B02}"/>
    <cellStyle name="Comma 2 2 3 4 15 2 2" xfId="31150" xr:uid="{1BBFDC8F-2433-4654-A309-CE5865EB6439}"/>
    <cellStyle name="Comma 2 2 3 4 15 3" xfId="26113" xr:uid="{856B4A4E-EE0C-4FEC-89E3-F5B2088AADE9}"/>
    <cellStyle name="Comma 2 2 3 4 16" xfId="11931" xr:uid="{51F29F01-B18F-4A28-8A90-5AD57AA42A0B}"/>
    <cellStyle name="Comma 2 2 3 4 16 2" xfId="19026" xr:uid="{37816710-E2DB-4C88-85AC-00827FD22F1E}"/>
    <cellStyle name="Comma 2 2 3 4 16 2 2" xfId="31360" xr:uid="{7E379996-9806-4104-81C7-DE84771AD638}"/>
    <cellStyle name="Comma 2 2 3 4 16 3" xfId="26323" xr:uid="{4BBA27BE-FF2B-4C2B-AD04-C4714C544ABE}"/>
    <cellStyle name="Comma 2 2 3 4 17" xfId="12312" xr:uid="{8553A08F-50BA-4826-BE26-15F08CC1AB1D}"/>
    <cellStyle name="Comma 2 2 3 4 17 2" xfId="19235" xr:uid="{592113C7-E4D9-40D1-9005-281E6A22B6E3}"/>
    <cellStyle name="Comma 2 2 3 4 17 2 2" xfId="31568" xr:uid="{D63B3E03-F983-4944-9510-026027295E87}"/>
    <cellStyle name="Comma 2 2 3 4 17 3" xfId="26531" xr:uid="{16223CE6-C641-47F0-9D09-795CF43BD671}"/>
    <cellStyle name="Comma 2 2 3 4 18" xfId="12693" xr:uid="{B09B89A4-4F53-4794-AFBF-935B3A7DEA78}"/>
    <cellStyle name="Comma 2 2 3 4 18 2" xfId="19444" xr:uid="{D7F34B57-7DC2-46D4-AFA7-872B46476E8A}"/>
    <cellStyle name="Comma 2 2 3 4 18 2 2" xfId="31776" xr:uid="{D43D13AD-0CFD-4A57-82BD-29444DDEAD6E}"/>
    <cellStyle name="Comma 2 2 3 4 18 3" xfId="26739" xr:uid="{D9D26136-8D92-4C1F-ADD6-14966A6C76D4}"/>
    <cellStyle name="Comma 2 2 3 4 19" xfId="13074" xr:uid="{41600C08-A122-4463-9781-802E4113C67F}"/>
    <cellStyle name="Comma 2 2 3 4 19 2" xfId="19652" xr:uid="{A71B979B-7BF1-4656-B28E-C62BAAA51E17}"/>
    <cellStyle name="Comma 2 2 3 4 19 2 2" xfId="31984" xr:uid="{1B0A9167-E79B-4584-B12C-47F63D37840E}"/>
    <cellStyle name="Comma 2 2 3 4 19 3" xfId="26947" xr:uid="{DC37D786-03CB-471E-9FEB-998ACF79C02E}"/>
    <cellStyle name="Comma 2 2 3 4 2" xfId="865" xr:uid="{82526729-BE27-44EE-87FA-F635F1E67E1B}"/>
    <cellStyle name="Comma 2 2 3 4 2 2" xfId="1220" xr:uid="{0BE5BE4C-6683-4C59-8E0E-CDB42D1C73EA}"/>
    <cellStyle name="Comma 2 2 3 4 2 2 2" xfId="2057" xr:uid="{9100426E-BDE2-454A-92D9-B007D4549B77}"/>
    <cellStyle name="Comma 2 2 3 4 2 2 2 2" xfId="4825" xr:uid="{2F994E3F-A69C-4137-A4E5-3D96466EC270}"/>
    <cellStyle name="Comma 2 2 3 4 2 2 3" xfId="4146" xr:uid="{66591B08-01AB-422A-A763-2E934FE07858}"/>
    <cellStyle name="Comma 2 2 3 4 2 3" xfId="1707" xr:uid="{4021DAB0-2B41-42C7-BE0C-8BE2AD5C3C15}"/>
    <cellStyle name="Comma 2 2 3 4 2 3 2" xfId="3955" xr:uid="{97138CE0-F244-4607-9FBF-F635F96DC671}"/>
    <cellStyle name="Comma 2 2 3 4 2 3 3" xfId="23390" xr:uid="{6409F903-E08B-49EB-AC95-23182E7CA89C}"/>
    <cellStyle name="Comma 2 2 3 4 2 4" xfId="4501" xr:uid="{A631D6D8-E044-4520-BC03-2529728E6C16}"/>
    <cellStyle name="Comma 2 2 3 4 2 5" xfId="3121" xr:uid="{49203842-59E4-4BC9-8195-FE1C54B0DF63}"/>
    <cellStyle name="Comma 2 2 3 4 2 6" xfId="22506" xr:uid="{C3DC6970-2234-4FF2-B26A-1657FC61B486}"/>
    <cellStyle name="Comma 2 2 3 4 20" xfId="13455" xr:uid="{79D0C7E0-3191-4791-A4A1-1B5430C13A06}"/>
    <cellStyle name="Comma 2 2 3 4 20 2" xfId="19861" xr:uid="{2BC5B550-3770-4949-ACBD-2615DFA6B109}"/>
    <cellStyle name="Comma 2 2 3 4 20 2 2" xfId="32192" xr:uid="{8DC41772-2482-4DB2-849D-92AF5EC150D0}"/>
    <cellStyle name="Comma 2 2 3 4 20 3" xfId="27155" xr:uid="{9B30AE7F-C273-4E7A-824A-0B74743D099C}"/>
    <cellStyle name="Comma 2 2 3 4 21" xfId="13844" xr:uid="{507128DD-432E-4DD8-A18C-2E6723DBFBAA}"/>
    <cellStyle name="Comma 2 2 3 4 21 2" xfId="20073" xr:uid="{B1665B39-F4A9-498C-AD28-5405F7F71F4B}"/>
    <cellStyle name="Comma 2 2 3 4 21 2 2" xfId="32404" xr:uid="{1C18CA0E-7643-42E5-90F8-6A3D0FFE23CC}"/>
    <cellStyle name="Comma 2 2 3 4 21 3" xfId="27367" xr:uid="{FF44B2E8-2B70-4695-B1F5-60EB8690FE4D}"/>
    <cellStyle name="Comma 2 2 3 4 22" xfId="14225" xr:uid="{D8B80BC9-A3C9-44A5-A1C9-A2C1CD8FDC23}"/>
    <cellStyle name="Comma 2 2 3 4 22 2" xfId="20282" xr:uid="{4D196D16-B22B-44CA-896C-B73B1CF2AAE4}"/>
    <cellStyle name="Comma 2 2 3 4 22 2 2" xfId="32612" xr:uid="{03984CBC-4FCC-4B53-AD07-E7CE420DFCEF}"/>
    <cellStyle name="Comma 2 2 3 4 22 3" xfId="27575" xr:uid="{A2A83D0D-0BDF-429C-A88C-AB7D7388BDC6}"/>
    <cellStyle name="Comma 2 2 3 4 23" xfId="14610" xr:uid="{7228531D-D0C3-464F-B9EB-E2EB0BE1BEC2}"/>
    <cellStyle name="Comma 2 2 3 4 23 2" xfId="20493" xr:uid="{FBED9D15-F870-418C-96F8-17603CF9DADF}"/>
    <cellStyle name="Comma 2 2 3 4 23 2 2" xfId="32822" xr:uid="{DA83FD93-3627-43D3-AAFF-FC583D301510}"/>
    <cellStyle name="Comma 2 2 3 4 23 3" xfId="27785" xr:uid="{41352403-6DAE-40A3-A6A0-BC14422A7D6D}"/>
    <cellStyle name="Comma 2 2 3 4 24" xfId="14991" xr:uid="{23678C7F-CFAA-4A75-AD3D-BF7A18C1F21F}"/>
    <cellStyle name="Comma 2 2 3 4 24 2" xfId="20701" xr:uid="{B2B709FD-84E0-4120-A693-ACAC97E74798}"/>
    <cellStyle name="Comma 2 2 3 4 24 2 2" xfId="33030" xr:uid="{7896C45E-3E24-4D11-9ACD-079D3290A089}"/>
    <cellStyle name="Comma 2 2 3 4 24 3" xfId="27993" xr:uid="{5D12A6BE-7301-4B51-BD67-C463FC7696CC}"/>
    <cellStyle name="Comma 2 2 3 4 25" xfId="15372" xr:uid="{78A1F946-8ED3-40DE-B63D-BBB81FA9613C}"/>
    <cellStyle name="Comma 2 2 3 4 25 2" xfId="20910" xr:uid="{98100FC4-F78E-4365-945F-2077736A4A48}"/>
    <cellStyle name="Comma 2 2 3 4 25 2 2" xfId="33238" xr:uid="{ABED91D4-C760-47F8-9B3E-8E6A025CB945}"/>
    <cellStyle name="Comma 2 2 3 4 25 3" xfId="28201" xr:uid="{0133E797-72DE-4574-B85F-DECA81FD4867}"/>
    <cellStyle name="Comma 2 2 3 4 26" xfId="15753" xr:uid="{8873AEBB-60AF-4880-8E09-4C7E19CE42EF}"/>
    <cellStyle name="Comma 2 2 3 4 26 2" xfId="21118" xr:uid="{B0B00AB1-B15A-4A4E-98BD-14358615BB16}"/>
    <cellStyle name="Comma 2 2 3 4 26 2 2" xfId="33446" xr:uid="{6B0AC0F8-46FD-40F7-A8A8-D8C79252469B}"/>
    <cellStyle name="Comma 2 2 3 4 26 3" xfId="28409" xr:uid="{F7AC4D2B-7446-4B98-9CC7-8B71A5ED7D5E}"/>
    <cellStyle name="Comma 2 2 3 4 27" xfId="16134" xr:uid="{B61936FF-9B42-434B-BF2B-B1C4C1455623}"/>
    <cellStyle name="Comma 2 2 3 4 27 2" xfId="21326" xr:uid="{9EC24121-82BF-4C91-89E6-CF0A91B50E31}"/>
    <cellStyle name="Comma 2 2 3 4 27 2 2" xfId="33654" xr:uid="{8DBBF3CA-33FB-4BB9-9232-E58904025292}"/>
    <cellStyle name="Comma 2 2 3 4 27 3" xfId="28617" xr:uid="{58FEC096-5407-4528-97EB-3784432C9171}"/>
    <cellStyle name="Comma 2 2 3 4 28" xfId="21554" xr:uid="{B208A548-2A95-4D8A-B5DC-3D5B68D47CED}"/>
    <cellStyle name="Comma 2 2 3 4 28 2" xfId="23235" xr:uid="{E48093C9-22A3-4DD2-A90B-3C5A3C631253}"/>
    <cellStyle name="Comma 2 2 3 4 29" xfId="22168" xr:uid="{5A4A4755-C06B-416E-AC19-0A7280DB9473}"/>
    <cellStyle name="Comma 2 2 3 4 3" xfId="2487" xr:uid="{5E699891-93EB-4239-9F3B-CFFD0D69EF7A}"/>
    <cellStyle name="Comma 2 2 3 4 3 2" xfId="3437" xr:uid="{61E1B46F-ED21-4C4D-A328-97B59BC4334B}"/>
    <cellStyle name="Comma 2 2 3 4 3 3" xfId="22955" xr:uid="{70EBA112-9445-44C2-9E18-1669FCDB9886}"/>
    <cellStyle name="Comma 2 2 3 4 30" xfId="35519" xr:uid="{C997B366-173E-46DC-82C5-735B880AEE44}"/>
    <cellStyle name="Comma 2 2 3 4 4" xfId="2690" xr:uid="{07C5B6CA-2033-46D2-A500-3B41F8766773}"/>
    <cellStyle name="Comma 2 2 3 4 4 2" xfId="7292" xr:uid="{382F42C5-C45E-4C3E-BC8E-4F6D97341D0B}"/>
    <cellStyle name="Comma 2 2 3 4 5" xfId="7684" xr:uid="{1975F848-226F-469D-9AEB-706957CCBB26}"/>
    <cellStyle name="Comma 2 2 3 4 5 2" xfId="16696" xr:uid="{5CE83A85-9E16-4B9D-A730-7CF028C081A2}"/>
    <cellStyle name="Comma 2 2 3 4 5 2 2" xfId="29038" xr:uid="{15B755BC-BC00-42A9-803C-D6D9F30F36E6}"/>
    <cellStyle name="Comma 2 2 3 4 5 3" xfId="23999" xr:uid="{74A5A8DC-E1A3-49F5-89E3-D766FD3BE72E}"/>
    <cellStyle name="Comma 2 2 3 4 6" xfId="8065" xr:uid="{E23CEC2F-C8ED-4007-917A-B47FEF48569F}"/>
    <cellStyle name="Comma 2 2 3 4 6 2" xfId="16927" xr:uid="{38E49AA4-6D2E-47B7-A5A7-486676FB327B}"/>
    <cellStyle name="Comma 2 2 3 4 6 2 2" xfId="29268" xr:uid="{89689D3C-D70E-4BD5-837B-C592D26FA295}"/>
    <cellStyle name="Comma 2 2 3 4 6 3" xfId="24229" xr:uid="{A23B4712-FA56-478F-8AF9-667CE99F17D8}"/>
    <cellStyle name="Comma 2 2 3 4 7" xfId="8442" xr:uid="{B4A12333-6741-47E1-9BAF-F0770551F218}"/>
    <cellStyle name="Comma 2 2 3 4 7 2" xfId="17136" xr:uid="{1A511C39-29B7-4937-975C-24B4D8BC7734}"/>
    <cellStyle name="Comma 2 2 3 4 7 2 2" xfId="29476" xr:uid="{743A4C37-FD2D-42D5-B6F1-9C389D7C016E}"/>
    <cellStyle name="Comma 2 2 3 4 7 3" xfId="24437" xr:uid="{361093FB-F046-4B74-974E-3F2ABA456548}"/>
    <cellStyle name="Comma 2 2 3 4 8" xfId="8823" xr:uid="{1031C9E2-0224-4FCE-8435-1C7A5CBA6A2A}"/>
    <cellStyle name="Comma 2 2 3 4 8 2" xfId="17344" xr:uid="{B9343E17-68E5-42E0-9D94-35721ED4A8D7}"/>
    <cellStyle name="Comma 2 2 3 4 8 2 2" xfId="29684" xr:uid="{2E5D1093-9498-4435-9C1F-DA485AA4BA36}"/>
    <cellStyle name="Comma 2 2 3 4 8 3" xfId="24645" xr:uid="{B3F8E753-DCC9-428F-9310-5256F3AD2191}"/>
    <cellStyle name="Comma 2 2 3 4 9" xfId="9208" xr:uid="{6CAED079-4F5F-48E4-A557-3AF2D05F17CF}"/>
    <cellStyle name="Comma 2 2 3 4 9 2" xfId="17553" xr:uid="{4EAF4750-9BC1-41E1-AACD-7994DAF8D693}"/>
    <cellStyle name="Comma 2 2 3 4 9 2 2" xfId="29892" xr:uid="{B8EB54CC-281A-449E-9A0E-98E81C0183FA}"/>
    <cellStyle name="Comma 2 2 3 4 9 3" xfId="24854" xr:uid="{E681A132-B8A8-46FF-B991-3CA7E5C6206F}"/>
    <cellStyle name="Comma 2 2 3 40" xfId="14956" xr:uid="{CA7E684F-E88A-4875-ADC9-B2C47734E756}"/>
    <cellStyle name="Comma 2 2 3 40 2" xfId="20668" xr:uid="{B805A1AC-E1D8-45C3-B36E-E157C928961E}"/>
    <cellStyle name="Comma 2 2 3 40 2 2" xfId="32997" xr:uid="{C47CA1C0-19C9-48D0-A161-C4DEFAB8A6DA}"/>
    <cellStyle name="Comma 2 2 3 40 3" xfId="27960" xr:uid="{CA655BC0-1809-4CFB-B950-A6ED94EEFA6D}"/>
    <cellStyle name="Comma 2 2 3 41" xfId="15337" xr:uid="{4A36CC6F-3D10-4567-8F64-F030105CDF8E}"/>
    <cellStyle name="Comma 2 2 3 41 2" xfId="20877" xr:uid="{38CF58DE-14F1-4B7B-AA0E-91E19B6D8494}"/>
    <cellStyle name="Comma 2 2 3 41 2 2" xfId="33205" xr:uid="{DFA9EB0E-4E30-4257-8B3C-6AE74727AF50}"/>
    <cellStyle name="Comma 2 2 3 41 3" xfId="28168" xr:uid="{06BC16CE-7114-4390-8F49-743BD0B8F28E}"/>
    <cellStyle name="Comma 2 2 3 42" xfId="15718" xr:uid="{1CF44FBD-DD22-4052-B122-D5B6E69DD724}"/>
    <cellStyle name="Comma 2 2 3 42 2" xfId="21085" xr:uid="{DC2AE394-60DB-458A-ABC3-DBD6F35F1219}"/>
    <cellStyle name="Comma 2 2 3 42 2 2" xfId="33413" xr:uid="{4771F73A-BF2B-42E9-96E3-DC4CBBFD4251}"/>
    <cellStyle name="Comma 2 2 3 42 3" xfId="28376" xr:uid="{B5FC1F62-FE13-4D5D-A6CF-F10DF3592384}"/>
    <cellStyle name="Comma 2 2 3 43" xfId="16099" xr:uid="{82ED8ACB-AC75-4B23-82FE-7490716C3282}"/>
    <cellStyle name="Comma 2 2 3 43 2" xfId="21293" xr:uid="{32BDB8F8-F36A-4CA6-9467-2F571AE363BB}"/>
    <cellStyle name="Comma 2 2 3 43 2 2" xfId="33621" xr:uid="{1401F5BB-CECA-4FD2-A446-A543F77078D2}"/>
    <cellStyle name="Comma 2 2 3 43 3" xfId="28584" xr:uid="{544C7B0A-B1B0-4317-AB88-56709C4992F7}"/>
    <cellStyle name="Comma 2 2 3 44" xfId="21519" xr:uid="{BEE0FBA4-73B9-4475-8CE9-EEA31D21B025}"/>
    <cellStyle name="Comma 2 2 3 45" xfId="22124" xr:uid="{2F960F05-232D-429E-855C-FAA04791844A}"/>
    <cellStyle name="Comma 2 2 3 46" xfId="35472" xr:uid="{3E650A79-9C56-4C30-AFB5-D21041C15804}"/>
    <cellStyle name="Comma 2 2 3 5" xfId="1505" xr:uid="{E9AC9E97-39E5-422D-A501-54E4DB0CCEB0}"/>
    <cellStyle name="Comma 2 2 3 5 2" xfId="3910" xr:uid="{C618E7FC-00BB-47B0-894A-2CA0B86CA68E}"/>
    <cellStyle name="Comma 2 2 3 5 3" xfId="3419" xr:uid="{A15619C7-A7F4-42AB-9EC9-388E4EDE5077}"/>
    <cellStyle name="Comma 2 2 3 5 4" xfId="22702" xr:uid="{44A84272-36FA-41D7-B65B-866DB88D6E01}"/>
    <cellStyle name="Comma 2 2 3 6" xfId="2643" xr:uid="{BA2C0B22-A359-4DC1-91FC-1D69DEDFDD42}"/>
    <cellStyle name="Comma 2 2 3 6 2" xfId="4158" xr:uid="{D5A875A6-F7A2-4F10-BDD1-D9B71896A1E8}"/>
    <cellStyle name="Comma 2 2 3 6 3" xfId="3803" xr:uid="{3A1C2C37-E25E-441D-A18A-3F4E157F94DD}"/>
    <cellStyle name="Comma 2 2 3 6 4" xfId="3003" xr:uid="{80BFA64E-FAC1-4C68-84B4-140B0D409CB5}"/>
    <cellStyle name="Comma 2 2 3 6 5" xfId="22423" xr:uid="{9B5F23AA-5D56-4145-8789-E95E7B513184}"/>
    <cellStyle name="Comma 2 2 3 7" xfId="3352" xr:uid="{6FABBB37-0FEA-4A75-B04C-BF003B1B0574}"/>
    <cellStyle name="Comma 2 2 3 7 2" xfId="23791" xr:uid="{354ADC2E-26F8-4A36-AA09-79FAD014F6DA}"/>
    <cellStyle name="Comma 2 2 3 7 3" xfId="22792" xr:uid="{65367201-410E-4CE7-A349-41277AFF090E}"/>
    <cellStyle name="Comma 2 2 3 8" xfId="5687" xr:uid="{5180B90E-4EAF-4B21-8C87-DA9479E72D03}"/>
    <cellStyle name="Comma 2 2 3 9" xfId="5802" xr:uid="{86DC2190-214F-4C4E-8A98-2AAC7D0D5CD5}"/>
    <cellStyle name="Comma 2 2 30" xfId="7574" xr:uid="{EDC04D92-1C46-41D8-8526-FD47F9FE74AD}"/>
    <cellStyle name="Comma 2 2 30 2" xfId="16592" xr:uid="{F661DB7E-33E0-46EE-A21B-19B7E61393B2}"/>
    <cellStyle name="Comma 2 2 30 2 2" xfId="28934" xr:uid="{4BC7E99F-E0E5-466F-B148-62BECFE4394A}"/>
    <cellStyle name="Comma 2 2 30 3" xfId="23895" xr:uid="{A0F16831-BD51-41A2-9A2C-ADEDBA5433FE}"/>
    <cellStyle name="Comma 2 2 31" xfId="7970" xr:uid="{701CA604-7964-4ADB-B3DC-883AE553764B}"/>
    <cellStyle name="Comma 2 2 31 2" xfId="16836" xr:uid="{6CE37E3C-4492-47B5-AD1C-8F54A9242E65}"/>
    <cellStyle name="Comma 2 2 31 2 2" xfId="29177" xr:uid="{09E781B8-E16E-4D20-BA35-29E661B82060}"/>
    <cellStyle name="Comma 2 2 31 3" xfId="24138" xr:uid="{EB7FD532-FDD5-4FFE-BC62-31DC425F5852}"/>
    <cellStyle name="Comma 2 2 32" xfId="8345" xr:uid="{8C245768-CC4F-452E-A247-3441C5CBC822}"/>
    <cellStyle name="Comma 2 2 32 2" xfId="17045" xr:uid="{84DED02C-309A-45F8-8E22-5543E601715F}"/>
    <cellStyle name="Comma 2 2 32 2 2" xfId="29385" xr:uid="{B5A24B06-6340-454E-BD3A-CFB5C4427EE0}"/>
    <cellStyle name="Comma 2 2 32 3" xfId="24346" xr:uid="{0E674CD9-9D55-4BE6-9AD8-CA21E617251F}"/>
    <cellStyle name="Comma 2 2 33" xfId="8726" xr:uid="{747F53EE-916C-4BC3-95A8-303A791197EC}"/>
    <cellStyle name="Comma 2 2 33 2" xfId="17253" xr:uid="{1FFF9165-C906-4CCB-8555-FFEAA249475E}"/>
    <cellStyle name="Comma 2 2 33 2 2" xfId="29593" xr:uid="{5822E322-8461-451C-8565-5A4409397C3B}"/>
    <cellStyle name="Comma 2 2 33 3" xfId="24554" xr:uid="{92134C68-464C-4A2D-AA75-8D9828057AAC}"/>
    <cellStyle name="Comma 2 2 34" xfId="9109" xr:uid="{065B2791-951D-48B2-85A9-ACCB4571CEA8}"/>
    <cellStyle name="Comma 2 2 34 2" xfId="17462" xr:uid="{0805101B-C0B6-472E-A579-D79DC12292E9}"/>
    <cellStyle name="Comma 2 2 34 2 2" xfId="29801" xr:uid="{61122248-0CAC-43EE-A506-EF75A8CA6BEE}"/>
    <cellStyle name="Comma 2 2 34 3" xfId="24763" xr:uid="{105D4E63-9826-4FB7-8395-8DE9CF1D886E}"/>
    <cellStyle name="Comma 2 2 35" xfId="9507" xr:uid="{7CAD157E-1F4C-400C-A84C-1FEF00AB84EC}"/>
    <cellStyle name="Comma 2 2 35 2" xfId="17672" xr:uid="{3D88D5B8-1BC2-43D4-BC35-E953A1CB1C4A}"/>
    <cellStyle name="Comma 2 2 35 2 2" xfId="30010" xr:uid="{EA9EEED8-6D14-480F-BA26-EE3BF7EA9FDA}"/>
    <cellStyle name="Comma 2 2 35 3" xfId="24973" xr:uid="{AD4C12A4-C20F-47A2-B9AB-A23968028C63}"/>
    <cellStyle name="Comma 2 2 36" xfId="9888" xr:uid="{FA03712E-0553-41E3-B8C3-24AA972E285B}"/>
    <cellStyle name="Comma 2 2 36 2" xfId="17880" xr:uid="{492E1135-5BCB-4AC8-BC4E-643071B09EAD}"/>
    <cellStyle name="Comma 2 2 36 2 2" xfId="30218" xr:uid="{BBE5CF90-DD74-4251-95BE-D1B05EEE649D}"/>
    <cellStyle name="Comma 2 2 36 3" xfId="25181" xr:uid="{A14745FB-6C07-4986-B149-2149C75D1403}"/>
    <cellStyle name="Comma 2 2 37" xfId="10270" xr:uid="{1AAE71D4-AF6D-4536-A875-B8CE13F941E6}"/>
    <cellStyle name="Comma 2 2 37 2" xfId="18089" xr:uid="{2BE4F28C-0022-46FC-A3B3-4BECD01B217B}"/>
    <cellStyle name="Comma 2 2 37 2 2" xfId="30427" xr:uid="{C9A48C1A-4AEE-4E97-AD91-EF85E000C78C}"/>
    <cellStyle name="Comma 2 2 37 3" xfId="25390" xr:uid="{953A53B1-3DB9-418F-BDC0-FBC79E959624}"/>
    <cellStyle name="Comma 2 2 38" xfId="10651" xr:uid="{54CBE219-C120-4E4A-AA41-C43D304CC818}"/>
    <cellStyle name="Comma 2 2 38 2" xfId="18298" xr:uid="{D1BCB06A-061E-418B-8375-086B20F42822}"/>
    <cellStyle name="Comma 2 2 38 2 2" xfId="30635" xr:uid="{1C2509F3-B156-4150-85D3-CD4E1CB2CEF8}"/>
    <cellStyle name="Comma 2 2 38 3" xfId="25598" xr:uid="{88B77844-45EA-42A2-A67A-23B16A272033}"/>
    <cellStyle name="Comma 2 2 39" xfId="11032" xr:uid="{04C34D41-EA7E-4981-A8D1-B37A5F5ACE11}"/>
    <cellStyle name="Comma 2 2 39 2" xfId="18506" xr:uid="{3FD0F8CA-1621-43EE-BEDB-8723776945F0}"/>
    <cellStyle name="Comma 2 2 39 2 2" xfId="30843" xr:uid="{585F007E-54F4-4ADF-A649-A7C122766E25}"/>
    <cellStyle name="Comma 2 2 39 3" xfId="25806" xr:uid="{90DCE4CC-0520-4C11-AE20-C463AC327471}"/>
    <cellStyle name="Comma 2 2 4" xfId="175" xr:uid="{00000000-0005-0000-0000-000025000000}"/>
    <cellStyle name="Comma 2 2 4 10" xfId="5937" xr:uid="{5B3C30F7-A539-48EC-B3F2-9EDF751102EB}"/>
    <cellStyle name="Comma 2 2 4 11" xfId="6042" xr:uid="{02081DE9-02CC-49A2-ADD6-E6D9E47E9ECB}"/>
    <cellStyle name="Comma 2 2 4 12" xfId="6146" xr:uid="{38026FB8-4A1F-4FC2-A871-21AB847AAE4D}"/>
    <cellStyle name="Comma 2 2 4 13" xfId="6250" xr:uid="{41A45DF6-DA48-42A6-985B-687E8CFD0185}"/>
    <cellStyle name="Comma 2 2 4 14" xfId="6354" xr:uid="{D0F10D51-0E35-4653-B0B7-BAA85C996768}"/>
    <cellStyle name="Comma 2 2 4 15" xfId="6476" xr:uid="{DE04AC43-B60F-4891-9D5A-0F55437C7A29}"/>
    <cellStyle name="Comma 2 2 4 16" xfId="6580" xr:uid="{5C013AB3-2612-4E8D-B411-871436FB8CF0}"/>
    <cellStyle name="Comma 2 2 4 17" xfId="6684" xr:uid="{01DD2551-DA26-4F31-93BE-29425B6C343D}"/>
    <cellStyle name="Comma 2 2 4 18" xfId="6789" xr:uid="{763539B4-F5F9-49EA-8294-F3EBA73EBB7A}"/>
    <cellStyle name="Comma 2 2 4 19" xfId="6983" xr:uid="{3B80A440-C2E8-4C21-BCF9-6558A5430070}"/>
    <cellStyle name="Comma 2 2 4 2" xfId="687" xr:uid="{00000000-0005-0000-0000-000025000000}"/>
    <cellStyle name="Comma 2 2 4 2 10" xfId="9822" xr:uid="{CCE36807-1DA1-4C4D-8A8D-2BABA60098E6}"/>
    <cellStyle name="Comma 2 2 4 2 10 2" xfId="17860" xr:uid="{570219E4-BAFF-4C1E-86EC-85EB8502633E}"/>
    <cellStyle name="Comma 2 2 4 2 10 2 2" xfId="30198" xr:uid="{06A2184E-0C0D-4316-A9B5-8A0D28FE2BCC}"/>
    <cellStyle name="Comma 2 2 4 2 10 3" xfId="25161" xr:uid="{A0CF2C55-6477-48A7-8D0B-27FB482550EA}"/>
    <cellStyle name="Comma 2 2 4 2 11" xfId="10204" xr:uid="{50A1D468-8244-495B-8E25-AD47BDF1912B}"/>
    <cellStyle name="Comma 2 2 4 2 11 2" xfId="18069" xr:uid="{2D7D6A4C-D780-4308-A038-6DABAB57A79F}"/>
    <cellStyle name="Comma 2 2 4 2 11 2 2" xfId="30407" xr:uid="{F106F157-2DCC-4E90-A851-41894F9C0E12}"/>
    <cellStyle name="Comma 2 2 4 2 11 3" xfId="25370" xr:uid="{14FC2D30-68BB-4D50-8205-572D42EC52A9}"/>
    <cellStyle name="Comma 2 2 4 2 12" xfId="10585" xr:uid="{4402251A-B974-4F8E-A1BD-A3CED98CF809}"/>
    <cellStyle name="Comma 2 2 4 2 12 2" xfId="18278" xr:uid="{6DA7B1A4-BE5A-45A0-BF08-8A665362A75A}"/>
    <cellStyle name="Comma 2 2 4 2 12 2 2" xfId="30615" xr:uid="{FEF94300-1FCC-40E2-9D98-F4BBE22463A6}"/>
    <cellStyle name="Comma 2 2 4 2 12 3" xfId="25578" xr:uid="{B2CF4E81-6824-4782-82E7-3566D2005277}"/>
    <cellStyle name="Comma 2 2 4 2 13" xfId="10966" xr:uid="{13B2E902-27F5-4875-BF76-819063297C3A}"/>
    <cellStyle name="Comma 2 2 4 2 13 2" xfId="18486" xr:uid="{3604C42F-9B4A-454A-81B1-1D1DBAD2FA2A}"/>
    <cellStyle name="Comma 2 2 4 2 13 2 2" xfId="30823" xr:uid="{4B0A66CF-D5DF-4A1A-8C49-649F3F348207}"/>
    <cellStyle name="Comma 2 2 4 2 13 3" xfId="25786" xr:uid="{1FA398EB-5507-47F2-96BB-8E89745A86C8}"/>
    <cellStyle name="Comma 2 2 4 2 14" xfId="11347" xr:uid="{E236BBDC-EABD-4C0D-AB70-EBAD46503B12}"/>
    <cellStyle name="Comma 2 2 4 2 14 2" xfId="18695" xr:uid="{DE10A3FB-C263-4B12-81E3-252337EA17BF}"/>
    <cellStyle name="Comma 2 2 4 2 14 2 2" xfId="31031" xr:uid="{C0ECCB63-B4F9-45FB-A7B3-B34F828297FB}"/>
    <cellStyle name="Comma 2 2 4 2 14 3" xfId="25994" xr:uid="{4002F7D4-4C14-4A18-B751-4F4F33F0988B}"/>
    <cellStyle name="Comma 2 2 4 2 15" xfId="11764" xr:uid="{54C33E90-199B-4DDF-B73C-786791071660}"/>
    <cellStyle name="Comma 2 2 4 2 15 2" xfId="18913" xr:uid="{CBE81902-26EF-4FCD-993A-0388512BBA37}"/>
    <cellStyle name="Comma 2 2 4 2 15 2 2" xfId="31247" xr:uid="{80194AD3-CAD8-4567-8442-F51621B69466}"/>
    <cellStyle name="Comma 2 2 4 2 15 3" xfId="26210" xr:uid="{67B6829B-02A0-4B9C-ACFF-7C79B8FA07CD}"/>
    <cellStyle name="Comma 2 2 4 2 16" xfId="12149" xr:uid="{74FDA19C-91C3-45E9-85A1-D315AC8A4857}"/>
    <cellStyle name="Comma 2 2 4 2 16 2" xfId="19124" xr:uid="{F4C88304-7D9C-4DF1-9D60-59F130B99784}"/>
    <cellStyle name="Comma 2 2 4 2 16 2 2" xfId="31457" xr:uid="{3AF921B0-33B2-439A-BEED-CA6C6FE36561}"/>
    <cellStyle name="Comma 2 2 4 2 16 3" xfId="26420" xr:uid="{4B572154-E714-4815-A519-02A7E29218F3}"/>
    <cellStyle name="Comma 2 2 4 2 17" xfId="12530" xr:uid="{18457072-8C95-4DC0-ADF7-A9A9E642E503}"/>
    <cellStyle name="Comma 2 2 4 2 17 2" xfId="19333" xr:uid="{2573E597-D21D-4329-9649-300B42E118D6}"/>
    <cellStyle name="Comma 2 2 4 2 17 2 2" xfId="31665" xr:uid="{627BC935-4F8A-486B-B2C4-5A8C5AD26035}"/>
    <cellStyle name="Comma 2 2 4 2 17 3" xfId="26628" xr:uid="{A3B6FBF2-82C0-45CC-AAF3-0C2E72C37B64}"/>
    <cellStyle name="Comma 2 2 4 2 18" xfId="12911" xr:uid="{A5C75451-DCBF-4496-9F6D-F00E21579485}"/>
    <cellStyle name="Comma 2 2 4 2 18 2" xfId="19541" xr:uid="{37F66BB5-04A6-4935-8232-2A9E2D803CB3}"/>
    <cellStyle name="Comma 2 2 4 2 18 2 2" xfId="31873" xr:uid="{34BE81B2-2706-494B-8962-CA072CED0311}"/>
    <cellStyle name="Comma 2 2 4 2 18 3" xfId="26836" xr:uid="{06F4251D-9B30-4834-B28F-807D7FC316F0}"/>
    <cellStyle name="Comma 2 2 4 2 19" xfId="13292" xr:uid="{80D77866-32C2-481B-A299-90FD92A82F86}"/>
    <cellStyle name="Comma 2 2 4 2 19 2" xfId="19749" xr:uid="{AEE0502B-EB5F-422B-835A-B28A62FC149F}"/>
    <cellStyle name="Comma 2 2 4 2 19 2 2" xfId="32081" xr:uid="{289C2F1A-675B-424E-AC74-36F1E33B9304}"/>
    <cellStyle name="Comma 2 2 4 2 19 3" xfId="27044" xr:uid="{8FF25794-4B3B-471F-85E4-CCB01F220B1C}"/>
    <cellStyle name="Comma 2 2 4 2 2" xfId="1020" xr:uid="{ADC64056-CEA0-4FE4-AE91-071A2824EA2E}"/>
    <cellStyle name="Comma 2 2 4 2 2 2" xfId="1373" xr:uid="{94E5A8D1-7A87-4F74-9F6B-0CB0E9078D1F}"/>
    <cellStyle name="Comma 2 2 4 2 2 2 2" xfId="2210" xr:uid="{056F2517-A8BA-41CF-ADBB-76B3909EAC45}"/>
    <cellStyle name="Comma 2 2 4 2 2 2 2 2" xfId="4978" xr:uid="{EF4B07E9-9939-48B5-B100-A6599CAB0FE2}"/>
    <cellStyle name="Comma 2 2 4 2 2 2 3" xfId="4174" xr:uid="{0C660D0D-77FE-40FB-BD66-64A746138761}"/>
    <cellStyle name="Comma 2 2 4 2 2 3" xfId="1860" xr:uid="{AEB0A050-FFB8-455E-B02E-047815EB928C}"/>
    <cellStyle name="Comma 2 2 4 2 2 3 2" xfId="4079" xr:uid="{26ED292D-19C2-4752-A3DF-EF17523B0642}"/>
    <cellStyle name="Comma 2 2 4 2 2 4" xfId="4628" xr:uid="{63239274-B88F-4D73-A747-8021E31DA8F7}"/>
    <cellStyle name="Comma 2 2 4 2 2 5" xfId="3258" xr:uid="{9D58E7CC-FB2B-41CE-9A42-FA1E46D5D2FD}"/>
    <cellStyle name="Comma 2 2 4 2 2 6" xfId="22670" xr:uid="{D9B23AE4-F7CB-415A-AADA-88531929FD26}"/>
    <cellStyle name="Comma 2 2 4 2 20" xfId="13673" xr:uid="{C241417E-D29B-4DDD-A6A0-E48EB6004F63}"/>
    <cellStyle name="Comma 2 2 4 2 20 2" xfId="19958" xr:uid="{920EA4D9-1D80-4DB2-8697-D2B31BC55F6B}"/>
    <cellStyle name="Comma 2 2 4 2 20 2 2" xfId="32289" xr:uid="{75F1EB7F-9B00-4232-8A32-23337AAD38CD}"/>
    <cellStyle name="Comma 2 2 4 2 20 3" xfId="27252" xr:uid="{D7AE4966-5BAC-43D8-8336-76774071165A}"/>
    <cellStyle name="Comma 2 2 4 2 21" xfId="14062" xr:uid="{CF7A7358-F3F6-4EF8-AE33-9CC9A9189DDD}"/>
    <cellStyle name="Comma 2 2 4 2 21 2" xfId="20171" xr:uid="{152C7587-2552-4C57-B2EF-0EDA3871F278}"/>
    <cellStyle name="Comma 2 2 4 2 21 2 2" xfId="32501" xr:uid="{E7808504-63BF-4202-81E4-7EFDA2552F5F}"/>
    <cellStyle name="Comma 2 2 4 2 21 3" xfId="27464" xr:uid="{EB7337C8-C23E-44C2-95E2-A38CD6D1E626}"/>
    <cellStyle name="Comma 2 2 4 2 22" xfId="14443" xr:uid="{8DC34774-8DC1-4FD5-AB09-88E00A61F87B}"/>
    <cellStyle name="Comma 2 2 4 2 22 2" xfId="20380" xr:uid="{C1B7172B-C76E-44F2-9B56-15801307E228}"/>
    <cellStyle name="Comma 2 2 4 2 22 2 2" xfId="32709" xr:uid="{D22C266B-C550-408C-8A9D-DF5151690337}"/>
    <cellStyle name="Comma 2 2 4 2 22 3" xfId="27672" xr:uid="{1552D631-5173-4B13-AE76-5696CAEA2022}"/>
    <cellStyle name="Comma 2 2 4 2 23" xfId="14828" xr:uid="{8E543DC5-4552-466B-99A0-C7D52C26C805}"/>
    <cellStyle name="Comma 2 2 4 2 23 2" xfId="20590" xr:uid="{C8189E0B-CDBF-42E2-8F60-0928E09B1D98}"/>
    <cellStyle name="Comma 2 2 4 2 23 2 2" xfId="32919" xr:uid="{19E02579-EC78-4019-A506-FE0445522894}"/>
    <cellStyle name="Comma 2 2 4 2 23 3" xfId="27882" xr:uid="{8A7D1032-6FA1-4BF8-B1CA-4E2525F2194D}"/>
    <cellStyle name="Comma 2 2 4 2 24" xfId="15209" xr:uid="{C704149B-4155-4739-87AB-EE784AAD2EE5}"/>
    <cellStyle name="Comma 2 2 4 2 24 2" xfId="20799" xr:uid="{8C44895C-BA59-4C6E-B1F2-8AE0045EB11E}"/>
    <cellStyle name="Comma 2 2 4 2 24 2 2" xfId="33127" xr:uid="{0DB43830-2555-434A-B6C3-5E3FE2F79C81}"/>
    <cellStyle name="Comma 2 2 4 2 24 3" xfId="28090" xr:uid="{B047442B-30BA-4106-8A40-9B6E19D19040}"/>
    <cellStyle name="Comma 2 2 4 2 25" xfId="15590" xr:uid="{62B4F7B0-AF5B-49C9-9BA5-98F80E6CCAD1}"/>
    <cellStyle name="Comma 2 2 4 2 25 2" xfId="21007" xr:uid="{E481378B-486E-4C27-9FCB-62CBEE93FCBD}"/>
    <cellStyle name="Comma 2 2 4 2 25 2 2" xfId="33335" xr:uid="{04703541-3224-4A37-B566-FE3D1D78F43B}"/>
    <cellStyle name="Comma 2 2 4 2 25 3" xfId="28298" xr:uid="{645872BA-CC83-4B75-AD8B-A13461432851}"/>
    <cellStyle name="Comma 2 2 4 2 26" xfId="15971" xr:uid="{F9642252-4981-439D-8BBD-9BCCA11337D4}"/>
    <cellStyle name="Comma 2 2 4 2 26 2" xfId="21215" xr:uid="{EDE74E4E-D1AC-4188-9591-4261B1104C26}"/>
    <cellStyle name="Comma 2 2 4 2 26 2 2" xfId="33543" xr:uid="{E03968B5-678D-4E7C-8D03-0379F68619E4}"/>
    <cellStyle name="Comma 2 2 4 2 26 3" xfId="28506" xr:uid="{AAA801E8-0133-4EC2-A9F5-8E2B64832D69}"/>
    <cellStyle name="Comma 2 2 4 2 27" xfId="16352" xr:uid="{EAAAD35B-17DF-4BCC-9A34-28375299C83D}"/>
    <cellStyle name="Comma 2 2 4 2 27 2" xfId="21423" xr:uid="{75758AB2-3A2B-42B3-B5F5-6DA425983C35}"/>
    <cellStyle name="Comma 2 2 4 2 27 2 2" xfId="33751" xr:uid="{A39F3572-8FF6-429F-B60A-B03CA3187EE1}"/>
    <cellStyle name="Comma 2 2 4 2 27 3" xfId="28714" xr:uid="{76E2B92B-094F-4DD6-95C3-0DE9682F9D9A}"/>
    <cellStyle name="Comma 2 2 4 2 28" xfId="21772" xr:uid="{7BE59093-FDE1-4B1F-BA3B-93A3F49ED93E}"/>
    <cellStyle name="Comma 2 2 4 2 29" xfId="22332" xr:uid="{EF90D965-BE5B-4AC0-A994-C5B379E62497}"/>
    <cellStyle name="Comma 2 2 4 2 3" xfId="2455" xr:uid="{42C82BED-8AEB-4533-B06B-926B782F7C37}"/>
    <cellStyle name="Comma 2 2 4 2 3 2" xfId="3558" xr:uid="{DE18C316-4FA5-4D64-A898-28BE5F66EDEA}"/>
    <cellStyle name="Comma 2 2 4 2 3 3" xfId="21910" xr:uid="{70CBB71B-EFEA-452B-85FB-47400377DA20}"/>
    <cellStyle name="Comma 2 2 4 2 3 3 2" xfId="23556" xr:uid="{F96F8653-4A7A-4015-BC92-237C0ADD966B}"/>
    <cellStyle name="Comma 2 2 4 2 30" xfId="35789" xr:uid="{1CEEAA24-E850-470B-B265-2269330E166D}"/>
    <cellStyle name="Comma 2 2 4 2 4" xfId="2866" xr:uid="{8B5231B1-7202-429A-8283-5AAACDF77AC1}"/>
    <cellStyle name="Comma 2 2 4 2 4 2" xfId="7508" xr:uid="{D8327F56-8B57-46CB-BF85-6960D0A77AF5}"/>
    <cellStyle name="Comma 2 2 4 2 5" xfId="7894" xr:uid="{7D82B753-FBBC-42EF-8541-B6EC041DB97E}"/>
    <cellStyle name="Comma 2 2 4 2 5 2" xfId="16806" xr:uid="{5C15F08D-C684-488D-B9DC-98F8A17B95A5}"/>
    <cellStyle name="Comma 2 2 4 2 5 2 2" xfId="29147" xr:uid="{1861B473-CAF6-4042-8E7C-7EEE7F3577D0}"/>
    <cellStyle name="Comma 2 2 4 2 5 3" xfId="24108" xr:uid="{B8D50DB9-1F64-466E-8A8B-8F7F0485A0D5}"/>
    <cellStyle name="Comma 2 2 4 2 6" xfId="8279" xr:uid="{9A1EFDCD-6E25-4439-BC98-BC6928B8E70B}"/>
    <cellStyle name="Comma 2 2 4 2 6 2" xfId="17025" xr:uid="{720CF2B4-DFD6-4BB9-9C3D-459C84BAD18B}"/>
    <cellStyle name="Comma 2 2 4 2 6 2 2" xfId="29365" xr:uid="{12917E17-0C87-4472-A224-CA64CDE50BA9}"/>
    <cellStyle name="Comma 2 2 4 2 6 3" xfId="24326" xr:uid="{CF6E5B0E-2AC0-46E9-9C03-7EA6EA3E9DFC}"/>
    <cellStyle name="Comma 2 2 4 2 7" xfId="8660" xr:uid="{B3A48992-E62D-48FC-991E-3668CABB29A4}"/>
    <cellStyle name="Comma 2 2 4 2 7 2" xfId="17233" xr:uid="{10878D44-BEE5-4905-AEB7-A38AE437C880}"/>
    <cellStyle name="Comma 2 2 4 2 7 2 2" xfId="29573" xr:uid="{ED56702C-353A-419A-89D9-796FF73CFDC3}"/>
    <cellStyle name="Comma 2 2 4 2 7 3" xfId="24534" xr:uid="{2677F552-44C0-4447-8132-B81EB9666F95}"/>
    <cellStyle name="Comma 2 2 4 2 8" xfId="9041" xr:uid="{7A5DF0F6-BE19-4428-8558-D0B3708FC67A}"/>
    <cellStyle name="Comma 2 2 4 2 8 2" xfId="17442" xr:uid="{C166FE2D-7490-4104-A957-1492B8F3B2BF}"/>
    <cellStyle name="Comma 2 2 4 2 8 2 2" xfId="29781" xr:uid="{BFB611A5-FF6E-4191-B03C-16BC0B60BE26}"/>
    <cellStyle name="Comma 2 2 4 2 8 3" xfId="24742" xr:uid="{02497130-0105-4C78-B1F1-AD639CCFE9EE}"/>
    <cellStyle name="Comma 2 2 4 2 9" xfId="9441" xr:uid="{95F48A7F-85C6-4562-AA24-5EE9FA631D30}"/>
    <cellStyle name="Comma 2 2 4 2 9 2" xfId="17652" xr:uid="{E35DA1CE-D1A7-4F91-8A64-470B0A20B8EF}"/>
    <cellStyle name="Comma 2 2 4 2 9 2 2" xfId="29990" xr:uid="{6DC993BE-0F1D-483F-8B34-7984C5D73289}"/>
    <cellStyle name="Comma 2 2 4 2 9 3" xfId="24953" xr:uid="{D7B7CF94-2372-4D6B-83B4-B8CC3B363307}"/>
    <cellStyle name="Comma 2 2 4 20" xfId="7268" xr:uid="{EC5FC0B9-7E98-43F3-9F9F-5B944D85413B}"/>
    <cellStyle name="Comma 2 2 4 21" xfId="7647" xr:uid="{C61B87CE-24BC-45D1-8652-2D91A936BBAA}"/>
    <cellStyle name="Comma 2 2 4 21 2" xfId="16661" xr:uid="{461286DF-C4F6-4AC1-8F61-91FA62DCD111}"/>
    <cellStyle name="Comma 2 2 4 21 2 2" xfId="29003" xr:uid="{70E9DED8-9531-4538-930F-FBE406E86633}"/>
    <cellStyle name="Comma 2 2 4 21 3" xfId="23964" xr:uid="{870D5828-9DA5-442F-AAC5-FD38CA03A80F}"/>
    <cellStyle name="Comma 2 2 4 22" xfId="8041" xr:uid="{34ED659A-91DA-460F-AE40-09134106898B}"/>
    <cellStyle name="Comma 2 2 4 22 2" xfId="16903" xr:uid="{D261EB0E-BE25-4BF5-9860-FDD9BCF2D4AB}"/>
    <cellStyle name="Comma 2 2 4 22 2 2" xfId="29244" xr:uid="{E2F320A0-D380-4202-86C7-B6A83B41E7F2}"/>
    <cellStyle name="Comma 2 2 4 22 3" xfId="24205" xr:uid="{63F98234-F820-494B-9275-7E068187EC81}"/>
    <cellStyle name="Comma 2 2 4 23" xfId="8416" xr:uid="{DDAC9A6D-2999-4913-BAB6-F7ECE5C50E3A}"/>
    <cellStyle name="Comma 2 2 4 23 2" xfId="17112" xr:uid="{ECF66585-3CF4-4FDF-B8D7-C0E6C3D0C8CB}"/>
    <cellStyle name="Comma 2 2 4 23 2 2" xfId="29452" xr:uid="{C1372F60-3C60-48B2-9E99-44671ABAB03E}"/>
    <cellStyle name="Comma 2 2 4 23 3" xfId="24413" xr:uid="{88BDA644-7D6A-4376-B792-4925995FCDE4}"/>
    <cellStyle name="Comma 2 2 4 24" xfId="8797" xr:uid="{2554A08A-6733-4FC9-81DC-988C70A64706}"/>
    <cellStyle name="Comma 2 2 4 24 2" xfId="17320" xr:uid="{6C2F5470-0B62-4CC8-B5F7-C028B0BE9E14}"/>
    <cellStyle name="Comma 2 2 4 24 2 2" xfId="29660" xr:uid="{76C794A7-36C3-42DA-A35C-140695699994}"/>
    <cellStyle name="Comma 2 2 4 24 3" xfId="24621" xr:uid="{F70A92D2-A427-4703-9C0D-FF9F039491E6}"/>
    <cellStyle name="Comma 2 2 4 25" xfId="9182" xr:uid="{858178AF-52C9-4171-AF95-8DB03CEFCDC0}"/>
    <cellStyle name="Comma 2 2 4 25 2" xfId="17529" xr:uid="{F5A22AB8-5D75-4888-81AA-55CCEC40CF33}"/>
    <cellStyle name="Comma 2 2 4 25 2 2" xfId="29868" xr:uid="{E944EBF5-E173-4997-94D2-DA373F7453FE}"/>
    <cellStyle name="Comma 2 2 4 25 3" xfId="24830" xr:uid="{70264F43-86CD-4EC1-93D3-40FD767DA9D9}"/>
    <cellStyle name="Comma 2 2 4 26" xfId="9578" xr:uid="{34E435FE-9148-448D-8911-69DA36118EB0}"/>
    <cellStyle name="Comma 2 2 4 26 2" xfId="17739" xr:uid="{C79728F4-35FD-407A-9B3D-46E597B6305B}"/>
    <cellStyle name="Comma 2 2 4 26 2 2" xfId="30077" xr:uid="{F19061D0-6AD4-4F09-A724-6688DF2C334B}"/>
    <cellStyle name="Comma 2 2 4 26 3" xfId="25040" xr:uid="{468EE8F1-3D52-41BB-975B-6CCCB83C7524}"/>
    <cellStyle name="Comma 2 2 4 27" xfId="9959" xr:uid="{019E8B9B-555E-4E15-9FCF-CAFE3FF97B19}"/>
    <cellStyle name="Comma 2 2 4 27 2" xfId="17947" xr:uid="{208B15C6-0539-47C5-89ED-4B888DBC08B5}"/>
    <cellStyle name="Comma 2 2 4 27 2 2" xfId="30285" xr:uid="{5667BB31-1BC3-47CA-B695-363FC6BE797E}"/>
    <cellStyle name="Comma 2 2 4 27 3" xfId="25248" xr:uid="{5CA825AA-AC99-461A-9B95-F047A4B4502A}"/>
    <cellStyle name="Comma 2 2 4 28" xfId="10341" xr:uid="{89AE7638-379F-4F22-AD1C-F1921F2E11D3}"/>
    <cellStyle name="Comma 2 2 4 28 2" xfId="18156" xr:uid="{BC62F573-042E-43C9-A3EF-9C648E10FA4D}"/>
    <cellStyle name="Comma 2 2 4 28 2 2" xfId="30494" xr:uid="{823C90AA-F614-45F9-B442-2E4AA412A6CB}"/>
    <cellStyle name="Comma 2 2 4 28 3" xfId="25457" xr:uid="{16E97D21-33A1-4820-8A79-A81D087C4163}"/>
    <cellStyle name="Comma 2 2 4 29" xfId="10722" xr:uid="{8341F299-9518-4345-9613-95557DDA5195}"/>
    <cellStyle name="Comma 2 2 4 29 2" xfId="18365" xr:uid="{3BF856B8-35A7-4F19-86DB-C8724098BC3C}"/>
    <cellStyle name="Comma 2 2 4 29 2 2" xfId="30702" xr:uid="{E1D08333-B422-433B-82AC-884EF1800267}"/>
    <cellStyle name="Comma 2 2 4 29 3" xfId="25665" xr:uid="{01C83C6F-BEEF-4614-A7F4-18D31FD1AF3B}"/>
    <cellStyle name="Comma 2 2 4 3" xfId="262" xr:uid="{00000000-0005-0000-0000-000078000000}"/>
    <cellStyle name="Comma 2 2 4 3 10" xfId="9618" xr:uid="{E73CC315-0813-45F0-87AC-519C26809945}"/>
    <cellStyle name="Comma 2 2 4 3 10 2" xfId="17765" xr:uid="{AEFDD100-669B-43E5-A14E-76B4248B0E50}"/>
    <cellStyle name="Comma 2 2 4 3 10 2 2" xfId="30103" xr:uid="{DB0BBCD6-EE4C-49AB-A51A-0791EAAD5C3D}"/>
    <cellStyle name="Comma 2 2 4 3 10 3" xfId="25066" xr:uid="{A5D7C25D-F8E4-4D34-8006-80B27BE77958}"/>
    <cellStyle name="Comma 2 2 4 3 11" xfId="9999" xr:uid="{C72F8A9E-88AD-48FB-99C3-DA55BF2BB9ED}"/>
    <cellStyle name="Comma 2 2 4 3 11 2" xfId="17973" xr:uid="{1E33D5A4-C101-4AB9-84E6-1B1D9343F6D5}"/>
    <cellStyle name="Comma 2 2 4 3 11 2 2" xfId="30311" xr:uid="{0E5BF59C-0E5D-4986-AAAA-95B1A0C99A66}"/>
    <cellStyle name="Comma 2 2 4 3 11 3" xfId="25274" xr:uid="{F9D95CF3-9703-4808-872C-793C9F885A3A}"/>
    <cellStyle name="Comma 2 2 4 3 12" xfId="10381" xr:uid="{09729414-B104-46B8-B149-DCC8CD3DA0B7}"/>
    <cellStyle name="Comma 2 2 4 3 12 2" xfId="18182" xr:uid="{75548A61-0D0F-4122-B948-49C22CB5148F}"/>
    <cellStyle name="Comma 2 2 4 3 12 2 2" xfId="30520" xr:uid="{355ED8EB-5D84-4ACD-AFDC-F3E99D161373}"/>
    <cellStyle name="Comma 2 2 4 3 12 3" xfId="25483" xr:uid="{79D0224A-FBE5-4A37-BC49-6D1AA6F1187B}"/>
    <cellStyle name="Comma 2 2 4 3 13" xfId="10762" xr:uid="{39FF6927-62A5-4371-9AED-12A12D6E49E4}"/>
    <cellStyle name="Comma 2 2 4 3 13 2" xfId="18391" xr:uid="{7945FF18-0BF8-421E-AEB4-3DB597F3D507}"/>
    <cellStyle name="Comma 2 2 4 3 13 2 2" xfId="30728" xr:uid="{341A4AAA-FF8A-4C8A-88B2-2890D25C8BD1}"/>
    <cellStyle name="Comma 2 2 4 3 13 3" xfId="25691" xr:uid="{7667DFF2-0DF4-4500-9577-2F0EC99162D5}"/>
    <cellStyle name="Comma 2 2 4 3 14" xfId="11143" xr:uid="{2080742C-D92F-4140-A064-4C0023154D6F}"/>
    <cellStyle name="Comma 2 2 4 3 14 2" xfId="18600" xr:uid="{D754203D-7FCB-4291-9FBE-E12581163D2A}"/>
    <cellStyle name="Comma 2 2 4 3 14 2 2" xfId="30936" xr:uid="{F8576075-390F-466E-A452-CB6DB6AB8ECA}"/>
    <cellStyle name="Comma 2 2 4 3 14 3" xfId="25899" xr:uid="{897302AC-EC24-46F0-A523-F33D07A38800}"/>
    <cellStyle name="Comma 2 2 4 3 15" xfId="11560" xr:uid="{F73FDCC3-6CE3-445C-A131-A0A2B7371C34}"/>
    <cellStyle name="Comma 2 2 4 3 15 2" xfId="18818" xr:uid="{2E875267-FDFE-4B2A-9C2B-FC3A54046D02}"/>
    <cellStyle name="Comma 2 2 4 3 15 2 2" xfId="31152" xr:uid="{9E7EB3A4-06D4-43C2-BCE2-979F02FE6995}"/>
    <cellStyle name="Comma 2 2 4 3 15 3" xfId="26115" xr:uid="{2E6404B0-3177-4C98-82F9-250850F04885}"/>
    <cellStyle name="Comma 2 2 4 3 16" xfId="11945" xr:uid="{B881C556-4BC4-4305-AC03-9A7DC4CABB11}"/>
    <cellStyle name="Comma 2 2 4 3 16 2" xfId="19029" xr:uid="{AF6FDD70-B2FF-4815-8CA1-599FDBBEB1F3}"/>
    <cellStyle name="Comma 2 2 4 3 16 2 2" xfId="31362" xr:uid="{FDC6588D-D2F1-4543-B387-15B0CC63B1B9}"/>
    <cellStyle name="Comma 2 2 4 3 16 3" xfId="26325" xr:uid="{48DE47CF-808B-4EBB-8E95-694E21320890}"/>
    <cellStyle name="Comma 2 2 4 3 17" xfId="12326" xr:uid="{ED472890-4CB9-4523-AA69-FC463EBF1D37}"/>
    <cellStyle name="Comma 2 2 4 3 17 2" xfId="19237" xr:uid="{E2C3A249-B550-4B19-81D3-30A78E8502EB}"/>
    <cellStyle name="Comma 2 2 4 3 17 2 2" xfId="31570" xr:uid="{4815A675-A3FB-4888-9DD9-BFB96D30AC19}"/>
    <cellStyle name="Comma 2 2 4 3 17 3" xfId="26533" xr:uid="{F8717806-7BB6-469E-95E6-19B15AFE8CAE}"/>
    <cellStyle name="Comma 2 2 4 3 18" xfId="12707" xr:uid="{A466E865-1306-4EF0-AF53-B15E69864413}"/>
    <cellStyle name="Comma 2 2 4 3 18 2" xfId="19446" xr:uid="{6447EA5F-6D4F-4FF9-A875-82DF978D08F2}"/>
    <cellStyle name="Comma 2 2 4 3 18 2 2" xfId="31778" xr:uid="{1882370F-0E4D-4574-BB14-AD505E241308}"/>
    <cellStyle name="Comma 2 2 4 3 18 3" xfId="26741" xr:uid="{77387825-6A77-4002-9DED-A285A7089120}"/>
    <cellStyle name="Comma 2 2 4 3 19" xfId="13088" xr:uid="{45381045-0C4D-42E3-BF77-8AF138E91736}"/>
    <cellStyle name="Comma 2 2 4 3 19 2" xfId="19654" xr:uid="{607769FF-729B-484F-BD0F-5BD53B6A3EB0}"/>
    <cellStyle name="Comma 2 2 4 3 19 2 2" xfId="31986" xr:uid="{B5BC99A1-D707-4A20-80A6-A217A5727755}"/>
    <cellStyle name="Comma 2 2 4 3 19 3" xfId="26949" xr:uid="{2F705491-2657-4355-B2FF-542B2CCE4141}"/>
    <cellStyle name="Comma 2 2 4 3 2" xfId="888" xr:uid="{D3E918BE-8B93-48FD-8921-5C3BACC3BE3E}"/>
    <cellStyle name="Comma 2 2 4 3 2 2" xfId="1242" xr:uid="{DE444E4A-8878-4BCE-9D31-7263A4267DF1}"/>
    <cellStyle name="Comma 2 2 4 3 2 2 2" xfId="2079" xr:uid="{187EBE86-603F-4645-A1C1-0B46FDB84C0A}"/>
    <cellStyle name="Comma 2 2 4 3 2 2 3" xfId="4847" xr:uid="{AADE0A25-CAA4-4ACC-B647-703CB198E9AE}"/>
    <cellStyle name="Comma 2 2 4 3 2 2 4" xfId="23800" xr:uid="{49A8DF57-9B57-416A-B614-694D8ABDFD15}"/>
    <cellStyle name="Comma 2 2 4 3 2 3" xfId="1729" xr:uid="{B767EEFC-53D9-4123-AD2D-BBE46FD25D2C}"/>
    <cellStyle name="Comma 2 2 4 3 2 3 2" xfId="6821" xr:uid="{31F46E7B-732D-4990-8BD0-55EDBC65BE87}"/>
    <cellStyle name="Comma 2 2 4 3 2 3 3" xfId="28839" xr:uid="{4CB014C1-6267-4BB3-AB69-343581CAAAA8}"/>
    <cellStyle name="Comma 2 2 4 3 2 4" xfId="2898" xr:uid="{4C9A73DF-A17E-40E2-B42E-34928A123538}"/>
    <cellStyle name="Comma 2 2 4 3 2 4 2" xfId="23239" xr:uid="{79D50B22-278D-476B-AA21-2D2D5F2C07F2}"/>
    <cellStyle name="Comma 2 2 4 3 2 5" xfId="22511" xr:uid="{5A2CA6A2-B754-471B-9CE2-E401664D03CC}"/>
    <cellStyle name="Comma 2 2 4 3 2 6" xfId="35821" xr:uid="{A45079F4-3A8A-4CDC-9841-CE26D8A1A68B}"/>
    <cellStyle name="Comma 2 2 4 3 20" xfId="13469" xr:uid="{80B498ED-69B4-4E4C-8FAF-7753F6849DA5}"/>
    <cellStyle name="Comma 2 2 4 3 20 2" xfId="19863" xr:uid="{4DE6F258-BD46-4C90-A50D-E4DC5A78D29F}"/>
    <cellStyle name="Comma 2 2 4 3 20 2 2" xfId="32194" xr:uid="{38170495-035B-4BCB-83A8-C99D9EED44D3}"/>
    <cellStyle name="Comma 2 2 4 3 20 3" xfId="27157" xr:uid="{0EDAEB34-C889-4781-807F-017EF0C6B8D4}"/>
    <cellStyle name="Comma 2 2 4 3 21" xfId="13858" xr:uid="{B6D9891E-4008-4F35-A4D4-80E3254C01B8}"/>
    <cellStyle name="Comma 2 2 4 3 21 2" xfId="20075" xr:uid="{AD64A78B-443E-4F37-9EEA-C1F4475186A9}"/>
    <cellStyle name="Comma 2 2 4 3 21 2 2" xfId="32406" xr:uid="{CBA1D711-4474-442E-88F1-32CA0237F7E6}"/>
    <cellStyle name="Comma 2 2 4 3 21 3" xfId="27369" xr:uid="{89C3C471-F105-43C9-B743-35ACA23E2323}"/>
    <cellStyle name="Comma 2 2 4 3 22" xfId="14239" xr:uid="{F954106C-FE03-4B98-A2FC-9F6E77EE55DF}"/>
    <cellStyle name="Comma 2 2 4 3 22 2" xfId="20284" xr:uid="{42AE4988-5246-4205-935D-5A224C8C2087}"/>
    <cellStyle name="Comma 2 2 4 3 22 2 2" xfId="32614" xr:uid="{C5B5E543-F940-4B14-BBD6-6879EC6841F6}"/>
    <cellStyle name="Comma 2 2 4 3 22 3" xfId="27577" xr:uid="{1B7B80B9-B24B-49AA-B2D2-D6F03F1B63B8}"/>
    <cellStyle name="Comma 2 2 4 3 23" xfId="14624" xr:uid="{CF0F3FA7-1933-4E90-B308-E79494F84FF2}"/>
    <cellStyle name="Comma 2 2 4 3 23 2" xfId="20495" xr:uid="{7B272FF9-DE46-4B6B-89AC-53A31A43B4CE}"/>
    <cellStyle name="Comma 2 2 4 3 23 2 2" xfId="32824" xr:uid="{18736EBD-282F-4BE8-83E5-48F2E85F2579}"/>
    <cellStyle name="Comma 2 2 4 3 23 3" xfId="27787" xr:uid="{38E33814-3BDD-4A3E-87AD-78309FF4E2D6}"/>
    <cellStyle name="Comma 2 2 4 3 24" xfId="15005" xr:uid="{D0FE6EB6-DC00-42E7-951E-EB926FEBD4AC}"/>
    <cellStyle name="Comma 2 2 4 3 24 2" xfId="20703" xr:uid="{346A9622-70FA-49D8-9B86-1EC81C84C64A}"/>
    <cellStyle name="Comma 2 2 4 3 24 2 2" xfId="33032" xr:uid="{1D82E9FE-6C31-4D16-9BF1-831B78CA0D77}"/>
    <cellStyle name="Comma 2 2 4 3 24 3" xfId="27995" xr:uid="{2F616CE0-3017-433F-BEA5-DD73B3160F6B}"/>
    <cellStyle name="Comma 2 2 4 3 25" xfId="15386" xr:uid="{4B792977-FCFC-4450-AD87-8622032541BE}"/>
    <cellStyle name="Comma 2 2 4 3 25 2" xfId="20912" xr:uid="{64D872FF-8C10-49ED-A4F0-15A5CB7CA1B0}"/>
    <cellStyle name="Comma 2 2 4 3 25 2 2" xfId="33240" xr:uid="{337C4198-7277-4078-8FC4-AE7F6A04B601}"/>
    <cellStyle name="Comma 2 2 4 3 25 3" xfId="28203" xr:uid="{35D9A81C-1531-4402-9C48-9088948A6266}"/>
    <cellStyle name="Comma 2 2 4 3 26" xfId="15767" xr:uid="{77DE5E8E-93D2-4054-98C8-5816BB5D8AE8}"/>
    <cellStyle name="Comma 2 2 4 3 26 2" xfId="21120" xr:uid="{95FE69C4-FCD4-4A7E-BAC7-2C363CDD13C8}"/>
    <cellStyle name="Comma 2 2 4 3 26 2 2" xfId="33448" xr:uid="{F4B73AF7-7DC8-4F28-A197-9C1F97D66B0C}"/>
    <cellStyle name="Comma 2 2 4 3 26 3" xfId="28411" xr:uid="{35AFE038-2D29-4AA4-BCBA-97977C9C9889}"/>
    <cellStyle name="Comma 2 2 4 3 27" xfId="16148" xr:uid="{03CD9D40-59D3-441B-9FBC-F5E921366D6E}"/>
    <cellStyle name="Comma 2 2 4 3 27 2" xfId="21328" xr:uid="{80FF45C8-65DA-4A63-8A42-7304D826744C}"/>
    <cellStyle name="Comma 2 2 4 3 27 2 2" xfId="33656" xr:uid="{7C5B3F54-03BC-4B5E-864B-77766FD3EC39}"/>
    <cellStyle name="Comma 2 2 4 3 27 3" xfId="28619" xr:uid="{75B005D9-9BD7-47B7-A440-0885DA5D8725}"/>
    <cellStyle name="Comma 2 2 4 3 28" xfId="5285" xr:uid="{E34FE647-A656-4048-B585-84197149E25B}"/>
    <cellStyle name="Comma 2 2 4 3 28 2" xfId="21568" xr:uid="{C8BD4805-E49B-41D5-B332-2ED31236736F}"/>
    <cellStyle name="Comma 2 2 4 3 29" xfId="22173" xr:uid="{E31A8857-6D4B-4DC5-9018-9B772D0E818A}"/>
    <cellStyle name="Comma 2 2 4 3 3" xfId="1060" xr:uid="{EE4ECF0A-A119-487D-B38A-B5BDEB466F08}"/>
    <cellStyle name="Comma 2 2 4 3 3 2" xfId="1898" xr:uid="{D7E3A8DC-5D22-48B3-9A33-0FF5F89ACFCA}"/>
    <cellStyle name="Comma 2 2 4 3 3 2 2" xfId="7017" xr:uid="{3A4CDF92-7C14-4B36-8C90-D0681D2AB9C4}"/>
    <cellStyle name="Comma 2 2 4 3 3 2 3" xfId="23845" xr:uid="{2E74B96C-33D9-4AF7-BB7D-49F0D178BB70}"/>
    <cellStyle name="Comma 2 2 4 3 3 3" xfId="16542" xr:uid="{83929C86-34B1-42E2-8910-3A7DFC04F174}"/>
    <cellStyle name="Comma 2 2 4 3 3 3 2" xfId="28884" xr:uid="{EDF890A5-8CD7-41BD-9467-3F75AB3F7357}"/>
    <cellStyle name="Comma 2 2 4 3 3 4" xfId="4666" xr:uid="{26214796-EFED-4A79-905C-7B38F3E24312}"/>
    <cellStyle name="Comma 2 2 4 3 3 4 2" xfId="23395" xr:uid="{012074DF-8BA6-427B-9C3D-8125AF14921A}"/>
    <cellStyle name="Comma 2 2 4 3 3 5" xfId="22967" xr:uid="{29E680F2-69AE-46E9-9423-BA49D93D6DC4}"/>
    <cellStyle name="Comma 2 2 4 3 30" xfId="35553" xr:uid="{6A2244F5-C1F1-4D4D-B3CA-CC699E79E34F}"/>
    <cellStyle name="Comma 2 2 4 3 4" xfId="1548" xr:uid="{744FE11B-A8C0-43B2-9B8B-02DEC15B83D8}"/>
    <cellStyle name="Comma 2 2 4 3 4 2" xfId="7306" xr:uid="{BE702B9C-5ED7-427E-92E1-5EF6B6150313}"/>
    <cellStyle name="Comma 2 2 4 3 4 2 2" xfId="23870" xr:uid="{60266D34-1587-4ECF-8CDD-2E54216613FE}"/>
    <cellStyle name="Comma 2 2 4 3 4 3" xfId="16567" xr:uid="{859F0DD8-82E9-42AD-8683-1B64C13D801C}"/>
    <cellStyle name="Comma 2 2 4 3 4 3 2" xfId="28909" xr:uid="{D1306AE6-C92F-4DCA-9AD8-8A17B72E936E}"/>
    <cellStyle name="Comma 2 2 4 3 4 4" xfId="4357" xr:uid="{B7301747-054B-4CFA-8EAA-3D93819101C9}"/>
    <cellStyle name="Comma 2 2 4 3 4 5" xfId="23589" xr:uid="{630964FC-FCB1-4F9B-858E-8E9D212ABC73}"/>
    <cellStyle name="Comma 2 2 4 3 5" xfId="2696" xr:uid="{31028946-F54F-4F23-8E8F-E7A241E9E406}"/>
    <cellStyle name="Comma 2 2 4 3 5 2" xfId="16700" xr:uid="{B3E788DF-3A7A-45EB-A523-361B16A33E66}"/>
    <cellStyle name="Comma 2 2 4 3 5 2 2" xfId="29041" xr:uid="{1281EC9A-1A22-4330-A4FC-3C07B772F289}"/>
    <cellStyle name="Comma 2 2 4 3 5 3" xfId="24002" xr:uid="{399757E4-2410-49EB-9912-A5918B871D01}"/>
    <cellStyle name="Comma 2 2 4 3 6" xfId="8079" xr:uid="{5F087132-D087-406F-91A7-BDE773825862}"/>
    <cellStyle name="Comma 2 2 4 3 6 2" xfId="16929" xr:uid="{64103167-870E-489C-B4F9-746E17071955}"/>
    <cellStyle name="Comma 2 2 4 3 6 2 2" xfId="29270" xr:uid="{E83F3A7A-E1B1-4EDE-B16A-F5C0654D6D61}"/>
    <cellStyle name="Comma 2 2 4 3 6 3" xfId="24231" xr:uid="{3C1FADA1-779D-4776-B647-D86790538C98}"/>
    <cellStyle name="Comma 2 2 4 3 7" xfId="8456" xr:uid="{99CBDCE1-637E-4AB3-A564-A279E7652E32}"/>
    <cellStyle name="Comma 2 2 4 3 7 2" xfId="17138" xr:uid="{3665F5FE-C20F-47B0-965B-5487BE447D7F}"/>
    <cellStyle name="Comma 2 2 4 3 7 2 2" xfId="29478" xr:uid="{409865A5-1E7F-4AEB-B54B-E64CAFE56AEB}"/>
    <cellStyle name="Comma 2 2 4 3 7 3" xfId="24439" xr:uid="{DF14364F-3191-49B6-B869-FA38D353F5A2}"/>
    <cellStyle name="Comma 2 2 4 3 8" xfId="8837" xr:uid="{65B19A2D-16E0-4D8E-8CBD-13FC0172E2FE}"/>
    <cellStyle name="Comma 2 2 4 3 8 2" xfId="17346" xr:uid="{8DED80C1-31F4-4357-88D0-EC1C882CD3C2}"/>
    <cellStyle name="Comma 2 2 4 3 8 2 2" xfId="29686" xr:uid="{24FA3E7F-48B6-4EFA-8BED-27E3480F2480}"/>
    <cellStyle name="Comma 2 2 4 3 8 3" xfId="24647" xr:uid="{B1508E2D-48AE-4FFD-B31F-DD6DDFDC045D}"/>
    <cellStyle name="Comma 2 2 4 3 9" xfId="9225" xr:uid="{45B09120-1BFF-4991-8701-9819EDA55ED3}"/>
    <cellStyle name="Comma 2 2 4 3 9 2" xfId="17555" xr:uid="{7A6DF09F-47B9-494C-82A0-3D1C07399226}"/>
    <cellStyle name="Comma 2 2 4 3 9 2 2" xfId="29894" xr:uid="{03E1C666-56CD-4735-91E7-B20892E9DDC3}"/>
    <cellStyle name="Comma 2 2 4 3 9 3" xfId="24856" xr:uid="{20100682-FA1E-4AF5-AF5A-628F09AC43A0}"/>
    <cellStyle name="Comma 2 2 4 30" xfId="11103" xr:uid="{714B9FD3-846A-4A44-A894-AD944B82BF5F}"/>
    <cellStyle name="Comma 2 2 4 30 2" xfId="18573" xr:uid="{A9A52364-B857-4D6C-BF55-948F0AEE1052}"/>
    <cellStyle name="Comma 2 2 4 30 2 2" xfId="30910" xr:uid="{847AE68A-530A-4070-B9C3-76A8E5F2DE57}"/>
    <cellStyle name="Comma 2 2 4 30 3" xfId="25873" xr:uid="{DD4AA972-C91F-41D4-8664-B6A1C19CF344}"/>
    <cellStyle name="Comma 2 2 4 31" xfId="11520" xr:uid="{A045EAF8-8F1F-49F6-B573-552F6B08EDC5}"/>
    <cellStyle name="Comma 2 2 4 31 2" xfId="18792" xr:uid="{992D6E3F-5EBF-43C3-89CB-741112780073}"/>
    <cellStyle name="Comma 2 2 4 31 2 2" xfId="31126" xr:uid="{C72F5639-DD75-429E-AC3A-FC4583C0E6E2}"/>
    <cellStyle name="Comma 2 2 4 31 3" xfId="26089" xr:uid="{E59A8920-1149-46B3-A5FA-302A8CC2719F}"/>
    <cellStyle name="Comma 2 2 4 32" xfId="11905" xr:uid="{62B22F00-55D2-458F-AC37-D93A235F2369}"/>
    <cellStyle name="Comma 2 2 4 32 2" xfId="19002" xr:uid="{B3B5EEDB-6080-4698-BA8F-35A384238EF9}"/>
    <cellStyle name="Comma 2 2 4 32 2 2" xfId="31336" xr:uid="{456D62DA-AC09-4D3F-8369-3ABD3A59611E}"/>
    <cellStyle name="Comma 2 2 4 32 3" xfId="26299" xr:uid="{8F5CE565-01E2-420E-A965-D2A50B8D35C3}"/>
    <cellStyle name="Comma 2 2 4 33" xfId="12286" xr:uid="{CCEEBB7B-16FF-4630-960A-5C794AFCF39F}"/>
    <cellStyle name="Comma 2 2 4 33 2" xfId="19211" xr:uid="{740D1E14-E19C-4B42-A5D8-02F6FC1C900D}"/>
    <cellStyle name="Comma 2 2 4 33 2 2" xfId="31544" xr:uid="{12D9D513-6000-46C7-97D7-17181581B2BD}"/>
    <cellStyle name="Comma 2 2 4 33 3" xfId="26507" xr:uid="{099717D4-B782-4258-9D11-00F75EB6BEC1}"/>
    <cellStyle name="Comma 2 2 4 34" xfId="12667" xr:uid="{0FD83735-FD57-4A64-ACA0-E766E6B8DC7B}"/>
    <cellStyle name="Comma 2 2 4 34 2" xfId="19420" xr:uid="{383560C1-4C2B-4B9D-9536-511A67E31C48}"/>
    <cellStyle name="Comma 2 2 4 34 2 2" xfId="31752" xr:uid="{5483B500-9401-49A8-9C87-DA1BEA5E658E}"/>
    <cellStyle name="Comma 2 2 4 34 3" xfId="26715" xr:uid="{05610916-BF04-4C50-8795-30E9934C4E0A}"/>
    <cellStyle name="Comma 2 2 4 35" xfId="13048" xr:uid="{00E73A60-80D5-4CC2-8621-8D6B51C7CA1C}"/>
    <cellStyle name="Comma 2 2 4 35 2" xfId="19628" xr:uid="{D13E93A2-51CA-426F-9E55-AE76FF23485A}"/>
    <cellStyle name="Comma 2 2 4 35 2 2" xfId="31960" xr:uid="{23289232-19BD-4935-87F8-7F7012B067E1}"/>
    <cellStyle name="Comma 2 2 4 35 3" xfId="26923" xr:uid="{B8B6FFD1-F909-4686-BD21-FD9A87C7C7CC}"/>
    <cellStyle name="Comma 2 2 4 36" xfId="13429" xr:uid="{A61E6923-0B37-4DE2-A987-1DC006EB2688}"/>
    <cellStyle name="Comma 2 2 4 36 2" xfId="19837" xr:uid="{77357FF7-6D2A-4980-9C7C-88AFD8B782F7}"/>
    <cellStyle name="Comma 2 2 4 36 2 2" xfId="32168" xr:uid="{82190F1C-57EA-42F3-A2FE-FFA0A297EBD0}"/>
    <cellStyle name="Comma 2 2 4 36 3" xfId="27131" xr:uid="{7857AE13-5C2B-4EC6-BF82-FF179E892280}"/>
    <cellStyle name="Comma 2 2 4 37" xfId="13818" xr:uid="{26F94B30-8F0C-4F46-BAEB-21317A136593}"/>
    <cellStyle name="Comma 2 2 4 37 2" xfId="20049" xr:uid="{59FB9F50-9726-47A8-9031-ECC6D3FF88CE}"/>
    <cellStyle name="Comma 2 2 4 37 2 2" xfId="32380" xr:uid="{4DC8B0D8-E54B-48CC-9AE8-EDA192EA95FB}"/>
    <cellStyle name="Comma 2 2 4 37 3" xfId="27343" xr:uid="{16CC6471-B1C1-4BBA-91A3-DCE32BA3F331}"/>
    <cellStyle name="Comma 2 2 4 38" xfId="14199" xr:uid="{973BF25E-7BB0-450C-AE5F-CB942AC570C8}"/>
    <cellStyle name="Comma 2 2 4 38 2" xfId="20258" xr:uid="{B8E5B3BF-D402-4770-B035-0A8512CEEB77}"/>
    <cellStyle name="Comma 2 2 4 38 2 2" xfId="32588" xr:uid="{F41F2F07-80A1-4F57-A292-F1FADCB9024F}"/>
    <cellStyle name="Comma 2 2 4 38 3" xfId="27551" xr:uid="{6B73CAD9-31D6-4E0F-B4C0-7D8DC0841092}"/>
    <cellStyle name="Comma 2 2 4 39" xfId="14584" xr:uid="{18BF9103-1DBB-40A2-B32D-A11C3C967BB0}"/>
    <cellStyle name="Comma 2 2 4 39 2" xfId="20469" xr:uid="{2CD886B8-70D9-4897-97EE-205750400686}"/>
    <cellStyle name="Comma 2 2 4 39 2 2" xfId="32798" xr:uid="{A5263EF8-3AB6-485A-A52E-0E326B179168}"/>
    <cellStyle name="Comma 2 2 4 39 3" xfId="27761" xr:uid="{173834BE-4DBF-4D66-BB30-9CBC43BC25A8}"/>
    <cellStyle name="Comma 2 2 4 4" xfId="1516" xr:uid="{D746C37B-F55A-437E-A054-EE36907CCD15}"/>
    <cellStyle name="Comma 2 2 4 4 2" xfId="3922" xr:uid="{8FC2A36F-3A6A-4991-BA2D-5E97FF7CDB58}"/>
    <cellStyle name="Comma 2 2 4 4 3" xfId="3427" xr:uid="{B9C5DFED-68EE-4EC5-97F1-ADA221028CCE}"/>
    <cellStyle name="Comma 2 2 4 4 4" xfId="22381" xr:uid="{8B493177-030B-4CD2-85C7-5AEA9BAC8115}"/>
    <cellStyle name="Comma 2 2 4 40" xfId="14965" xr:uid="{47826CE7-011C-4F90-86B9-F9879EF3615C}"/>
    <cellStyle name="Comma 2 2 4 40 2" xfId="20677" xr:uid="{F3806C27-5B43-491F-B811-E8D5BE5E38EF}"/>
    <cellStyle name="Comma 2 2 4 40 2 2" xfId="33006" xr:uid="{CE4FDD83-5EF8-40ED-935D-F0FA74F2D5E8}"/>
    <cellStyle name="Comma 2 2 4 40 3" xfId="27969" xr:uid="{CAEB42EB-02A6-484B-9505-5B1BBBA74888}"/>
    <cellStyle name="Comma 2 2 4 41" xfId="15346" xr:uid="{F580C19E-A7F9-422E-AD83-2749509BCA78}"/>
    <cellStyle name="Comma 2 2 4 41 2" xfId="20886" xr:uid="{676CCF27-26C5-4751-9522-FD856EB93F92}"/>
    <cellStyle name="Comma 2 2 4 41 2 2" xfId="33214" xr:uid="{4ED8F592-A4ED-4B0D-89A7-15B5F79BE77D}"/>
    <cellStyle name="Comma 2 2 4 41 3" xfId="28177" xr:uid="{50C410BD-55D7-440E-A935-56A382FEE01B}"/>
    <cellStyle name="Comma 2 2 4 42" xfId="15727" xr:uid="{AA2B29AA-DD92-4D33-B4A9-0D54DCF06B2D}"/>
    <cellStyle name="Comma 2 2 4 42 2" xfId="21094" xr:uid="{D7E91466-549D-49C0-8D51-F4FC2A670BB0}"/>
    <cellStyle name="Comma 2 2 4 42 2 2" xfId="33422" xr:uid="{F128C86D-CAB1-4D7A-9F85-77BB8E4B45F2}"/>
    <cellStyle name="Comma 2 2 4 42 3" xfId="28385" xr:uid="{0E539E66-54B2-4A80-884D-DC317A2A5F19}"/>
    <cellStyle name="Comma 2 2 4 43" xfId="16108" xr:uid="{7F6E5C78-D05E-421E-8622-42FEF1E27E32}"/>
    <cellStyle name="Comma 2 2 4 43 2" xfId="21302" xr:uid="{8315AA44-679D-4305-9FC2-853265786040}"/>
    <cellStyle name="Comma 2 2 4 43 2 2" xfId="33630" xr:uid="{2788A6EB-BF2F-46CD-A6B5-297CBE70D55E}"/>
    <cellStyle name="Comma 2 2 4 43 3" xfId="28593" xr:uid="{351A3775-7E6F-4AF2-8857-AEFE163D82AB}"/>
    <cellStyle name="Comma 2 2 4 44" xfId="21528" xr:uid="{73615F8A-027E-4354-8D02-DCE91A639641}"/>
    <cellStyle name="Comma 2 2 4 45" xfId="22136" xr:uid="{20934CC9-0714-441F-8276-EE871CF71B5B}"/>
    <cellStyle name="Comma 2 2 4 46" xfId="35484" xr:uid="{10E1CD85-71DC-4E74-BE1C-20CC42776721}"/>
    <cellStyle name="Comma 2 2 4 5" xfId="2312" xr:uid="{15177FFF-1838-43E4-9E92-28BDDAF5825F}"/>
    <cellStyle name="Comma 2 2 4 5 2" xfId="3667" xr:uid="{7D7D5490-8F79-484D-A954-FF0424939BBE}"/>
    <cellStyle name="Comma 2 2 4 5 3" xfId="3794" xr:uid="{A859DC95-726F-4C05-B769-0760506BA64E}"/>
    <cellStyle name="Comma 2 2 4 5 4" xfId="2998" xr:uid="{268A54D3-6943-4E77-A52E-B41A0C305535}"/>
    <cellStyle name="Comma 2 2 4 5 5" xfId="22735" xr:uid="{DEBF6571-1F02-46A0-83AC-A4F1295247AB}"/>
    <cellStyle name="Comma 2 2 4 6" xfId="2655" xr:uid="{E9792429-0C94-456A-8AF5-F0E7B21341F1}"/>
    <cellStyle name="Comma 2 2 4 6 2" xfId="3341" xr:uid="{64F53D27-F4A9-496B-B121-2DD9A9600D63}"/>
    <cellStyle name="Comma 2 2 4 7" xfId="5587" xr:uid="{57427BD9-3ABA-4460-8BA2-76AAD5783A99}"/>
    <cellStyle name="Comma 2 2 4 8" xfId="5696" xr:uid="{A4AABDDF-C9A5-47AF-BA60-05CB87DF825A}"/>
    <cellStyle name="Comma 2 2 4 9" xfId="5811" xr:uid="{9AC25C41-1B96-48C7-AD13-43429B1D766C}"/>
    <cellStyle name="Comma 2 2 40" xfId="11413" xr:uid="{08CD929F-5143-4103-8988-9E4C1B2894FB}"/>
    <cellStyle name="Comma 2 2 40 2" xfId="18716" xr:uid="{EE32DD97-2311-4AA1-A280-09A8F8DEA737}"/>
    <cellStyle name="Comma 2 2 40 2 2" xfId="31051" xr:uid="{EBA70648-9713-4A91-AC09-479E01EEA1D1}"/>
    <cellStyle name="Comma 2 2 40 3" xfId="26014" xr:uid="{4240349D-97D9-49A6-854F-3B8B435F7AC4}"/>
    <cellStyle name="Comma 2 2 41" xfId="11431" xr:uid="{80435D07-3EF1-40B9-8EF2-0D9C0FEE842B}"/>
    <cellStyle name="Comma 2 2 41 2" xfId="18721" xr:uid="{85F5FF0F-DC28-41A5-932A-3389375C390E}"/>
    <cellStyle name="Comma 2 2 41 2 2" xfId="26018" xr:uid="{34770729-0DE5-4C5C-AD40-42FFAEE6FB6D}"/>
    <cellStyle name="Comma 2 2 41 3" xfId="22007" xr:uid="{B8BE4676-C015-45C7-94A3-D04BE61FD200}"/>
    <cellStyle name="Comma 2 2 41 3 2" xfId="31055" xr:uid="{8CF6A1B8-F92B-423A-9BE0-519648ACE67D}"/>
    <cellStyle name="Comma 2 2 41 4" xfId="23648" xr:uid="{CB6D1E86-3B00-4105-8289-4E3DD7B2AACF}"/>
    <cellStyle name="Comma 2 2 42" xfId="11449" xr:uid="{6D817933-3060-4A0B-A61E-B5CF9629E01C}"/>
    <cellStyle name="Comma 2 2 42 2" xfId="18725" xr:uid="{EABA4118-399A-4667-A867-42C848D91588}"/>
    <cellStyle name="Comma 2 2 42 2 2" xfId="31059" xr:uid="{05101EFA-F7DA-4D46-BDED-16A4929A0570}"/>
    <cellStyle name="Comma 2 2 42 3" xfId="26022" xr:uid="{C4AA24E5-3046-487F-8B69-B24560F2A76C}"/>
    <cellStyle name="Comma 2 2 43" xfId="11834" xr:uid="{768D8127-71C8-4164-BA4B-2B2F40D11E28}"/>
    <cellStyle name="Comma 2 2 43 2" xfId="18935" xr:uid="{19DA671D-D7F7-45B5-BE1C-87F31DC07368}"/>
    <cellStyle name="Comma 2 2 43 2 2" xfId="31269" xr:uid="{719D9199-2404-4CEC-8CC7-685CE8A23EDE}"/>
    <cellStyle name="Comma 2 2 43 3" xfId="26232" xr:uid="{6E67362E-170E-4C55-935B-FC9FEF48620B}"/>
    <cellStyle name="Comma 2 2 44" xfId="12215" xr:uid="{903A3A86-FA33-4EAB-BCCD-F573AD3E4DA2}"/>
    <cellStyle name="Comma 2 2 44 2" xfId="19144" xr:uid="{C35A4ED2-1633-4904-90B6-F87BFF12FC1A}"/>
    <cellStyle name="Comma 2 2 44 2 2" xfId="31477" xr:uid="{953EE3F2-671D-40F0-A995-060443A744C4}"/>
    <cellStyle name="Comma 2 2 44 3" xfId="26440" xr:uid="{77DE5B43-438F-42F1-B500-315571F87D59}"/>
    <cellStyle name="Comma 2 2 45" xfId="12596" xr:uid="{62B82109-7CC2-4468-972D-D3AB42FB54DA}"/>
    <cellStyle name="Comma 2 2 45 2" xfId="19353" xr:uid="{98E58F84-C045-43CD-B574-C3CBD82C931E}"/>
    <cellStyle name="Comma 2 2 45 2 2" xfId="31685" xr:uid="{4E3F5FE1-3065-4D8E-9A4B-B93A8C85A253}"/>
    <cellStyle name="Comma 2 2 45 3" xfId="26648" xr:uid="{A34FF0BC-8FC8-483B-AD9E-C2C1B74414EE}"/>
    <cellStyle name="Comma 2 2 46" xfId="12977" xr:uid="{19CAE946-CE65-44C8-89AA-AE4B6B23BA7E}"/>
    <cellStyle name="Comma 2 2 46 2" xfId="19561" xr:uid="{B0A14433-CB29-4AB6-9D37-1DB511B4F067}"/>
    <cellStyle name="Comma 2 2 46 2 2" xfId="31893" xr:uid="{F455D0CA-E062-43B8-9672-B764063C0212}"/>
    <cellStyle name="Comma 2 2 46 3" xfId="26856" xr:uid="{BA419E63-927F-45FB-AEFD-EB339FA50EB5}"/>
    <cellStyle name="Comma 2 2 47" xfId="13358" xr:uid="{A22F8ADB-BB31-4D5B-967B-7AAEFED1BB94}"/>
    <cellStyle name="Comma 2 2 47 2" xfId="19770" xr:uid="{F73C28C7-9C3B-432F-9CFF-DDD341B69C57}"/>
    <cellStyle name="Comma 2 2 47 2 2" xfId="32101" xr:uid="{DB6ADFF4-26D8-4F7F-BC07-4A240C967D2D}"/>
    <cellStyle name="Comma 2 2 47 3" xfId="27064" xr:uid="{57EA566D-7116-480E-9AE1-3C4B4B20C29A}"/>
    <cellStyle name="Comma 2 2 48" xfId="13747" xr:uid="{8BB7C033-00A3-45BE-8408-36A664CAE248}"/>
    <cellStyle name="Comma 2 2 48 2" xfId="19982" xr:uid="{44DE37BA-BB41-46DA-9937-E50CC5041549}"/>
    <cellStyle name="Comma 2 2 48 2 2" xfId="32313" xr:uid="{EED0AE94-7179-459F-92CA-D00E4B261053}"/>
    <cellStyle name="Comma 2 2 48 3" xfId="27276" xr:uid="{54CCDE42-59FF-46D8-B4B5-9D1DD3C3B1AA}"/>
    <cellStyle name="Comma 2 2 49" xfId="14128" xr:uid="{11F3B1D4-8CBD-4C0E-9A8D-2738E5E231A5}"/>
    <cellStyle name="Comma 2 2 49 2" xfId="20191" xr:uid="{EF7FA6E2-B083-414C-A11D-7B13FC82B840}"/>
    <cellStyle name="Comma 2 2 49 2 2" xfId="32521" xr:uid="{41A1EABD-0759-4F31-8520-CF9F19D16A11}"/>
    <cellStyle name="Comma 2 2 49 3" xfId="27484" xr:uid="{0C20539B-E314-488C-849E-17B0F6644615}"/>
    <cellStyle name="Comma 2 2 5" xfId="106" xr:uid="{00000000-0005-0000-0000-000026000000}"/>
    <cellStyle name="Comma 2 2 5 10" xfId="5890" xr:uid="{45795B17-C31E-4D86-88AF-E9D161D74D7C}"/>
    <cellStyle name="Comma 2 2 5 11" xfId="5995" xr:uid="{020A84FD-EE21-4BB4-81C1-AEABF7F625FA}"/>
    <cellStyle name="Comma 2 2 5 12" xfId="6099" xr:uid="{A6B7109F-C179-4293-9DEA-4EA1AD7B3D7C}"/>
    <cellStyle name="Comma 2 2 5 13" xfId="6203" xr:uid="{58190558-DACE-4FDC-9083-494AC9B50B5F}"/>
    <cellStyle name="Comma 2 2 5 14" xfId="6307" xr:uid="{8E336734-33E0-4440-9B7B-78ECD6A1DDCF}"/>
    <cellStyle name="Comma 2 2 5 15" xfId="6429" xr:uid="{1DF4355C-992D-4AB7-A57B-9F689D44A903}"/>
    <cellStyle name="Comma 2 2 5 16" xfId="6533" xr:uid="{9396BA1D-2869-4780-AB5F-DCB733744B2E}"/>
    <cellStyle name="Comma 2 2 5 17" xfId="6637" xr:uid="{0BFF0B28-66C1-498A-9C51-F842FD2590CC}"/>
    <cellStyle name="Comma 2 2 5 18" xfId="6742" xr:uid="{B12BF661-BF83-403A-AF6D-5AC377189B04}"/>
    <cellStyle name="Comma 2 2 5 19" xfId="6936" xr:uid="{28D666EF-3D1F-4F4B-B12C-EB0BD137679B}"/>
    <cellStyle name="Comma 2 2 5 2" xfId="479" xr:uid="{00000000-0005-0000-0000-000079000000}"/>
    <cellStyle name="Comma 2 2 5 2 10" xfId="9708" xr:uid="{F4E3B409-A0CF-4220-B430-CBA4B9DB9593}"/>
    <cellStyle name="Comma 2 2 5 2 10 2" xfId="17795" xr:uid="{2D8F69C0-43F4-4E1C-A6BE-11B198F090B0}"/>
    <cellStyle name="Comma 2 2 5 2 10 2 2" xfId="30133" xr:uid="{BF2453E1-5F0C-42D8-8A22-15E834D07E8D}"/>
    <cellStyle name="Comma 2 2 5 2 10 3" xfId="25096" xr:uid="{5E53F222-D62F-4549-8AA3-6108A207D570}"/>
    <cellStyle name="Comma 2 2 5 2 11" xfId="10090" xr:uid="{A1EDC920-8C4C-4DC4-BDC1-BE47BA6D569B}"/>
    <cellStyle name="Comma 2 2 5 2 11 2" xfId="18004" xr:uid="{4A292F10-141B-40B4-A238-A4F1E7A4FAB0}"/>
    <cellStyle name="Comma 2 2 5 2 11 2 2" xfId="30342" xr:uid="{0B33033C-3357-4646-81B0-25B077A48029}"/>
    <cellStyle name="Comma 2 2 5 2 11 3" xfId="25305" xr:uid="{2283F59E-3DC9-4C3B-8B70-32C552908795}"/>
    <cellStyle name="Comma 2 2 5 2 12" xfId="10471" xr:uid="{FADF6CCB-CD64-410A-B551-20A14DA39882}"/>
    <cellStyle name="Comma 2 2 5 2 12 2" xfId="18213" xr:uid="{C8EEFDDC-437E-44C1-A604-A860A6F5FCEF}"/>
    <cellStyle name="Comma 2 2 5 2 12 2 2" xfId="30550" xr:uid="{0814A438-4C9A-4893-AC82-C2616EF4DD46}"/>
    <cellStyle name="Comma 2 2 5 2 12 3" xfId="25513" xr:uid="{A6A9DA7F-80EB-4B02-8628-793839EE535D}"/>
    <cellStyle name="Comma 2 2 5 2 13" xfId="10852" xr:uid="{BD2E1A47-2ABA-4BB4-9E67-667AD159FD98}"/>
    <cellStyle name="Comma 2 2 5 2 13 2" xfId="18421" xr:uid="{4C0DC611-9742-4E58-9297-CA1DD5246B65}"/>
    <cellStyle name="Comma 2 2 5 2 13 2 2" xfId="30758" xr:uid="{35D84D5B-A49C-48C8-8085-7234D7321D83}"/>
    <cellStyle name="Comma 2 2 5 2 13 3" xfId="25721" xr:uid="{1B6A26DE-34A3-4637-90CD-B73ACD052BBD}"/>
    <cellStyle name="Comma 2 2 5 2 14" xfId="11233" xr:uid="{0CB13E06-B627-4FBC-9403-74B95455E384}"/>
    <cellStyle name="Comma 2 2 5 2 14 2" xfId="18630" xr:uid="{3A137532-A676-4424-BA5A-A6CC9A770AE7}"/>
    <cellStyle name="Comma 2 2 5 2 14 2 2" xfId="30966" xr:uid="{5E010440-C1A9-448F-B1CC-F753E09F3DAE}"/>
    <cellStyle name="Comma 2 2 5 2 14 3" xfId="25929" xr:uid="{2030C688-16D0-4C1A-A90B-B71E853987AF}"/>
    <cellStyle name="Comma 2 2 5 2 15" xfId="11650" xr:uid="{E8C33BE6-FA44-40EE-B7BC-0B00B800525C}"/>
    <cellStyle name="Comma 2 2 5 2 15 2" xfId="18848" xr:uid="{B23C179B-364A-4B6A-8A4B-5EF286BDED9E}"/>
    <cellStyle name="Comma 2 2 5 2 15 2 2" xfId="31182" xr:uid="{E530E6D2-A98F-4D47-B3FF-BF32DBADB307}"/>
    <cellStyle name="Comma 2 2 5 2 15 3" xfId="26145" xr:uid="{31B5C9E4-7E83-4175-8212-B10AC14F8711}"/>
    <cellStyle name="Comma 2 2 5 2 16" xfId="12035" xr:uid="{B7A63E43-03C1-44AB-8404-6BF9670F605A}"/>
    <cellStyle name="Comma 2 2 5 2 16 2" xfId="19059" xr:uid="{072BC55C-5DAB-4C87-B944-192A2978D1C3}"/>
    <cellStyle name="Comma 2 2 5 2 16 2 2" xfId="31392" xr:uid="{8DBD252D-7E5D-423F-98B2-83887296D11A}"/>
    <cellStyle name="Comma 2 2 5 2 16 3" xfId="26355" xr:uid="{F1998473-67FD-4344-B678-F1925C1EE38C}"/>
    <cellStyle name="Comma 2 2 5 2 17" xfId="12416" xr:uid="{21DE19C4-5EC2-4CC3-9FED-7C8F5F27A9E5}"/>
    <cellStyle name="Comma 2 2 5 2 17 2" xfId="19267" xr:uid="{4E8D7F80-3AA8-4FBE-83DC-08F30DEDC11E}"/>
    <cellStyle name="Comma 2 2 5 2 17 2 2" xfId="31600" xr:uid="{80ABBB0C-71BF-40C5-8CC3-94BF5CA586CA}"/>
    <cellStyle name="Comma 2 2 5 2 17 3" xfId="26563" xr:uid="{FD405C78-B5AA-4CC0-ACE0-EA7E468B366E}"/>
    <cellStyle name="Comma 2 2 5 2 18" xfId="12797" xr:uid="{E7293043-220D-4176-883A-C5F414EB8A3D}"/>
    <cellStyle name="Comma 2 2 5 2 18 2" xfId="19476" xr:uid="{FC628E05-E288-410B-9123-9FA1ED864326}"/>
    <cellStyle name="Comma 2 2 5 2 18 2 2" xfId="31808" xr:uid="{5AFC36E8-576A-424F-9C68-7CF803A34D5F}"/>
    <cellStyle name="Comma 2 2 5 2 18 3" xfId="26771" xr:uid="{E43F07D1-55DA-416C-978D-1DE2FA8D95F2}"/>
    <cellStyle name="Comma 2 2 5 2 19" xfId="13178" xr:uid="{F14BCA24-59D7-42D9-B2D3-5C298672B426}"/>
    <cellStyle name="Comma 2 2 5 2 19 2" xfId="19684" xr:uid="{F0D7B221-6587-4B14-A3C6-08F2D247EEA1}"/>
    <cellStyle name="Comma 2 2 5 2 19 2 2" xfId="32016" xr:uid="{C2B168B6-1550-4A23-B11D-BBBCD8B6C7B9}"/>
    <cellStyle name="Comma 2 2 5 2 19 3" xfId="26979" xr:uid="{4A79A77F-C691-40AD-A86D-E7FF26FD25A8}"/>
    <cellStyle name="Comma 2 2 5 2 2" xfId="899" xr:uid="{9E50FD9A-CC3A-472D-8F55-F86AEDDAA5A2}"/>
    <cellStyle name="Comma 2 2 5 2 2 2" xfId="1252" xr:uid="{E2216CF9-5F35-4276-B861-98D0E7BA9E1F}"/>
    <cellStyle name="Comma 2 2 5 2 2 2 2" xfId="2089" xr:uid="{692EBCA2-C36C-455F-8F40-6C09C3AB9053}"/>
    <cellStyle name="Comma 2 2 5 2 2 2 2 2" xfId="4857" xr:uid="{5FC52FAC-A86E-4BDA-9C77-E10B0B19044B}"/>
    <cellStyle name="Comma 2 2 5 2 2 2 3" xfId="3640" xr:uid="{1154BA16-EA65-480C-97FD-C6FB701E1FB6}"/>
    <cellStyle name="Comma 2 2 5 2 2 3" xfId="1739" xr:uid="{1E4CE832-7567-4AA2-BC5F-7744837D1EEA}"/>
    <cellStyle name="Comma 2 2 5 2 2 3 2" xfId="3970" xr:uid="{CDB5DCCA-D941-49BD-820F-4096974504FF}"/>
    <cellStyle name="Comma 2 2 5 2 2 4" xfId="2505" xr:uid="{45A653CC-681A-4727-A225-D4B1D5B0E0E7}"/>
    <cellStyle name="Comma 2 2 5 2 2 4 2" xfId="4516" xr:uid="{A69A466B-19FA-4D26-8C26-53B6281864A7}"/>
    <cellStyle name="Comma 2 2 5 2 2 5" xfId="3146" xr:uid="{14CCFB3A-D6E1-47D3-9619-27D80DA23A78}"/>
    <cellStyle name="Comma 2 2 5 2 2 6" xfId="22563" xr:uid="{9F24B57C-C4B3-4F19-BDC9-705F3639315E}"/>
    <cellStyle name="Comma 2 2 5 2 20" xfId="13559" xr:uid="{3122D90B-ED59-47A5-8F17-ACE0E9A9521D}"/>
    <cellStyle name="Comma 2 2 5 2 20 2" xfId="19893" xr:uid="{624BDD5C-DF97-40C6-BC62-9A0D5353FB3E}"/>
    <cellStyle name="Comma 2 2 5 2 20 2 2" xfId="32224" xr:uid="{5133FB1F-18AF-4F41-9581-5B5FE79E7FD6}"/>
    <cellStyle name="Comma 2 2 5 2 20 3" xfId="27187" xr:uid="{A0113113-4E3E-4015-AFED-119AEDF4788D}"/>
    <cellStyle name="Comma 2 2 5 2 21" xfId="13948" xr:uid="{182D11D6-1ABE-4DB6-8591-A2D6E8953F43}"/>
    <cellStyle name="Comma 2 2 5 2 21 2" xfId="20105" xr:uid="{062F4639-1D47-4C82-80F1-319D405400B4}"/>
    <cellStyle name="Comma 2 2 5 2 21 2 2" xfId="32436" xr:uid="{1BB48F60-B200-4EB0-ACFF-3090D8F3434F}"/>
    <cellStyle name="Comma 2 2 5 2 21 3" xfId="27399" xr:uid="{3F3F62C4-ED14-4823-B0BA-D20E74213F40}"/>
    <cellStyle name="Comma 2 2 5 2 22" xfId="14329" xr:uid="{FA8015CC-83C6-4E23-8305-0EDCB077849A}"/>
    <cellStyle name="Comma 2 2 5 2 22 2" xfId="20314" xr:uid="{E1BC122A-ADE2-4338-9BA6-08CF23BBA580}"/>
    <cellStyle name="Comma 2 2 5 2 22 2 2" xfId="32644" xr:uid="{C8FAE361-6D40-4A22-B0F6-91304F4E958A}"/>
    <cellStyle name="Comma 2 2 5 2 22 3" xfId="27607" xr:uid="{3EB25C4F-050C-45CE-81D8-BF1E2B812C3D}"/>
    <cellStyle name="Comma 2 2 5 2 23" xfId="14714" xr:uid="{B26B12F3-AD5E-4794-81AA-57F108329D2E}"/>
    <cellStyle name="Comma 2 2 5 2 23 2" xfId="20525" xr:uid="{8372C902-A3A6-4CAA-AB13-8EDC0EFF4D61}"/>
    <cellStyle name="Comma 2 2 5 2 23 2 2" xfId="32854" xr:uid="{CEF15FA0-B1F6-4E5E-832C-DB7FAD8DDC7A}"/>
    <cellStyle name="Comma 2 2 5 2 23 3" xfId="27817" xr:uid="{C5F46AB5-CED8-47B1-B48E-C2C1D8F7357F}"/>
    <cellStyle name="Comma 2 2 5 2 24" xfId="15095" xr:uid="{7A1E2E24-FA02-4291-8247-51D5B7FA424F}"/>
    <cellStyle name="Comma 2 2 5 2 24 2" xfId="20734" xr:uid="{38084D63-A456-4342-8623-533FF299C8B2}"/>
    <cellStyle name="Comma 2 2 5 2 24 2 2" xfId="33062" xr:uid="{F28CEC71-4136-44DD-BD7F-3A4BF9693BF5}"/>
    <cellStyle name="Comma 2 2 5 2 24 3" xfId="28025" xr:uid="{82BFAC29-66E9-4497-BE9F-36C6A96A3739}"/>
    <cellStyle name="Comma 2 2 5 2 25" xfId="15476" xr:uid="{D053B2FE-AD6F-4EE1-AA10-7B467F1E8C34}"/>
    <cellStyle name="Comma 2 2 5 2 25 2" xfId="20942" xr:uid="{20A5E81E-1AEC-4E29-A8A6-3981B1F674F4}"/>
    <cellStyle name="Comma 2 2 5 2 25 2 2" xfId="33270" xr:uid="{D4DF5AE6-5E2F-4661-87BE-F2E531270C67}"/>
    <cellStyle name="Comma 2 2 5 2 25 3" xfId="28233" xr:uid="{EAB5FFE4-B65C-4D03-8BC5-4283F9E8F33E}"/>
    <cellStyle name="Comma 2 2 5 2 26" xfId="15857" xr:uid="{F08533D6-7A7E-4FE8-8A95-F8F371A81134}"/>
    <cellStyle name="Comma 2 2 5 2 26 2" xfId="21150" xr:uid="{2E10336B-7A46-4B9E-9638-01AA6A697804}"/>
    <cellStyle name="Comma 2 2 5 2 26 2 2" xfId="33478" xr:uid="{C54CE355-C1B1-43D8-AD0B-20976E88A55D}"/>
    <cellStyle name="Comma 2 2 5 2 26 3" xfId="28441" xr:uid="{B3415D05-5883-4285-B6F7-B5205D1A7390}"/>
    <cellStyle name="Comma 2 2 5 2 27" xfId="16238" xr:uid="{2A38D6E8-8D50-4FE1-B136-6D626136EF5A}"/>
    <cellStyle name="Comma 2 2 5 2 27 2" xfId="21358" xr:uid="{0D96C9C1-D85C-43B0-A395-66D2DC652BCE}"/>
    <cellStyle name="Comma 2 2 5 2 27 2 2" xfId="33686" xr:uid="{46C2C400-2033-4C4A-8DB7-CEAF51421488}"/>
    <cellStyle name="Comma 2 2 5 2 27 3" xfId="28649" xr:uid="{1513B288-A42B-42FD-92C7-B499D22E608F}"/>
    <cellStyle name="Comma 2 2 5 2 28" xfId="21658" xr:uid="{8E48A284-EA82-4498-87DF-CC90827C504A}"/>
    <cellStyle name="Comma 2 2 5 2 28 2" xfId="23179" xr:uid="{4B521538-1AAE-467A-99C9-30EF3CB93E0A}"/>
    <cellStyle name="Comma 2 2 5 2 29" xfId="22225" xr:uid="{5773BBA9-F0DC-44D9-936B-9C2FE31674FE}"/>
    <cellStyle name="Comma 2 2 5 2 3" xfId="2382" xr:uid="{43B66A07-B64E-4D33-91D4-311063DC4F68}"/>
    <cellStyle name="Comma 2 2 5 2 3 2" xfId="3449" xr:uid="{C3B78598-DD5E-4D6E-8EB3-C2731FDF2A58}"/>
    <cellStyle name="Comma 2 2 5 2 3 3" xfId="21874" xr:uid="{AE4F801E-D982-4D75-9BAC-2D3573727879}"/>
    <cellStyle name="Comma 2 2 5 2 3 3 2" xfId="23447" xr:uid="{BBBC1549-1FB4-4389-BF87-9C8F36F4EA79}"/>
    <cellStyle name="Comma 2 2 5 2 3 4" xfId="22896" xr:uid="{D44C2872-B132-4FD6-AD41-CF66C9DAD4FD}"/>
    <cellStyle name="Comma 2 2 5 2 30" xfId="35637" xr:uid="{A62ADDE5-81F9-45B0-B740-E11146A2579B}"/>
    <cellStyle name="Comma 2 2 5 2 4" xfId="2757" xr:uid="{FE7A0DE7-8B95-421A-B2F4-B1FEDF15D21F}"/>
    <cellStyle name="Comma 2 2 5 2 4 2" xfId="7396" xr:uid="{926EBAFD-6573-4A4E-9576-28FC1A2259B5}"/>
    <cellStyle name="Comma 2 2 5 2 5" xfId="7772" xr:uid="{0E179977-C057-4B95-833E-B80D15997CAB}"/>
    <cellStyle name="Comma 2 2 5 2 5 2" xfId="16732" xr:uid="{22EB1F45-EFF3-43C0-9F3E-36833A8948B6}"/>
    <cellStyle name="Comma 2 2 5 2 5 2 2" xfId="29073" xr:uid="{27A83DAE-5EE6-4F0E-811D-575FCBAE9F69}"/>
    <cellStyle name="Comma 2 2 5 2 5 3" xfId="24034" xr:uid="{201F6530-4F8F-4662-ADF4-D721054FDDC6}"/>
    <cellStyle name="Comma 2 2 5 2 6" xfId="8165" xr:uid="{D83BE4F1-A979-4671-9745-87FA06FB552E}"/>
    <cellStyle name="Comma 2 2 5 2 6 2" xfId="16960" xr:uid="{726BD6E3-3E64-40E7-A263-59259CE14032}"/>
    <cellStyle name="Comma 2 2 5 2 6 2 2" xfId="29300" xr:uid="{3A354E9D-04F8-4107-995A-2E53B8F09610}"/>
    <cellStyle name="Comma 2 2 5 2 6 3" xfId="24261" xr:uid="{E30EDBFC-8CE7-43F9-9FCC-DE5E8C762C7D}"/>
    <cellStyle name="Comma 2 2 5 2 7" xfId="8546" xr:uid="{C5923D9B-2391-4037-8156-AC471BD5D36C}"/>
    <cellStyle name="Comma 2 2 5 2 7 2" xfId="17168" xr:uid="{998A492C-56A3-4F6A-AD0B-B757E20950E0}"/>
    <cellStyle name="Comma 2 2 5 2 7 2 2" xfId="29508" xr:uid="{627F4184-6B50-4D3B-BCE8-77EC294166E8}"/>
    <cellStyle name="Comma 2 2 5 2 7 3" xfId="24469" xr:uid="{98E5C206-0DA0-4234-932A-0ADE7544717A}"/>
    <cellStyle name="Comma 2 2 5 2 8" xfId="8927" xr:uid="{09F616A9-09FB-4DBD-9D70-FC9732483F74}"/>
    <cellStyle name="Comma 2 2 5 2 8 2" xfId="17376" xr:uid="{5515DB6B-C787-4183-AF53-DDE17555A9E9}"/>
    <cellStyle name="Comma 2 2 5 2 8 2 2" xfId="29716" xr:uid="{89772A18-2B52-4904-ADC3-94FE46A4627D}"/>
    <cellStyle name="Comma 2 2 5 2 8 3" xfId="24677" xr:uid="{8B331A37-9750-4A7A-98F6-8A5A863177F8}"/>
    <cellStyle name="Comma 2 2 5 2 9" xfId="9323" xr:uid="{4F846164-A4B8-49C8-926D-DD99FB651AD7}"/>
    <cellStyle name="Comma 2 2 5 2 9 2" xfId="17587" xr:uid="{2D8AA821-FDF0-4E4D-9E07-8AA4BAA3EC42}"/>
    <cellStyle name="Comma 2 2 5 2 9 2 2" xfId="29925" xr:uid="{C90A21FC-B38E-4D39-9F86-EE5B8A5186B0}"/>
    <cellStyle name="Comma 2 2 5 2 9 3" xfId="24888" xr:uid="{352553E3-8232-436B-9AC8-B60E04F0CAB7}"/>
    <cellStyle name="Comma 2 2 5 20" xfId="7221" xr:uid="{A08EF06B-08B7-484F-A3D5-6D0B8A7E2CC9}"/>
    <cellStyle name="Comma 2 2 5 21" xfId="7598" xr:uid="{1B428FF5-9069-4CCD-BFBA-04BEADEED435}"/>
    <cellStyle name="Comma 2 2 5 21 2" xfId="16612" xr:uid="{9B4C9557-2294-45A8-9E46-8EC295C83CF0}"/>
    <cellStyle name="Comma 2 2 5 21 2 2" xfId="28954" xr:uid="{ED6566CB-4490-4EA7-A68E-83D89CA7B101}"/>
    <cellStyle name="Comma 2 2 5 21 3" xfId="23915" xr:uid="{0DEB53F5-5750-4176-AE5F-3B6B0E578284}"/>
    <cellStyle name="Comma 2 2 5 22" xfId="7994" xr:uid="{6F7FFC0D-85FD-4030-991A-3AC6ABCF42F2}"/>
    <cellStyle name="Comma 2 2 5 22 2" xfId="16856" xr:uid="{C7E91990-AAD1-4529-81D2-83024366FD02}"/>
    <cellStyle name="Comma 2 2 5 22 2 2" xfId="29197" xr:uid="{3071273A-2D5E-4E25-AB95-21E8DC96B707}"/>
    <cellStyle name="Comma 2 2 5 22 3" xfId="24158" xr:uid="{6759ED8E-EF21-4D8B-A80B-DA2330D543EE}"/>
    <cellStyle name="Comma 2 2 5 23" xfId="8369" xr:uid="{CB0138C2-0FF9-4732-8592-53349B426FFD}"/>
    <cellStyle name="Comma 2 2 5 23 2" xfId="17065" xr:uid="{DB4E64B3-29E4-4D64-AE8E-F72A4F19593E}"/>
    <cellStyle name="Comma 2 2 5 23 2 2" xfId="29405" xr:uid="{20DDC0F7-3889-4161-8A04-0A55ED119FCE}"/>
    <cellStyle name="Comma 2 2 5 23 3" xfId="24366" xr:uid="{4DDB417B-1549-4166-9C07-AA5FEACDF2AE}"/>
    <cellStyle name="Comma 2 2 5 24" xfId="8750" xr:uid="{38A277B7-4312-4E6C-A915-CB9C24018292}"/>
    <cellStyle name="Comma 2 2 5 24 2" xfId="17273" xr:uid="{CF24F474-C594-4BCE-9CCC-06B30714C7CA}"/>
    <cellStyle name="Comma 2 2 5 24 2 2" xfId="29613" xr:uid="{84460017-32DF-470B-ABE1-0B11803C8F3B}"/>
    <cellStyle name="Comma 2 2 5 24 3" xfId="24574" xr:uid="{39E02791-A20C-4682-8EB9-432942845BF8}"/>
    <cellStyle name="Comma 2 2 5 25" xfId="9135" xr:uid="{E3AC4BF4-21DA-4F73-9F1B-4C6F48F9C2D5}"/>
    <cellStyle name="Comma 2 2 5 25 2" xfId="17482" xr:uid="{DCB902FE-3BCB-4565-BA3A-1E9400054F39}"/>
    <cellStyle name="Comma 2 2 5 25 2 2" xfId="29821" xr:uid="{86AED964-E0E6-4E6C-BD16-840C2A666F78}"/>
    <cellStyle name="Comma 2 2 5 25 3" xfId="24783" xr:uid="{FB4E5DFB-7082-40DA-929F-A14E36C85FBF}"/>
    <cellStyle name="Comma 2 2 5 26" xfId="9531" xr:uid="{0D0AA902-910A-408C-B3F4-CA6692E0AC78}"/>
    <cellStyle name="Comma 2 2 5 26 2" xfId="17692" xr:uid="{09076B9D-33A1-47E2-9EFA-9A8D9F0B0493}"/>
    <cellStyle name="Comma 2 2 5 26 2 2" xfId="30030" xr:uid="{AF663354-1CF2-48A7-9B07-BA449C31742F}"/>
    <cellStyle name="Comma 2 2 5 26 3" xfId="24993" xr:uid="{9CBCFB91-EB5B-4CF3-91F3-7CECA0107117}"/>
    <cellStyle name="Comma 2 2 5 27" xfId="9912" xr:uid="{15BEC529-B877-4D17-8E75-2724E8240938}"/>
    <cellStyle name="Comma 2 2 5 27 2" xfId="17900" xr:uid="{FC499D1D-6554-40E4-847E-163F2F0701BF}"/>
    <cellStyle name="Comma 2 2 5 27 2 2" xfId="30238" xr:uid="{0079FB6C-5324-4471-8EC9-CBB76D501797}"/>
    <cellStyle name="Comma 2 2 5 27 3" xfId="25201" xr:uid="{5ADDECD5-3B6A-4F09-BD58-CDEE27B9E2B3}"/>
    <cellStyle name="Comma 2 2 5 28" xfId="10294" xr:uid="{6D61DEC6-292C-48FB-9F3F-A2B710475158}"/>
    <cellStyle name="Comma 2 2 5 28 2" xfId="18109" xr:uid="{4BCF514C-DE59-448B-97C8-FF650B8E21C3}"/>
    <cellStyle name="Comma 2 2 5 28 2 2" xfId="30447" xr:uid="{29506461-9461-4D62-96BE-0CAFC5CEDF19}"/>
    <cellStyle name="Comma 2 2 5 28 3" xfId="25410" xr:uid="{45A2197C-E5D9-4D4D-B1FF-CF4BEB58C911}"/>
    <cellStyle name="Comma 2 2 5 29" xfId="10675" xr:uid="{25CB78AB-8D34-4171-821D-C83620561A76}"/>
    <cellStyle name="Comma 2 2 5 29 2" xfId="18318" xr:uid="{9BB55F00-1500-436B-8090-2251A68BDDAF}"/>
    <cellStyle name="Comma 2 2 5 29 2 2" xfId="30655" xr:uid="{90EB6600-029B-47C9-A143-1C4376CFBF09}"/>
    <cellStyle name="Comma 2 2 5 29 3" xfId="25618" xr:uid="{E4CD2024-4B5B-434D-9E0A-3945DF1CD9E2}"/>
    <cellStyle name="Comma 2 2 5 3" xfId="769" xr:uid="{5D373881-B8EE-4AF8-A886-C69A83DD1125}"/>
    <cellStyle name="Comma 2 2 5 3 2" xfId="1124" xr:uid="{99A1FBD9-DC0F-44D6-B868-4557DA9CDCF2}"/>
    <cellStyle name="Comma 2 2 5 3 2 2" xfId="1961" xr:uid="{97BBBA2F-650A-4E5C-93AA-410FD0C018B5}"/>
    <cellStyle name="Comma 2 2 5 3 2 2 2" xfId="4729" xr:uid="{6B71443D-B93A-49BA-961A-FAFBFBEF2B35}"/>
    <cellStyle name="Comma 2 2 5 3 2 3" xfId="3647" xr:uid="{3FCCDA62-E2E8-4FB5-B3F1-4B6ED3DAA708}"/>
    <cellStyle name="Comma 2 2 5 3 2 4" xfId="23678" xr:uid="{8B107119-F522-4306-9241-E5CCF129F002}"/>
    <cellStyle name="Comma 2 2 5 3 3" xfId="1611" xr:uid="{8A294AA4-EB71-4621-A969-4913BED91DC0}"/>
    <cellStyle name="Comma 2 2 5 3 3 2" xfId="3850" xr:uid="{634EB2E3-0E5C-4EA2-89AD-08E110B4EB41}"/>
    <cellStyle name="Comma 2 2 5 3 3 3" xfId="21992" xr:uid="{CDD2FDD5-9ED4-4A0D-932D-5BCCD05E5240}"/>
    <cellStyle name="Comma 2 2 5 3 3 4" xfId="28832" xr:uid="{8F6B286E-8C42-4F2C-8DB9-C1C7E8354261}"/>
    <cellStyle name="Comma 2 2 5 3 4" xfId="4406" xr:uid="{59634D23-2EAE-45BB-A4D2-6606B69299CB}"/>
    <cellStyle name="Comma 2 2 5 3 4 2" xfId="23293" xr:uid="{616DA576-552C-4F57-8842-711C27EB3DD3}"/>
    <cellStyle name="Comma 2 2 5 3 5" xfId="5220" xr:uid="{34518139-A72D-44B6-80C7-645BBCA65C10}"/>
    <cellStyle name="Comma 2 2 5 3 6" xfId="16440" xr:uid="{EBCA7844-AC08-43C7-B378-728C74C8A6EE}"/>
    <cellStyle name="Comma 2 2 5 3 7" xfId="3027" xr:uid="{A65511BA-A496-427D-8222-117E969A14C7}"/>
    <cellStyle name="Comma 2 2 5 3 8" xfId="22444" xr:uid="{A03013EB-1551-4310-98B5-FE5E1669792F}"/>
    <cellStyle name="Comma 2 2 5 30" xfId="11056" xr:uid="{DEEBFA2A-B321-427E-B288-C00A819DEA36}"/>
    <cellStyle name="Comma 2 2 5 30 2" xfId="18526" xr:uid="{9D222757-2CA7-435C-99F7-FB7A24ABC9D3}"/>
    <cellStyle name="Comma 2 2 5 30 2 2" xfId="30863" xr:uid="{9F67B9A7-D231-40C6-AC94-0AFD31DD5D4A}"/>
    <cellStyle name="Comma 2 2 5 30 3" xfId="25826" xr:uid="{29440D56-5111-4243-9F0D-168D3ADFD6EF}"/>
    <cellStyle name="Comma 2 2 5 31" xfId="11473" xr:uid="{2CA5AE00-506C-4296-947A-9C8128AA0905}"/>
    <cellStyle name="Comma 2 2 5 31 2" xfId="18745" xr:uid="{4C7BD69B-53E5-4BB5-B03A-DC3F15843730}"/>
    <cellStyle name="Comma 2 2 5 31 2 2" xfId="31079" xr:uid="{D73F3F1E-BB2B-4321-A74B-45BCFC6DF74E}"/>
    <cellStyle name="Comma 2 2 5 31 3" xfId="26042" xr:uid="{E2778B6A-B0F9-40C3-B073-9C775C083C05}"/>
    <cellStyle name="Comma 2 2 5 32" xfId="11858" xr:uid="{0F187E8B-0069-4C52-AD61-59EBB25BC64D}"/>
    <cellStyle name="Comma 2 2 5 32 2" xfId="18955" xr:uid="{223A7638-33F8-4491-97CB-8D364AB52930}"/>
    <cellStyle name="Comma 2 2 5 32 2 2" xfId="31289" xr:uid="{A7AF9ADD-DD07-4639-8993-3A77CA8F958B}"/>
    <cellStyle name="Comma 2 2 5 32 3" xfId="26252" xr:uid="{20926BD5-DA5F-4828-B290-4EFF2D58EE04}"/>
    <cellStyle name="Comma 2 2 5 33" xfId="12239" xr:uid="{E63EA693-1794-4080-9FFB-E23B0BAC201A}"/>
    <cellStyle name="Comma 2 2 5 33 2" xfId="19164" xr:uid="{6B017695-918A-44AD-8F84-8CE2429B3D26}"/>
    <cellStyle name="Comma 2 2 5 33 2 2" xfId="31497" xr:uid="{9D6995EC-C809-46A0-9E7A-8504C845D292}"/>
    <cellStyle name="Comma 2 2 5 33 3" xfId="26460" xr:uid="{1EC46B3B-BC77-4A87-8B79-45A9FA22A8E3}"/>
    <cellStyle name="Comma 2 2 5 34" xfId="12620" xr:uid="{B69D3777-4BA1-4335-AE9C-EC73D94B3285}"/>
    <cellStyle name="Comma 2 2 5 34 2" xfId="19373" xr:uid="{B6D70529-5FB5-432F-9268-E568C3D4C98D}"/>
    <cellStyle name="Comma 2 2 5 34 2 2" xfId="31705" xr:uid="{2ED21572-9AFA-4C39-8A48-9C4CFE664343}"/>
    <cellStyle name="Comma 2 2 5 34 3" xfId="26668" xr:uid="{9C4CA979-C6B5-44C3-881B-2981E1824FB4}"/>
    <cellStyle name="Comma 2 2 5 35" xfId="13001" xr:uid="{FB9B23B9-1EA6-461E-A90B-2C7F71CB9A66}"/>
    <cellStyle name="Comma 2 2 5 35 2" xfId="19581" xr:uid="{D5586625-6F35-4E6A-B7E5-14AC5B290484}"/>
    <cellStyle name="Comma 2 2 5 35 2 2" xfId="31913" xr:uid="{D442012B-5005-4812-8ED3-7CB7C825420F}"/>
    <cellStyle name="Comma 2 2 5 35 3" xfId="26876" xr:uid="{03131F34-D007-401F-81BE-419697FB3F1C}"/>
    <cellStyle name="Comma 2 2 5 36" xfId="13382" xr:uid="{2038CB03-C3A3-4E9D-9A90-B6C55286E8A4}"/>
    <cellStyle name="Comma 2 2 5 36 2" xfId="19790" xr:uid="{47146542-6025-440F-912D-53FC0B3ED7AB}"/>
    <cellStyle name="Comma 2 2 5 36 2 2" xfId="32121" xr:uid="{2EF3A31F-50C0-4B57-8A3A-9349E0AF021E}"/>
    <cellStyle name="Comma 2 2 5 36 3" xfId="27084" xr:uid="{BD1EF8D8-A8A3-49AD-8E76-0756E56105D7}"/>
    <cellStyle name="Comma 2 2 5 37" xfId="13771" xr:uid="{4CBBCD45-45C1-404B-9215-ACC7CD55BE41}"/>
    <cellStyle name="Comma 2 2 5 37 2" xfId="20002" xr:uid="{98DFC40B-AB14-479F-B639-3AA054DD5B33}"/>
    <cellStyle name="Comma 2 2 5 37 2 2" xfId="32333" xr:uid="{4D3B2F06-2EE3-4375-BD5B-BB3C4C74EA47}"/>
    <cellStyle name="Comma 2 2 5 37 3" xfId="27296" xr:uid="{CBB8646C-005B-4E3E-B03E-32E80316A7BC}"/>
    <cellStyle name="Comma 2 2 5 38" xfId="14152" xr:uid="{410E1557-E374-4964-9454-125BF574D27E}"/>
    <cellStyle name="Comma 2 2 5 38 2" xfId="20211" xr:uid="{7AB3E280-4919-4E81-9431-FD4EC96CBCFA}"/>
    <cellStyle name="Comma 2 2 5 38 2 2" xfId="32541" xr:uid="{8EBD6AEC-ED36-4E87-A929-4E33BFEF8289}"/>
    <cellStyle name="Comma 2 2 5 38 3" xfId="27504" xr:uid="{D8496BFE-DF8F-4896-9BA7-09F0762AD2E6}"/>
    <cellStyle name="Comma 2 2 5 39" xfId="14537" xr:uid="{355DA715-12A8-4340-B18A-60161F3B8CE8}"/>
    <cellStyle name="Comma 2 2 5 39 2" xfId="20422" xr:uid="{8BDC12D9-B2B1-4ABF-ACB8-82EEAF9BB41F}"/>
    <cellStyle name="Comma 2 2 5 39 2 2" xfId="32751" xr:uid="{60F6C98E-AEF0-4204-9B47-B55D9D540500}"/>
    <cellStyle name="Comma 2 2 5 39 3" xfId="27714" xr:uid="{0E259A57-536F-451B-BF9C-96546610826F}"/>
    <cellStyle name="Comma 2 2 5 4" xfId="1447" xr:uid="{0E3F080B-717A-4AD9-B2CA-B7D85DFB9B7C}"/>
    <cellStyle name="Comma 2 2 5 4 2" xfId="23704" xr:uid="{35A127F8-0791-48B3-B615-0C664DB1B1C7}"/>
    <cellStyle name="Comma 2 2 5 4 3" xfId="22757" xr:uid="{66B3D207-A7CE-480F-BB6F-595CE3A95796}"/>
    <cellStyle name="Comma 2 2 5 40" xfId="14918" xr:uid="{4E322A60-AB19-4F36-B31C-1A16C11FFD1B}"/>
    <cellStyle name="Comma 2 2 5 40 2" xfId="20630" xr:uid="{0E542619-A10C-4032-8A9B-C0ADF485AB4E}"/>
    <cellStyle name="Comma 2 2 5 40 2 2" xfId="32959" xr:uid="{73D01B83-E262-46AB-A035-7855F731C3B8}"/>
    <cellStyle name="Comma 2 2 5 40 3" xfId="27922" xr:uid="{5F28CF4E-3FF0-427F-8162-BD9B9A118E76}"/>
    <cellStyle name="Comma 2 2 5 41" xfId="15299" xr:uid="{7A5DF0E9-5804-4F11-A67E-6C6385CBB6D3}"/>
    <cellStyle name="Comma 2 2 5 41 2" xfId="20839" xr:uid="{E2763955-AABE-4CBC-AB99-1D5830109ED0}"/>
    <cellStyle name="Comma 2 2 5 41 2 2" xfId="33167" xr:uid="{939C7F5D-3279-4CAE-84F7-E81F703AA477}"/>
    <cellStyle name="Comma 2 2 5 41 3" xfId="28130" xr:uid="{524F6BA9-DCD7-4DFC-B21D-BD640DAF7E3C}"/>
    <cellStyle name="Comma 2 2 5 42" xfId="15680" xr:uid="{9931A681-E0F1-4287-8A4F-AFAE83EA2949}"/>
    <cellStyle name="Comma 2 2 5 42 2" xfId="21047" xr:uid="{352CE0D0-1FC5-46B7-86AD-20D0E0C88001}"/>
    <cellStyle name="Comma 2 2 5 42 2 2" xfId="33375" xr:uid="{5372EABD-BED7-4E1D-8DC7-46F20D004829}"/>
    <cellStyle name="Comma 2 2 5 42 3" xfId="28338" xr:uid="{4134B73A-B095-45DE-A5A0-2767899A3FB1}"/>
    <cellStyle name="Comma 2 2 5 43" xfId="16061" xr:uid="{1124468F-E1E5-4B9E-8859-FE9D95A83589}"/>
    <cellStyle name="Comma 2 2 5 43 2" xfId="21255" xr:uid="{9003CEBC-340B-44C7-8335-208AB06C8515}"/>
    <cellStyle name="Comma 2 2 5 43 2 2" xfId="33583" xr:uid="{9450539E-CEDB-4935-B77D-05E4019333C5}"/>
    <cellStyle name="Comma 2 2 5 43 3" xfId="28546" xr:uid="{B941FD60-3BC6-4DF3-8CE4-2C70E82A1493}"/>
    <cellStyle name="Comma 2 2 5 44" xfId="21481" xr:uid="{8CE118CD-D5A0-480B-9968-B7517AC17BB6}"/>
    <cellStyle name="Comma 2 2 5 44 2" xfId="23033" xr:uid="{E881757D-2A7E-408C-ADEB-D5FEDF677039}"/>
    <cellStyle name="Comma 2 2 5 45" xfId="22064" xr:uid="{E79C9C2E-FEBC-422A-B755-9C4CF7814301}"/>
    <cellStyle name="Comma 2 2 5 46" xfId="35412" xr:uid="{E9C9D4E8-863F-44B5-B405-122BBB6BC70A}"/>
    <cellStyle name="Comma 2 2 5 5" xfId="2583" xr:uid="{42CB179B-CE33-4A5B-A1CC-66AD72ABF005}"/>
    <cellStyle name="Comma 2 2 5 5 2" xfId="5364" xr:uid="{AAB725CB-A988-4BA1-9D31-E07BDB355C59}"/>
    <cellStyle name="Comma 2 2 5 6" xfId="5450" xr:uid="{9ACBD80A-27E0-495D-9A4D-6FEFC0F6CF9E}"/>
    <cellStyle name="Comma 2 2 5 7" xfId="5543" xr:uid="{83959095-D669-4709-BC4E-7E7D2F50B23C}"/>
    <cellStyle name="Comma 2 2 5 8" xfId="5648" xr:uid="{9D13A5C8-8622-48BF-8377-46164B3477FB}"/>
    <cellStyle name="Comma 2 2 5 9" xfId="5764" xr:uid="{CDC228F4-1B72-4D0A-A37E-5B698645D86F}"/>
    <cellStyle name="Comma 2 2 50" xfId="14513" xr:uid="{555E7604-4603-49E8-8B78-870D825C90F1}"/>
    <cellStyle name="Comma 2 2 50 2" xfId="20402" xr:uid="{F2F18120-D61A-4238-A662-BAA0C6CF06E0}"/>
    <cellStyle name="Comma 2 2 50 2 2" xfId="32731" xr:uid="{2EC16ADE-DD85-4D9B-8476-1A8E5E2D3191}"/>
    <cellStyle name="Comma 2 2 50 3" xfId="27694" xr:uid="{49D8F539-857C-4BBE-83FE-1F67CEE9CCEF}"/>
    <cellStyle name="Comma 2 2 51" xfId="14894" xr:uid="{72B9593D-BAC7-4BAB-811F-0FF5F085C96E}"/>
    <cellStyle name="Comma 2 2 51 2" xfId="20610" xr:uid="{1B31864D-C8EB-4264-8895-8971D34B613E}"/>
    <cellStyle name="Comma 2 2 51 2 2" xfId="32939" xr:uid="{6ED1D810-20BC-46AD-8FE5-9CB230E6ABB1}"/>
    <cellStyle name="Comma 2 2 51 3" xfId="27902" xr:uid="{9358BA02-455A-479B-8F56-38E3C4747872}"/>
    <cellStyle name="Comma 2 2 52" xfId="15275" xr:uid="{ACA6DACA-378C-4CE1-9847-D97A68213718}"/>
    <cellStyle name="Comma 2 2 52 2" xfId="20819" xr:uid="{84F57D1E-AA8B-4ECF-945E-550E803BB2CD}"/>
    <cellStyle name="Comma 2 2 52 2 2" xfId="33147" xr:uid="{1A561FC9-339F-414B-8DF5-40A8F20BA90D}"/>
    <cellStyle name="Comma 2 2 52 3" xfId="28110" xr:uid="{0E5CAF68-1A69-4350-A6FE-3E63BDB17B59}"/>
    <cellStyle name="Comma 2 2 53" xfId="15656" xr:uid="{7C145F91-D8F5-4C8D-9DFE-8C4828C75942}"/>
    <cellStyle name="Comma 2 2 53 2" xfId="21027" xr:uid="{EF74689F-28A0-413E-8FD1-BEC56D00322E}"/>
    <cellStyle name="Comma 2 2 53 2 2" xfId="33355" xr:uid="{ADB9E2F2-457A-42E9-9933-B1BA7E60931D}"/>
    <cellStyle name="Comma 2 2 53 3" xfId="28318" xr:uid="{8B9CB4AF-5AB9-4F29-9EF8-AB4488C48464}"/>
    <cellStyle name="Comma 2 2 54" xfId="16037" xr:uid="{28870136-2953-4525-9A07-DD818DE2B37E}"/>
    <cellStyle name="Comma 2 2 54 2" xfId="21235" xr:uid="{E2505DDB-8B07-4AB9-B02F-4D772B152383}"/>
    <cellStyle name="Comma 2 2 54 2 2" xfId="33563" xr:uid="{BFC8E77F-839A-4BC3-95BB-5C5BD6170DA8}"/>
    <cellStyle name="Comma 2 2 54 3" xfId="28526" xr:uid="{50B65609-63BF-4EB2-9649-8C3A9D596C49}"/>
    <cellStyle name="Comma 2 2 55" xfId="21457" xr:uid="{325FC8A7-E7A6-47D3-97A6-B71FBC62AA58}"/>
    <cellStyle name="Comma 2 2 56" xfId="22031" xr:uid="{E6E2E05F-6256-461B-8B54-BBF0086AFE45}"/>
    <cellStyle name="Comma 2 2 6" xfId="209" xr:uid="{00000000-0005-0000-0000-000071000000}"/>
    <cellStyle name="Comma 2 2 6 10" xfId="9600" xr:uid="{9CF19775-EDA2-4A04-979C-C3BFE1A6E11F}"/>
    <cellStyle name="Comma 2 2 6 10 2" xfId="17759" xr:uid="{26488D00-8B8A-4D84-AE09-FAB00454CD6E}"/>
    <cellStyle name="Comma 2 2 6 10 2 2" xfId="30097" xr:uid="{AEF6E176-FE3C-4361-8218-FB2E5B03177B}"/>
    <cellStyle name="Comma 2 2 6 10 3" xfId="25060" xr:uid="{7DD5EE49-A3F6-424A-AC04-6C7CB39BB9A4}"/>
    <cellStyle name="Comma 2 2 6 11" xfId="9981" xr:uid="{E8E5E882-F1C1-4AF8-BD4C-D2F9CF0215F8}"/>
    <cellStyle name="Comma 2 2 6 11 2" xfId="17967" xr:uid="{F06329E1-9CDA-433E-9753-3A307213FC40}"/>
    <cellStyle name="Comma 2 2 6 11 2 2" xfId="30305" xr:uid="{33866A26-9D46-4F87-9921-CEC46E7F9EC2}"/>
    <cellStyle name="Comma 2 2 6 11 3" xfId="25268" xr:uid="{8FCFBB9B-CB0C-47A9-A560-42A98C532473}"/>
    <cellStyle name="Comma 2 2 6 12" xfId="10363" xr:uid="{A86473A0-9A5E-4CAE-9B5D-FB6D5E59787A}"/>
    <cellStyle name="Comma 2 2 6 12 2" xfId="18176" xr:uid="{0564C0FD-1EA4-4CC8-9959-39B0E255AC3F}"/>
    <cellStyle name="Comma 2 2 6 12 2 2" xfId="30514" xr:uid="{AEC9806F-B2DB-4E72-BDDE-7C361C959EA3}"/>
    <cellStyle name="Comma 2 2 6 12 3" xfId="25477" xr:uid="{5D726BE5-AE40-4BA8-852E-98DF92396621}"/>
    <cellStyle name="Comma 2 2 6 13" xfId="10744" xr:uid="{D0222E8C-1C2F-4B8D-95B1-72FE83127FB4}"/>
    <cellStyle name="Comma 2 2 6 13 2" xfId="18385" xr:uid="{32D01E56-30E6-4DB4-BD4A-2385B1799EA9}"/>
    <cellStyle name="Comma 2 2 6 13 2 2" xfId="30722" xr:uid="{76B69F0B-3BEC-487A-8562-EAFAB2E2E7F5}"/>
    <cellStyle name="Comma 2 2 6 13 3" xfId="25685" xr:uid="{BD395227-FDA8-4298-85E1-152CEFBA7AB1}"/>
    <cellStyle name="Comma 2 2 6 14" xfId="11125" xr:uid="{7D2213E1-C3D8-4F74-B4E1-D924D015C206}"/>
    <cellStyle name="Comma 2 2 6 14 2" xfId="18593" xr:uid="{5E1083D1-3497-4CF2-8721-1857B4B8B8AA}"/>
    <cellStyle name="Comma 2 2 6 14 2 2" xfId="30930" xr:uid="{79F42A02-DBD1-4DD2-BBE1-F76CC2E0FCC4}"/>
    <cellStyle name="Comma 2 2 6 14 3" xfId="25893" xr:uid="{EB288E47-1F78-4058-BADD-63FBC80C8502}"/>
    <cellStyle name="Comma 2 2 6 15" xfId="11542" xr:uid="{371A5887-7E6E-44EB-A35F-11ACC55E8194}"/>
    <cellStyle name="Comma 2 2 6 15 2" xfId="18812" xr:uid="{2BA19C4E-857B-47BC-A36A-993F819C3412}"/>
    <cellStyle name="Comma 2 2 6 15 2 2" xfId="31146" xr:uid="{5724F48F-4791-4C5F-BC6C-B51957F58ECD}"/>
    <cellStyle name="Comma 2 2 6 15 3" xfId="26109" xr:uid="{48B97493-931F-440D-8CA5-A74C61036016}"/>
    <cellStyle name="Comma 2 2 6 16" xfId="11927" xr:uid="{EAC739B7-2627-41A1-A2B0-BB4D040F9F82}"/>
    <cellStyle name="Comma 2 2 6 16 2" xfId="19022" xr:uid="{9E554ADB-8C0A-4986-ADA4-71C6372DDBD9}"/>
    <cellStyle name="Comma 2 2 6 16 2 2" xfId="31356" xr:uid="{4E3D54A1-B86D-44B2-8C5D-B1CEB4061078}"/>
    <cellStyle name="Comma 2 2 6 16 3" xfId="26319" xr:uid="{24956F14-0EFA-4151-9180-8635EF09AE23}"/>
    <cellStyle name="Comma 2 2 6 17" xfId="12308" xr:uid="{4490ECC7-F293-4D08-AE43-BDEE1796DAAF}"/>
    <cellStyle name="Comma 2 2 6 17 2" xfId="19231" xr:uid="{DF08D5E2-A72C-4994-B6C4-7C5BF127221B}"/>
    <cellStyle name="Comma 2 2 6 17 2 2" xfId="31564" xr:uid="{2C3073D0-102D-4F75-BA42-25CA4CA2C306}"/>
    <cellStyle name="Comma 2 2 6 17 3" xfId="26527" xr:uid="{7EAA3C7B-B779-4124-92F1-EE9944791743}"/>
    <cellStyle name="Comma 2 2 6 18" xfId="12689" xr:uid="{41E8AF1D-EAC1-4AD1-A676-86E03C295283}"/>
    <cellStyle name="Comma 2 2 6 18 2" xfId="19440" xr:uid="{5AADD932-7361-462A-8B64-800EBFE75576}"/>
    <cellStyle name="Comma 2 2 6 18 2 2" xfId="31772" xr:uid="{03C9873B-FFEB-4C8E-A9D8-0C02202F5346}"/>
    <cellStyle name="Comma 2 2 6 18 3" xfId="26735" xr:uid="{EE986ACB-EDD8-49B9-A97C-A05FDA4463B1}"/>
    <cellStyle name="Comma 2 2 6 19" xfId="13070" xr:uid="{DE13FE71-EE73-49FD-8128-AE3A39B2F568}"/>
    <cellStyle name="Comma 2 2 6 19 2" xfId="19648" xr:uid="{BBF60C1D-1F75-40C7-8602-9BE737F61970}"/>
    <cellStyle name="Comma 2 2 6 19 2 2" xfId="31980" xr:uid="{3E7BA9FC-7274-4725-8EB7-63FD83B7CB2F}"/>
    <cellStyle name="Comma 2 2 6 19 3" xfId="26943" xr:uid="{BF058717-F5A8-4B0C-A9A5-9C9B268511FC}"/>
    <cellStyle name="Comma 2 2 6 2" xfId="860" xr:uid="{E710AFA0-C8F8-4928-8B71-F31C6482BAAD}"/>
    <cellStyle name="Comma 2 2 6 2 2" xfId="1215" xr:uid="{28441930-B002-494B-9723-E382BA6D36EE}"/>
    <cellStyle name="Comma 2 2 6 2 2 2" xfId="2052" xr:uid="{638BFD45-AD2A-4CDC-9C03-8B8B705862C1}"/>
    <cellStyle name="Comma 2 2 6 2 2 2 2" xfId="4820" xr:uid="{4A3A5F88-67BF-46B7-A410-9ED8352365BF}"/>
    <cellStyle name="Comma 2 2 6 2 2 3" xfId="3628" xr:uid="{AB89689A-649B-4D3B-9C11-D98FE2DBAB4C}"/>
    <cellStyle name="Comma 2 2 6 2 3" xfId="1702" xr:uid="{49A10682-A645-4207-ADCB-DE99B41AF8C7}"/>
    <cellStyle name="Comma 2 2 6 2 3 2" xfId="3950" xr:uid="{7E393291-7638-4332-A2C0-CE2F1E24BD95}"/>
    <cellStyle name="Comma 2 2 6 2 4" xfId="2445" xr:uid="{5C4FE519-73B3-4CBB-B1FD-2A475683A540}"/>
    <cellStyle name="Comma 2 2 6 2 4 2" xfId="4496" xr:uid="{7A6A2EED-3F69-4B53-91FE-6405F38687C6}"/>
    <cellStyle name="Comma 2 2 6 2 5" xfId="3116" xr:uid="{B303D5BB-297A-47E1-A975-D1C1236A918E}"/>
    <cellStyle name="Comma 2 2 6 2 6" xfId="22501" xr:uid="{111A418F-4F99-4202-8DF9-DF38A16AAC00}"/>
    <cellStyle name="Comma 2 2 6 20" xfId="13451" xr:uid="{1AEA9925-3DF1-484C-99CE-B702A7E88673}"/>
    <cellStyle name="Comma 2 2 6 20 2" xfId="19857" xr:uid="{0A38A99A-C5AE-4EDE-8ED5-77127FC58213}"/>
    <cellStyle name="Comma 2 2 6 20 2 2" xfId="32188" xr:uid="{15A37E23-57FC-4B67-BD8C-6778A61AC1DD}"/>
    <cellStyle name="Comma 2 2 6 20 3" xfId="27151" xr:uid="{5C4BC2DA-D6F4-4AD0-B690-6B13DAD20E74}"/>
    <cellStyle name="Comma 2 2 6 21" xfId="13840" xr:uid="{B84734EE-060B-4E14-9E00-5B86998E485F}"/>
    <cellStyle name="Comma 2 2 6 21 2" xfId="20069" xr:uid="{0E94DA7C-9398-402D-B244-9C9A6B3EDF85}"/>
    <cellStyle name="Comma 2 2 6 21 2 2" xfId="32400" xr:uid="{61447062-04C9-4DC7-BA53-C7E03D4ADA52}"/>
    <cellStyle name="Comma 2 2 6 21 3" xfId="27363" xr:uid="{6EEE88BF-0FCD-4C58-BF11-30E0EA656B6A}"/>
    <cellStyle name="Comma 2 2 6 22" xfId="14221" xr:uid="{26CF3DA7-32D8-4890-A822-9A3BBC6C7DB8}"/>
    <cellStyle name="Comma 2 2 6 22 2" xfId="20278" xr:uid="{F0EE3C82-3FED-4E1F-B3A0-B11F47FA5552}"/>
    <cellStyle name="Comma 2 2 6 22 2 2" xfId="32608" xr:uid="{D41A7171-6CFC-443A-AA35-B9E60D8E2772}"/>
    <cellStyle name="Comma 2 2 6 22 3" xfId="27571" xr:uid="{9C43B1CD-9C89-469D-9CF7-B83365283C1D}"/>
    <cellStyle name="Comma 2 2 6 23" xfId="14606" xr:uid="{723CCD82-5653-480D-B43C-29DD2DB89BF4}"/>
    <cellStyle name="Comma 2 2 6 23 2" xfId="20489" xr:uid="{DFF65CCD-B434-4E7C-AEF6-DDF14A1410B1}"/>
    <cellStyle name="Comma 2 2 6 23 2 2" xfId="32818" xr:uid="{5C5859F1-9218-4623-8074-472B74F6149D}"/>
    <cellStyle name="Comma 2 2 6 23 3" xfId="27781" xr:uid="{BD7648DB-17D2-4476-B7F8-CA5BB8DF5748}"/>
    <cellStyle name="Comma 2 2 6 24" xfId="14987" xr:uid="{92EF7540-411E-4160-813F-9FE3CE0988B8}"/>
    <cellStyle name="Comma 2 2 6 24 2" xfId="20697" xr:uid="{31F6D4BC-E5D0-40C2-A897-FBCA10554D3B}"/>
    <cellStyle name="Comma 2 2 6 24 2 2" xfId="33026" xr:uid="{01729C80-BE47-4F58-8D55-34670EB8A842}"/>
    <cellStyle name="Comma 2 2 6 24 3" xfId="27989" xr:uid="{09BFEDFD-670B-4397-97E4-F8669E4B7F47}"/>
    <cellStyle name="Comma 2 2 6 25" xfId="15368" xr:uid="{652E2280-80E6-4ADD-9E18-74AAE7F6DA4E}"/>
    <cellStyle name="Comma 2 2 6 25 2" xfId="20906" xr:uid="{4137DA62-C190-4656-AE24-570C061F8CDD}"/>
    <cellStyle name="Comma 2 2 6 25 2 2" xfId="33234" xr:uid="{C1A38C58-E163-4869-A6FE-4B4E69AD5442}"/>
    <cellStyle name="Comma 2 2 6 25 3" xfId="28197" xr:uid="{330CBFE6-C966-4970-87E0-F88E9AD10EFC}"/>
    <cellStyle name="Comma 2 2 6 26" xfId="15749" xr:uid="{8FDEF625-F6B2-46AF-BFF5-BBB19C2567DF}"/>
    <cellStyle name="Comma 2 2 6 26 2" xfId="21114" xr:uid="{416AB339-6AE6-43AC-B8B3-9F2F8A59A149}"/>
    <cellStyle name="Comma 2 2 6 26 2 2" xfId="33442" xr:uid="{1F76BF34-F8D2-4C57-BA4B-A875E4AE4F2C}"/>
    <cellStyle name="Comma 2 2 6 26 3" xfId="28405" xr:uid="{8948C40F-7FD3-4934-B371-D2C32EC90E01}"/>
    <cellStyle name="Comma 2 2 6 27" xfId="16130" xr:uid="{7AA7ED21-26A2-43B2-A25C-DE289C56082B}"/>
    <cellStyle name="Comma 2 2 6 27 2" xfId="21322" xr:uid="{14A0A1F7-1944-4419-A892-4CBDD7252641}"/>
    <cellStyle name="Comma 2 2 6 27 2 2" xfId="33650" xr:uid="{BC125147-DF58-4152-95BA-2688F7DB9BA7}"/>
    <cellStyle name="Comma 2 2 6 27 3" xfId="28613" xr:uid="{54D1DB11-C73A-45A5-8944-4F8925539C0A}"/>
    <cellStyle name="Comma 2 2 6 28" xfId="21550" xr:uid="{851F4F1A-A2E2-458C-B49E-995CABD9CC9C}"/>
    <cellStyle name="Comma 2 2 6 29" xfId="22163" xr:uid="{93704E88-A796-4569-A6E9-404547A0A138}"/>
    <cellStyle name="Comma 2 2 6 3" xfId="2685" xr:uid="{DEE4806B-16E0-454D-B9B1-EFF83FA345C3}"/>
    <cellStyle name="Comma 2 2 6 3 2" xfId="3432" xr:uid="{D6693C3C-679B-4BD8-A555-A38EA885CB24}"/>
    <cellStyle name="Comma 2 2 6 3 3" xfId="23385" xr:uid="{AB3944D3-E305-41F1-A945-215975730310}"/>
    <cellStyle name="Comma 2 2 6 30" xfId="35514" xr:uid="{8DB762FE-F718-402A-82D7-EFEDB8B68273}"/>
    <cellStyle name="Comma 2 2 6 4" xfId="4255" xr:uid="{129D6A81-0FFA-4328-9EDA-8A726E834E3F}"/>
    <cellStyle name="Comma 2 2 6 4 2" xfId="7289" xr:uid="{291DFC06-E6FB-48BE-A8A5-99C95510466E}"/>
    <cellStyle name="Comma 2 2 6 5" xfId="7679" xr:uid="{5A6F18F9-88F6-4B93-B0C2-DB228A27F825}"/>
    <cellStyle name="Comma 2 2 6 5 2" xfId="16691" xr:uid="{E6FD5CA8-7EE9-4790-8012-E217C2B669AF}"/>
    <cellStyle name="Comma 2 2 6 5 2 2" xfId="29033" xr:uid="{4FBAE799-F0E2-4DA6-B4B7-7734A7892145}"/>
    <cellStyle name="Comma 2 2 6 5 3" xfId="23994" xr:uid="{250E1D55-565C-476D-ABB3-638747415F07}"/>
    <cellStyle name="Comma 2 2 6 6" xfId="8061" xr:uid="{285E489E-6F98-40FB-B95B-9A13D5C2B9B4}"/>
    <cellStyle name="Comma 2 2 6 6 2" xfId="16923" xr:uid="{900C1F42-FCFF-43D7-AEB5-A49704A861CB}"/>
    <cellStyle name="Comma 2 2 6 6 2 2" xfId="29264" xr:uid="{790259CF-9ED0-43CE-A14E-3B11B0897A4C}"/>
    <cellStyle name="Comma 2 2 6 6 3" xfId="24225" xr:uid="{9293D20C-60A9-499F-AD91-6A0541CE0345}"/>
    <cellStyle name="Comma 2 2 6 7" xfId="8438" xr:uid="{DBE22A3C-0742-4FA7-921B-9CD8D5C95C16}"/>
    <cellStyle name="Comma 2 2 6 7 2" xfId="17132" xr:uid="{DC9747FA-F873-4D7C-9012-3D9046410A27}"/>
    <cellStyle name="Comma 2 2 6 7 2 2" xfId="29472" xr:uid="{DE36FCB9-14D1-4AB9-B50C-18B57245CDFB}"/>
    <cellStyle name="Comma 2 2 6 7 3" xfId="24433" xr:uid="{9D04F683-E20F-4E72-A086-F561344612F8}"/>
    <cellStyle name="Comma 2 2 6 8" xfId="8819" xr:uid="{40E71C31-34D8-4FE6-BF73-760666CA3802}"/>
    <cellStyle name="Comma 2 2 6 8 2" xfId="17340" xr:uid="{D910E3D0-E487-468A-A56F-E29A3A043F8D}"/>
    <cellStyle name="Comma 2 2 6 8 2 2" xfId="29680" xr:uid="{915E0553-543A-40CC-B2EE-26C3D995DF50}"/>
    <cellStyle name="Comma 2 2 6 8 3" xfId="24641" xr:uid="{F946525D-CC03-4E00-8F6F-D9F14C1BF996}"/>
    <cellStyle name="Comma 2 2 6 9" xfId="9204" xr:uid="{9C3C0A19-DC7C-4998-988F-481911E3F7A7}"/>
    <cellStyle name="Comma 2 2 6 9 2" xfId="17549" xr:uid="{EA5D1EB2-95FC-454B-855F-E0CC449C5E5A}"/>
    <cellStyle name="Comma 2 2 6 9 2 2" xfId="29888" xr:uid="{A607E933-DCAE-4552-9D6E-C7F592CBD955}"/>
    <cellStyle name="Comma 2 2 6 9 3" xfId="24850" xr:uid="{D6EA72D4-D61D-4324-93C5-3168228393FE}"/>
    <cellStyle name="Comma 2 2 7" xfId="1048" xr:uid="{33AED314-590B-4705-B4BD-7F29CAEC95EF}"/>
    <cellStyle name="Comma 2 2 7 2" xfId="1401" xr:uid="{2D264720-018D-447E-B118-D25DD9E4B28D}"/>
    <cellStyle name="Comma 2 2 7 2 2" xfId="2238" xr:uid="{5568E5EF-3421-4C0B-84D1-08395FB558BD}"/>
    <cellStyle name="Comma 2 2 7 2 2 2" xfId="5006" xr:uid="{6442A09B-5F35-4205-AA51-CE7112EBFB14}"/>
    <cellStyle name="Comma 2 2 7 2 3" xfId="2508" xr:uid="{AEF0EE50-E555-429E-A0C9-16C60E088154}"/>
    <cellStyle name="Comma 2 2 7 2 4" xfId="3817" xr:uid="{56B4F1DC-3020-4C5A-AB9C-5569F3A42F3A}"/>
    <cellStyle name="Comma 2 2 7 2 5" xfId="22848" xr:uid="{F8FF2F8F-5A55-42F6-B0C4-AB6D3FD750CC}"/>
    <cellStyle name="Comma 2 2 7 3" xfId="1888" xr:uid="{B5F5CFA9-1A1D-4AA7-9D31-24BCD777BADB}"/>
    <cellStyle name="Comma 2 2 7 3 2" xfId="3372" xr:uid="{2254606B-B5B5-4834-B6B6-B0231E164C97}"/>
    <cellStyle name="Comma 2 2 7 4" xfId="2385" xr:uid="{CEB469E0-108F-42A5-9183-8DA740F9AC5F}"/>
    <cellStyle name="Comma 2 2 7 4 2" xfId="4656" xr:uid="{27C415FB-17DF-449A-981A-7880D35CF810}"/>
    <cellStyle name="Comma 2 2 7 4 3" xfId="33770" xr:uid="{E4AD5C69-A59B-4B93-AD58-1DE58EBF9262}"/>
    <cellStyle name="Comma 2 2 7 5" xfId="2942" xr:uid="{12BF308E-B4AC-4E86-A6AB-FF2BD12128F7}"/>
    <cellStyle name="Comma 2 2 7 6" xfId="3021" xr:uid="{3A6B705B-3B39-4969-BA1B-60EF78186BE7}"/>
    <cellStyle name="Comma 2 2 7 7" xfId="22697" xr:uid="{0A6B68C3-3BF9-4279-B67F-924EC116676F}"/>
    <cellStyle name="Comma 2 2 7 8" xfId="35865" xr:uid="{9AA57E90-AD71-4A77-A94D-BEE810B3B817}"/>
    <cellStyle name="Comma 2 2 8" xfId="1412" xr:uid="{BFAA6694-BE4D-4D81-BEAB-F358145379C9}"/>
    <cellStyle name="Comma 2 2 8 2" xfId="2400" xr:uid="{7FC97F54-72E1-4D7F-8B55-FE7421CD55BE}"/>
    <cellStyle name="Comma 2 2 8 2 2" xfId="3754" xr:uid="{B32F491E-AF73-4574-BF9D-0E8DC5469384}"/>
    <cellStyle name="Comma 2 2 8 3" xfId="22433" xr:uid="{E6026786-38E6-4C6A-B1E3-46056A313604}"/>
    <cellStyle name="Comma 2 2 8 4" xfId="35377" xr:uid="{E8C26DBC-3F16-4676-9538-AB37EB3E7B75}"/>
    <cellStyle name="Comma 2 2 9" xfId="2558" xr:uid="{E18DC55D-483D-406B-B0DE-7CAB4DB6A934}"/>
    <cellStyle name="Comma 2 2 9 2" xfId="3291" xr:uid="{50D77786-567A-4AB2-9EFD-8CD43B3B936D}"/>
    <cellStyle name="Comma 2 2 9 3" xfId="22759" xr:uid="{EC7E9121-2DFD-4D87-85E2-B28193FB4B92}"/>
    <cellStyle name="Comma 2 20" xfId="5413" xr:uid="{960FA60E-7A47-4DF7-AD31-A869DD62692F}"/>
    <cellStyle name="Comma 2 21" xfId="5506" xr:uid="{61CF5465-E1DB-4A5B-9AFD-AFA94BED5B74}"/>
    <cellStyle name="Comma 2 22" xfId="5606" xr:uid="{8A970CE0-E253-4D6E-ABE9-93D22C7744E3}"/>
    <cellStyle name="Comma 2 23" xfId="5726" xr:uid="{05515BC4-1C84-4915-8F7F-A70F8002D040}"/>
    <cellStyle name="Comma 2 24" xfId="5830" xr:uid="{BAD3D01B-B7B7-4124-957C-CCCCE377870E}"/>
    <cellStyle name="Comma 2 25" xfId="5834" xr:uid="{81BCE4AD-B6F5-48DA-BB4C-9858AD746702}"/>
    <cellStyle name="Comma 2 26" xfId="5852" xr:uid="{E03686D9-6D3D-4AC7-9217-3B6D15F57388}"/>
    <cellStyle name="Comma 2 27" xfId="5957" xr:uid="{EFFED8E5-6CFD-4009-A240-81027E01FCAA}"/>
    <cellStyle name="Comma 2 28" xfId="6061" xr:uid="{7C361C74-2460-439F-B021-5FB1FC6AF778}"/>
    <cellStyle name="Comma 2 29" xfId="6165" xr:uid="{0D220891-1870-4C7C-9D8A-3BE47476A35B}"/>
    <cellStyle name="Comma 2 3" xfId="62" xr:uid="{00000000-0005-0000-0000-000023000000}"/>
    <cellStyle name="Comma 2 3 10" xfId="5159" xr:uid="{BD247E6E-3B97-4DCE-8590-B15DC810DBDD}"/>
    <cellStyle name="Comma 2 3 11" xfId="5191" xr:uid="{17B73E49-A023-4E01-861B-7EA6A1B13CB0}"/>
    <cellStyle name="Comma 2 3 11 2" xfId="16413" xr:uid="{9BCCD54B-CE84-4614-86EF-1B784E4A0272}"/>
    <cellStyle name="Comma 2 3 11 2 2" xfId="28790" xr:uid="{231F1465-7C27-46F1-A83F-754DC224CDF2}"/>
    <cellStyle name="Comma 2 3 11 3" xfId="23707" xr:uid="{F38A4A41-A6F5-4649-9C87-6D52AF1AEBBC}"/>
    <cellStyle name="Comma 2 3 12" xfId="5305" xr:uid="{35977462-B969-4929-9240-783FB3275BE0}"/>
    <cellStyle name="Comma 2 3 13" xfId="5345" xr:uid="{5185F067-E155-4EE1-8AB5-BE75E9DD456E}"/>
    <cellStyle name="Comma 2 3 14" xfId="5430" xr:uid="{AE905361-5BE0-4C77-8460-D610AC567DF6}"/>
    <cellStyle name="Comma 2 3 15" xfId="5523" xr:uid="{2AD947D7-653F-4339-8A6B-0B774832F131}"/>
    <cellStyle name="Comma 2 3 16" xfId="5626" xr:uid="{AD9CF19B-713F-493F-9311-A8412984A3F3}"/>
    <cellStyle name="Comma 2 3 17" xfId="5621" xr:uid="{84914394-9BBC-4C62-A51A-E3C9530C84AD}"/>
    <cellStyle name="Comma 2 3 18" xfId="5743" xr:uid="{B6707C10-8E86-446F-85D3-C78C658DD7C6}"/>
    <cellStyle name="Comma 2 3 19" xfId="5869" xr:uid="{9EE23454-A51F-4000-9134-201A1A8F23F2}"/>
    <cellStyle name="Comma 2 3 2" xfId="90" xr:uid="{00000000-0005-0000-0000-000024000000}"/>
    <cellStyle name="Comma 2 3 2 10" xfId="5212" xr:uid="{2AE500F5-F336-46D7-9085-9B4D4F62AEA3}"/>
    <cellStyle name="Comma 2 3 2 10 2" xfId="16432" xr:uid="{B19A4BA9-C438-4D92-870B-6247D8D072B6}"/>
    <cellStyle name="Comma 2 3 2 10 2 2" xfId="28815" xr:uid="{172BD1D9-E27D-4254-903B-5AC494FD01B9}"/>
    <cellStyle name="Comma 2 3 2 10 3" xfId="23734" xr:uid="{73B3A6C6-7B72-4B1C-9B37-8EAA59D0198F}"/>
    <cellStyle name="Comma 2 3 2 11" xfId="5320" xr:uid="{1EC569CF-2783-4FA8-9435-366067735C1C}"/>
    <cellStyle name="Comma 2 3 2 12" xfId="5360" xr:uid="{C734FE8A-2541-4A14-B073-1A91248408AC}"/>
    <cellStyle name="Comma 2 3 2 13" xfId="5445" xr:uid="{9649CCB3-5A9F-48DE-A983-C6D8AFDE536F}"/>
    <cellStyle name="Comma 2 3 2 14" xfId="5538" xr:uid="{39602AE9-D12D-471E-B0D8-9C73AD1577D4}"/>
    <cellStyle name="Comma 2 3 2 15" xfId="5642" xr:uid="{61FABD49-7065-443A-92E3-F7F6BBBFF949}"/>
    <cellStyle name="Comma 2 3 2 16" xfId="5722" xr:uid="{33655EDF-00AA-47D1-8958-CFE21829CE86}"/>
    <cellStyle name="Comma 2 3 2 17" xfId="5758" xr:uid="{D057C917-C751-4EEE-B018-03FC22F0EC57}"/>
    <cellStyle name="Comma 2 3 2 18" xfId="5884" xr:uid="{569838AA-6AC2-4103-86D1-CC7696F6F433}"/>
    <cellStyle name="Comma 2 3 2 19" xfId="5989" xr:uid="{B1607ACC-F3F6-419C-AC85-9AA4C1059C8A}"/>
    <cellStyle name="Comma 2 3 2 2" xfId="160" xr:uid="{00000000-0005-0000-0000-000029000000}"/>
    <cellStyle name="Comma 2 3 2 2 10" xfId="5923" xr:uid="{607D4DAA-90C5-4218-9ED8-324617726D8D}"/>
    <cellStyle name="Comma 2 3 2 2 11" xfId="6028" xr:uid="{B56718F9-375F-4284-A0B0-964F0A86EF5E}"/>
    <cellStyle name="Comma 2 3 2 2 12" xfId="6132" xr:uid="{D0BB86F9-2572-4831-9E13-0207DC49C439}"/>
    <cellStyle name="Comma 2 3 2 2 13" xfId="6236" xr:uid="{9876D0C5-55B0-4E02-9E6E-2F61F2384F2C}"/>
    <cellStyle name="Comma 2 3 2 2 14" xfId="6340" xr:uid="{5ECEF535-9DA7-4773-BA2C-74F068870D63}"/>
    <cellStyle name="Comma 2 3 2 2 15" xfId="6462" xr:uid="{03985826-B85A-4AF6-AD70-5E6932731ADB}"/>
    <cellStyle name="Comma 2 3 2 2 16" xfId="6566" xr:uid="{05E0D72C-1303-4894-9115-C7431015AB7E}"/>
    <cellStyle name="Comma 2 3 2 2 17" xfId="6670" xr:uid="{BE4055B8-C0DD-4D4C-9926-A462EC5F1F69}"/>
    <cellStyle name="Comma 2 3 2 2 18" xfId="6775" xr:uid="{14F7F3AA-014F-4CBD-9830-67BB437E3015}"/>
    <cellStyle name="Comma 2 3 2 2 19" xfId="6969" xr:uid="{7011E95E-597A-4759-94B5-63FF71530E32}"/>
    <cellStyle name="Comma 2 3 2 2 2" xfId="674" xr:uid="{00000000-0005-0000-0000-000029000000}"/>
    <cellStyle name="Comma 2 3 2 2 2 10" xfId="9812" xr:uid="{DACE3A5D-D9DD-425B-9FF8-DDFC3DA5204A}"/>
    <cellStyle name="Comma 2 3 2 2 2 10 2" xfId="17851" xr:uid="{C189F542-E137-4F29-9618-7DA7BFF934CA}"/>
    <cellStyle name="Comma 2 3 2 2 2 10 2 2" xfId="30189" xr:uid="{0D4AD0FA-0CEA-4DC6-9644-0405879194B8}"/>
    <cellStyle name="Comma 2 3 2 2 2 10 3" xfId="25152" xr:uid="{194BB01C-B160-4B32-8AF8-7F51714337C7}"/>
    <cellStyle name="Comma 2 3 2 2 2 11" xfId="10194" xr:uid="{B4792888-FB22-48E3-90AF-2A3E75938E65}"/>
    <cellStyle name="Comma 2 3 2 2 2 11 2" xfId="18060" xr:uid="{05415E9A-617B-44FE-ADB3-889C6B425FF8}"/>
    <cellStyle name="Comma 2 3 2 2 2 11 2 2" xfId="30398" xr:uid="{0E998A8A-F87D-4C01-BE4F-7787E25C9DB0}"/>
    <cellStyle name="Comma 2 3 2 2 2 11 3" xfId="25361" xr:uid="{F034C236-BE73-402E-BDD4-FC57D93C4480}"/>
    <cellStyle name="Comma 2 3 2 2 2 12" xfId="10575" xr:uid="{B00AC78C-824D-41CD-BD78-313BE4E5FF6F}"/>
    <cellStyle name="Comma 2 3 2 2 2 12 2" xfId="18269" xr:uid="{ACC529EF-E410-434F-95E5-11BC921F2625}"/>
    <cellStyle name="Comma 2 3 2 2 2 12 2 2" xfId="30606" xr:uid="{9ECA31F3-B86F-467A-8053-19B4C666723C}"/>
    <cellStyle name="Comma 2 3 2 2 2 12 3" xfId="25569" xr:uid="{A3E4DB72-20C3-4E0B-87CE-008751508E16}"/>
    <cellStyle name="Comma 2 3 2 2 2 13" xfId="10956" xr:uid="{5305E5FA-498F-4B61-8720-95E881E9D969}"/>
    <cellStyle name="Comma 2 3 2 2 2 13 2" xfId="18477" xr:uid="{A4F91DB0-AE5C-404E-A9F3-CF6EA9429E4F}"/>
    <cellStyle name="Comma 2 3 2 2 2 13 2 2" xfId="30814" xr:uid="{202E086B-15F3-49AB-B7D5-2B00651EF7E6}"/>
    <cellStyle name="Comma 2 3 2 2 2 13 3" xfId="25777" xr:uid="{399F7D99-8DA8-4DE2-BB64-B0B417F16636}"/>
    <cellStyle name="Comma 2 3 2 2 2 14" xfId="11337" xr:uid="{0F2E1259-9B4F-4B97-BA5C-8C92B5A74E64}"/>
    <cellStyle name="Comma 2 3 2 2 2 14 2" xfId="18686" xr:uid="{61230119-B724-433D-BC21-6FEB6513CFDB}"/>
    <cellStyle name="Comma 2 3 2 2 2 14 2 2" xfId="31022" xr:uid="{E5D3D625-48AA-49E6-A594-0F5980324FC6}"/>
    <cellStyle name="Comma 2 3 2 2 2 14 3" xfId="25985" xr:uid="{172B14C2-6401-442E-AF4E-D072988B75AA}"/>
    <cellStyle name="Comma 2 3 2 2 2 15" xfId="11754" xr:uid="{72BC6231-A2DB-48CF-AA10-FD1929BF6D3A}"/>
    <cellStyle name="Comma 2 3 2 2 2 15 2" xfId="18904" xr:uid="{AE67DD22-9E26-4797-93AA-71773C19018D}"/>
    <cellStyle name="Comma 2 3 2 2 2 15 2 2" xfId="31238" xr:uid="{B5692645-B0D0-4D45-A0BD-560A73942278}"/>
    <cellStyle name="Comma 2 3 2 2 2 15 3" xfId="26201" xr:uid="{70A8FD7A-B0E4-4137-9BE1-661780D03546}"/>
    <cellStyle name="Comma 2 3 2 2 2 16" xfId="12139" xr:uid="{6A5208FA-8F09-4025-A9F5-B8FDABF88952}"/>
    <cellStyle name="Comma 2 3 2 2 2 16 2" xfId="19115" xr:uid="{42E3214A-0D8C-45CA-8F54-6975FCF559B8}"/>
    <cellStyle name="Comma 2 3 2 2 2 16 2 2" xfId="31448" xr:uid="{926C8319-2D4A-40B6-AB55-0D2D21224ABD}"/>
    <cellStyle name="Comma 2 3 2 2 2 16 3" xfId="26411" xr:uid="{9C017C09-40AF-4BF3-A37D-B864A6C7537F}"/>
    <cellStyle name="Comma 2 3 2 2 2 17" xfId="12520" xr:uid="{593CF346-9CAA-4422-8827-EED28A9CE08B}"/>
    <cellStyle name="Comma 2 3 2 2 2 17 2" xfId="19324" xr:uid="{36FF3783-9F29-4738-B777-B8E95120AA92}"/>
    <cellStyle name="Comma 2 3 2 2 2 17 2 2" xfId="31656" xr:uid="{A547626D-BD2B-4F1B-90E7-1105517D2558}"/>
    <cellStyle name="Comma 2 3 2 2 2 17 3" xfId="26619" xr:uid="{1A864115-732C-4C25-8815-3088FBE7187E}"/>
    <cellStyle name="Comma 2 3 2 2 2 18" xfId="12901" xr:uid="{AF301BCD-4B08-4E01-B3CE-4F9DFF5F03C8}"/>
    <cellStyle name="Comma 2 3 2 2 2 18 2" xfId="19532" xr:uid="{2C16E35B-A674-42A1-B814-06F9C639CDE8}"/>
    <cellStyle name="Comma 2 3 2 2 2 18 2 2" xfId="31864" xr:uid="{7886B84E-4DD6-4DAB-923E-45CF0665147B}"/>
    <cellStyle name="Comma 2 3 2 2 2 18 3" xfId="26827" xr:uid="{DE72ED1F-8B3C-404D-88E3-8D2CB40CF98B}"/>
    <cellStyle name="Comma 2 3 2 2 2 19" xfId="13282" xr:uid="{CB13E39D-EA85-4D12-B618-AB786E4E645F}"/>
    <cellStyle name="Comma 2 3 2 2 2 19 2" xfId="19740" xr:uid="{271783F1-1449-448E-BFC3-528410A1CABA}"/>
    <cellStyle name="Comma 2 3 2 2 2 19 2 2" xfId="32072" xr:uid="{1005A472-395B-45CD-976D-452E7AF6CB7F}"/>
    <cellStyle name="Comma 2 3 2 2 2 19 3" xfId="27035" xr:uid="{BA2D2032-4099-423E-A6DB-043B40A9E0D9}"/>
    <cellStyle name="Comma 2 3 2 2 2 2" xfId="1008" xr:uid="{F608E095-DCE0-4D45-BB4F-F57E0D4AF67F}"/>
    <cellStyle name="Comma 2 3 2 2 2 2 2" xfId="1361" xr:uid="{7012C457-8A81-4755-86E6-3E1998A96329}"/>
    <cellStyle name="Comma 2 3 2 2 2 2 2 2" xfId="2198" xr:uid="{1D7BA09D-C598-425E-9614-8A4B77AF33C2}"/>
    <cellStyle name="Comma 2 3 2 2 2 2 2 2 2" xfId="4966" xr:uid="{B321BFF3-14EA-45A2-969F-E3AF346BAFDE}"/>
    <cellStyle name="Comma 2 3 2 2 2 2 2 3" xfId="3725" xr:uid="{8AB3C6B5-5E98-4189-9534-82810CCBC884}"/>
    <cellStyle name="Comma 2 3 2 2 2 2 3" xfId="1848" xr:uid="{073EBE0D-1E71-40A7-BBE8-065EF638C890}"/>
    <cellStyle name="Comma 2 3 2 2 2 2 3 2" xfId="4067" xr:uid="{3C59D705-BF27-4308-B784-F09A39FFECA5}"/>
    <cellStyle name="Comma 2 3 2 2 2 2 4" xfId="4616" xr:uid="{C3954009-C4CD-4692-81E0-CAC7B04A17D8}"/>
    <cellStyle name="Comma 2 3 2 2 2 2 5" xfId="3246" xr:uid="{D88569A9-6781-4DB0-BB22-82D5BC2E909E}"/>
    <cellStyle name="Comma 2 3 2 2 2 2 6" xfId="22658" xr:uid="{77D2B7DC-9733-4FE8-B33C-E707FD334D42}"/>
    <cellStyle name="Comma 2 3 2 2 2 20" xfId="13663" xr:uid="{5F126613-E94E-4544-A99C-D92B56ACA166}"/>
    <cellStyle name="Comma 2 3 2 2 2 20 2" xfId="19949" xr:uid="{4045F51F-F58B-44E2-B779-44EFE2ADC123}"/>
    <cellStyle name="Comma 2 3 2 2 2 20 2 2" xfId="32280" xr:uid="{E38ED534-D30C-46A2-9800-29054EA61C3F}"/>
    <cellStyle name="Comma 2 3 2 2 2 20 3" xfId="27243" xr:uid="{06F94357-3EA3-4181-B458-257DD7F5DAF9}"/>
    <cellStyle name="Comma 2 3 2 2 2 21" xfId="14052" xr:uid="{EB27C695-111F-4A5C-A9DE-D025FB264D41}"/>
    <cellStyle name="Comma 2 3 2 2 2 21 2" xfId="20162" xr:uid="{E77B8B29-C5B5-478D-AD80-3153D01D6FDC}"/>
    <cellStyle name="Comma 2 3 2 2 2 21 2 2" xfId="32492" xr:uid="{4E42080B-0421-4402-A131-03B51F1DF66F}"/>
    <cellStyle name="Comma 2 3 2 2 2 21 3" xfId="27455" xr:uid="{0DE5FC4F-643E-4A8F-B585-4ACC6D6B6C2E}"/>
    <cellStyle name="Comma 2 3 2 2 2 22" xfId="14433" xr:uid="{3AE04BF6-6B9B-48C0-AEFF-F17A0F6BC106}"/>
    <cellStyle name="Comma 2 3 2 2 2 22 2" xfId="20371" xr:uid="{76B0C9E8-3BF0-4E5B-99D6-4F67EF06E50C}"/>
    <cellStyle name="Comma 2 3 2 2 2 22 2 2" xfId="32700" xr:uid="{6E32E96B-2B33-4A7B-892E-A8827E58E241}"/>
    <cellStyle name="Comma 2 3 2 2 2 22 3" xfId="27663" xr:uid="{EAFF118F-03EE-483F-9366-9E6DD2BA392A}"/>
    <cellStyle name="Comma 2 3 2 2 2 23" xfId="14818" xr:uid="{37D3C2B6-4839-4100-ADA5-CEED5AE5F947}"/>
    <cellStyle name="Comma 2 3 2 2 2 23 2" xfId="20581" xr:uid="{7E2FCE66-6F1F-4EB5-BF4A-6ED5BE7A9492}"/>
    <cellStyle name="Comma 2 3 2 2 2 23 2 2" xfId="32910" xr:uid="{5BEC59DF-4F76-47FE-9947-1B1F7028E599}"/>
    <cellStyle name="Comma 2 3 2 2 2 23 3" xfId="27873" xr:uid="{B15AEF31-C738-471E-A5FD-B889468D4547}"/>
    <cellStyle name="Comma 2 3 2 2 2 24" xfId="15199" xr:uid="{9382AE28-7D8C-4C3C-83DE-9452FA166741}"/>
    <cellStyle name="Comma 2 3 2 2 2 24 2" xfId="20790" xr:uid="{8E6CAA5F-D67B-4E9E-A875-E0A0633FA7A7}"/>
    <cellStyle name="Comma 2 3 2 2 2 24 2 2" xfId="33118" xr:uid="{9CAA8414-8277-4977-942C-9D503E8314DA}"/>
    <cellStyle name="Comma 2 3 2 2 2 24 3" xfId="28081" xr:uid="{87B61F82-BB7D-4D1C-B0D0-E96D8F666EF9}"/>
    <cellStyle name="Comma 2 3 2 2 2 25" xfId="15580" xr:uid="{D8870826-2136-4672-A3CE-251506AF3F14}"/>
    <cellStyle name="Comma 2 3 2 2 2 25 2" xfId="20998" xr:uid="{DB4CE17B-5D56-405E-A4D8-4EE6B0E2A9FD}"/>
    <cellStyle name="Comma 2 3 2 2 2 25 2 2" xfId="33326" xr:uid="{4367D409-A29B-446E-B78A-70C526ABBAB4}"/>
    <cellStyle name="Comma 2 3 2 2 2 25 3" xfId="28289" xr:uid="{CC780579-A0F2-4786-ACB1-7DFC72D97FF9}"/>
    <cellStyle name="Comma 2 3 2 2 2 26" xfId="15961" xr:uid="{28884D74-B2B5-4BE0-AD54-37C3DD50AFBC}"/>
    <cellStyle name="Comma 2 3 2 2 2 26 2" xfId="21206" xr:uid="{16D9162F-6F4A-4429-BAB9-55CA2A22D6AD}"/>
    <cellStyle name="Comma 2 3 2 2 2 26 2 2" xfId="33534" xr:uid="{E40E81C1-BCF7-46FF-B49D-C7E28355D958}"/>
    <cellStyle name="Comma 2 3 2 2 2 26 3" xfId="28497" xr:uid="{52BB67E1-999A-40F5-A825-44E648578516}"/>
    <cellStyle name="Comma 2 3 2 2 2 27" xfId="16342" xr:uid="{780C3F92-C53F-4DD6-80C1-4568A1AF6151}"/>
    <cellStyle name="Comma 2 3 2 2 2 27 2" xfId="21414" xr:uid="{82B1129D-13BF-4426-943A-5B11EEF3FFAC}"/>
    <cellStyle name="Comma 2 3 2 2 2 27 2 2" xfId="33742" xr:uid="{7CA25FC3-1F70-4054-A0D7-383429AD6AAB}"/>
    <cellStyle name="Comma 2 3 2 2 2 27 3" xfId="28705" xr:uid="{38DE55EE-D968-4154-B95A-C097EC377CF3}"/>
    <cellStyle name="Comma 2 3 2 2 2 28" xfId="21762" xr:uid="{A9A7543E-070A-4B95-8FE1-081D4A9D7B0D}"/>
    <cellStyle name="Comma 2 3 2 2 2 29" xfId="22320" xr:uid="{9B4D576A-9192-41D5-950F-FEB25E119ACC}"/>
    <cellStyle name="Comma 2 3 2 2 2 3" xfId="2854" xr:uid="{1D860028-FB05-4001-923D-D30654B505F0}"/>
    <cellStyle name="Comma 2 3 2 2 2 3 2" xfId="3546" xr:uid="{85E96156-25BC-4BF1-90A9-250E10DE5F0B}"/>
    <cellStyle name="Comma 2 3 2 2 2 3 3" xfId="23544" xr:uid="{AFDC3A51-5D6B-4EA1-AFD9-5BD690A5DC33}"/>
    <cellStyle name="Comma 2 3 2 2 2 30" xfId="35777" xr:uid="{A36E87CC-976B-4317-A850-36BE707A89DF}"/>
    <cellStyle name="Comma 2 3 2 2 2 4" xfId="4335" xr:uid="{9C3B0C4D-F23F-42FF-AA03-4C2A92DF6F69}"/>
    <cellStyle name="Comma 2 3 2 2 2 4 2" xfId="7498" xr:uid="{E56A1A91-578D-4276-8211-1637B9EF5C49}"/>
    <cellStyle name="Comma 2 3 2 2 2 5" xfId="7881" xr:uid="{42A1F837-3608-48C6-A16A-5A5DF42D64B3}"/>
    <cellStyle name="Comma 2 3 2 2 2 5 2" xfId="16794" xr:uid="{04DD58CE-1FC6-4118-B1F8-62CE43AA2AFD}"/>
    <cellStyle name="Comma 2 3 2 2 2 5 2 2" xfId="29135" xr:uid="{06F4A3BD-214E-4F8A-AA27-DA136BD353BB}"/>
    <cellStyle name="Comma 2 3 2 2 2 5 3" xfId="24096" xr:uid="{33128D18-3036-4582-93FD-ACCDE3889E68}"/>
    <cellStyle name="Comma 2 3 2 2 2 6" xfId="8269" xr:uid="{EE0D8E08-7F43-4D62-ACC1-087E2C0B9EF7}"/>
    <cellStyle name="Comma 2 3 2 2 2 6 2" xfId="17016" xr:uid="{47E20EB1-7C36-483E-9217-C1F4653D2BCE}"/>
    <cellStyle name="Comma 2 3 2 2 2 6 2 2" xfId="29356" xr:uid="{126E6E2F-03B7-4ACB-BBC3-859C3998C1AE}"/>
    <cellStyle name="Comma 2 3 2 2 2 6 3" xfId="24317" xr:uid="{F611C3C0-6325-4B10-8B32-68E00A582216}"/>
    <cellStyle name="Comma 2 3 2 2 2 7" xfId="8650" xr:uid="{BA913D5C-D282-4096-BA5F-DE76A7D335A7}"/>
    <cellStyle name="Comma 2 3 2 2 2 7 2" xfId="17224" xr:uid="{A7B99D6D-3C91-4752-9EB9-7D0DFDD70713}"/>
    <cellStyle name="Comma 2 3 2 2 2 7 2 2" xfId="29564" xr:uid="{DE3789D9-D365-4649-B44C-703BF2AD1337}"/>
    <cellStyle name="Comma 2 3 2 2 2 7 3" xfId="24525" xr:uid="{CAAB5257-DC5E-4FEA-938B-75C7A77927FC}"/>
    <cellStyle name="Comma 2 3 2 2 2 8" xfId="9031" xr:uid="{04D7249F-DE20-4626-810D-E1FFA1B0E21E}"/>
    <cellStyle name="Comma 2 3 2 2 2 8 2" xfId="17433" xr:uid="{457ACE77-5852-4931-97BC-C5EF91797025}"/>
    <cellStyle name="Comma 2 3 2 2 2 8 2 2" xfId="29772" xr:uid="{8247AEB3-ECA7-4D25-B1C3-E105669C436C}"/>
    <cellStyle name="Comma 2 3 2 2 2 8 3" xfId="24733" xr:uid="{9265F319-D4C5-42FD-86D3-7E63F53A0AA7}"/>
    <cellStyle name="Comma 2 3 2 2 2 9" xfId="9431" xr:uid="{F52B7BAD-C1FC-456C-B4A6-FA17B28F6C95}"/>
    <cellStyle name="Comma 2 3 2 2 2 9 2" xfId="17643" xr:uid="{0F60E5E4-F56F-4C77-A6A3-97CA31657730}"/>
    <cellStyle name="Comma 2 3 2 2 2 9 2 2" xfId="29981" xr:uid="{09CFB0BD-6ABC-43D6-A3CE-EEF902360D06}"/>
    <cellStyle name="Comma 2 3 2 2 2 9 3" xfId="24944" xr:uid="{270456D6-A506-4791-A12C-13B8767548B6}"/>
    <cellStyle name="Comma 2 3 2 2 20" xfId="7254" xr:uid="{92393CFF-F04B-48CE-9FC6-DD71A6D1EAAE}"/>
    <cellStyle name="Comma 2 3 2 2 21" xfId="7631" xr:uid="{9F31871C-9AAF-4CEF-A38E-00BC40E3C922}"/>
    <cellStyle name="Comma 2 3 2 2 21 2" xfId="16645" xr:uid="{EDF6986E-B6A5-478A-BB25-DF2B9B1AEC22}"/>
    <cellStyle name="Comma 2 3 2 2 21 2 2" xfId="28987" xr:uid="{3C73432C-E40A-41BB-9572-7391E1D150A7}"/>
    <cellStyle name="Comma 2 3 2 2 21 3" xfId="23948" xr:uid="{D8124D1E-B54E-4CBE-91A9-07D46678FE0F}"/>
    <cellStyle name="Comma 2 3 2 2 22" xfId="8027" xr:uid="{1C822F81-C9F0-4DD7-8DB4-30E198B763A8}"/>
    <cellStyle name="Comma 2 3 2 2 22 2" xfId="16889" xr:uid="{28B175C2-B7A8-4ADF-BE76-425CAF4FF6C4}"/>
    <cellStyle name="Comma 2 3 2 2 22 2 2" xfId="29230" xr:uid="{B3018A49-785A-4802-AB28-2C6B66D01499}"/>
    <cellStyle name="Comma 2 3 2 2 22 3" xfId="24191" xr:uid="{06BC94E2-FA08-413D-BE26-869A9603CF2D}"/>
    <cellStyle name="Comma 2 3 2 2 23" xfId="8402" xr:uid="{75C926F2-EBF7-4AB0-9B3F-4B15F87E3E99}"/>
    <cellStyle name="Comma 2 3 2 2 23 2" xfId="17098" xr:uid="{0CDF604F-B598-4307-AF12-10DD44D4F7D9}"/>
    <cellStyle name="Comma 2 3 2 2 23 2 2" xfId="29438" xr:uid="{F176D1DA-207A-48F6-AB5B-3A3B18AAFA22}"/>
    <cellStyle name="Comma 2 3 2 2 23 3" xfId="24399" xr:uid="{048935DB-5DC2-41C7-8A8C-69022200BF7C}"/>
    <cellStyle name="Comma 2 3 2 2 24" xfId="8783" xr:uid="{15EC0ADA-0FD7-4789-BD2F-18077E5E2A42}"/>
    <cellStyle name="Comma 2 3 2 2 24 2" xfId="17306" xr:uid="{F8B11DB0-6706-4B68-9142-A1A9D5C62FF7}"/>
    <cellStyle name="Comma 2 3 2 2 24 2 2" xfId="29646" xr:uid="{5E9D8EE1-6314-47A0-859A-AFF668DF0E6B}"/>
    <cellStyle name="Comma 2 3 2 2 24 3" xfId="24607" xr:uid="{E1978B30-D8B6-4BBD-BCA2-BCE36A0B8CF0}"/>
    <cellStyle name="Comma 2 3 2 2 25" xfId="9168" xr:uid="{AA82EB24-7C4F-428E-B962-369A6E1A1F2F}"/>
    <cellStyle name="Comma 2 3 2 2 25 2" xfId="17515" xr:uid="{0C9F6158-8C8A-498E-8608-C2D29D9B15CF}"/>
    <cellStyle name="Comma 2 3 2 2 25 2 2" xfId="29854" xr:uid="{310CB4CB-C093-4961-8E09-5825F6D22232}"/>
    <cellStyle name="Comma 2 3 2 2 25 3" xfId="24816" xr:uid="{DE346F04-71EB-467D-81E1-49ED372D4894}"/>
    <cellStyle name="Comma 2 3 2 2 26" xfId="9564" xr:uid="{8763A134-A8B5-4AA4-BDF3-B865EEE45CF7}"/>
    <cellStyle name="Comma 2 3 2 2 26 2" xfId="17725" xr:uid="{05784A3A-613B-4299-843A-238FD362DC19}"/>
    <cellStyle name="Comma 2 3 2 2 26 2 2" xfId="30063" xr:uid="{9F453478-D428-4972-8FED-03F5797B5B97}"/>
    <cellStyle name="Comma 2 3 2 2 26 3" xfId="25026" xr:uid="{623598A3-F67B-4685-8286-259C1E0163E0}"/>
    <cellStyle name="Comma 2 3 2 2 27" xfId="9945" xr:uid="{E7CF6F2A-349E-4DAB-94BF-8DDF34579FAA}"/>
    <cellStyle name="Comma 2 3 2 2 27 2" xfId="17933" xr:uid="{D445032B-3E55-4DCA-BE58-FD84A9F59F90}"/>
    <cellStyle name="Comma 2 3 2 2 27 2 2" xfId="30271" xr:uid="{D9733383-F358-4758-A4A4-93B23B6C66E3}"/>
    <cellStyle name="Comma 2 3 2 2 27 3" xfId="25234" xr:uid="{843D4826-42F4-4B0F-AA14-4AF92685127E}"/>
    <cellStyle name="Comma 2 3 2 2 28" xfId="10327" xr:uid="{B3B67CF1-7879-4720-A4F4-5402D8B26B54}"/>
    <cellStyle name="Comma 2 3 2 2 28 2" xfId="18142" xr:uid="{57F60E3A-62A8-47AE-9F7C-6C35F3B29968}"/>
    <cellStyle name="Comma 2 3 2 2 28 2 2" xfId="30480" xr:uid="{8A94222C-E97B-4BDF-AF2C-02737DA191B2}"/>
    <cellStyle name="Comma 2 3 2 2 28 3" xfId="25443" xr:uid="{51BD7560-9ED5-4FB5-B0DA-D540A2BBB8CF}"/>
    <cellStyle name="Comma 2 3 2 2 29" xfId="10708" xr:uid="{FAC10121-8588-4468-8840-F9ECCC370405}"/>
    <cellStyle name="Comma 2 3 2 2 29 2" xfId="18351" xr:uid="{976A30BF-CD78-4953-A6D8-27AB0103B6A9}"/>
    <cellStyle name="Comma 2 3 2 2 29 2 2" xfId="30688" xr:uid="{0EF7C30C-ACBF-47D5-AE7D-7BC8A3B7AAA4}"/>
    <cellStyle name="Comma 2 3 2 2 29 3" xfId="25651" xr:uid="{CA85F9D3-C6EB-4527-8F0C-8A823F292793}"/>
    <cellStyle name="Comma 2 3 2 2 3" xfId="819" xr:uid="{258F55A1-9446-4C40-A842-D9FB9AA3B9BF}"/>
    <cellStyle name="Comma 2 3 2 2 3 2" xfId="1174" xr:uid="{FCCB59DF-0118-495C-B76A-DB47A5CD13ED}"/>
    <cellStyle name="Comma 2 3 2 2 3 2 2" xfId="2011" xr:uid="{641F4DD7-F929-4DBD-A66B-232D6BDD3A86}"/>
    <cellStyle name="Comma 2 3 2 2 3 2 2 2" xfId="4779" xr:uid="{02E61E7C-1B12-40FC-813B-A559E27A5A3E}"/>
    <cellStyle name="Comma 2 3 2 2 3 2 2 3" xfId="23664" xr:uid="{3B379825-6DC5-4D56-97D3-667E370B3FA8}"/>
    <cellStyle name="Comma 2 3 2 2 3 2 3" xfId="3623" xr:uid="{74BDA6CE-2E0D-4F0A-A14B-CD16E848E3C9}"/>
    <cellStyle name="Comma 2 3 2 2 3 2 4" xfId="22951" xr:uid="{AFD57D9C-3C77-429E-B4B2-2047DACB0501}"/>
    <cellStyle name="Comma 2 3 2 2 3 3" xfId="1661" xr:uid="{1E720C0C-F717-4C42-A4F4-5B61952198EC}"/>
    <cellStyle name="Comma 2 3 2 2 3 3 2" xfId="3905" xr:uid="{972E763E-4F1E-4726-97B6-95B7427D8598}"/>
    <cellStyle name="Comma 2 3 2 2 3 3 3" xfId="21972" xr:uid="{98E59C3F-ED2B-4DF2-B39E-1DBA80118893}"/>
    <cellStyle name="Comma 2 3 2 2 3 3 4" xfId="28767" xr:uid="{A9851923-3188-4505-A8F6-6FAF0065AF5A}"/>
    <cellStyle name="Comma 2 3 2 2 3 4" xfId="4456" xr:uid="{C6DBE5C8-43D4-4432-84EC-C36952704323}"/>
    <cellStyle name="Comma 2 3 2 2 3 4 2" xfId="23220" xr:uid="{A29D651B-E278-4FB3-8BFB-BE4A2E283A01}"/>
    <cellStyle name="Comma 2 3 2 2 3 5" xfId="5274" xr:uid="{D976E51B-CD59-4949-AFE9-929457625800}"/>
    <cellStyle name="Comma 2 3 2 2 3 6" xfId="16495" xr:uid="{6BF5BC83-3A43-4088-BADE-1A8488DAA8F6}"/>
    <cellStyle name="Comma 2 3 2 2 3 7" xfId="3077" xr:uid="{178E8A3D-8396-49E0-A857-F0DC55E0A0A1}"/>
    <cellStyle name="Comma 2 3 2 2 3 8" xfId="22488" xr:uid="{B08D6ABB-B87B-46F7-BED6-385834A80B55}"/>
    <cellStyle name="Comma 2 3 2 2 30" xfId="11089" xr:uid="{CDA47488-F069-46FF-9C62-C5D97D437DF1}"/>
    <cellStyle name="Comma 2 3 2 2 30 2" xfId="18559" xr:uid="{4FA320C1-5768-470C-9E46-B8EAB17D944F}"/>
    <cellStyle name="Comma 2 3 2 2 30 2 2" xfId="30896" xr:uid="{373E4D16-BFCD-4B23-93C5-6C4AFCEAE8FB}"/>
    <cellStyle name="Comma 2 3 2 2 30 3" xfId="25859" xr:uid="{C3CA4A70-7299-4E5C-9EAE-9B8F42D3C0C4}"/>
    <cellStyle name="Comma 2 3 2 2 31" xfId="11506" xr:uid="{1D98098E-2E49-444B-86FE-FD4F9AE2AAEF}"/>
    <cellStyle name="Comma 2 3 2 2 31 2" xfId="18778" xr:uid="{7E67852E-CEA9-4504-9708-F7B0D1D0FEC5}"/>
    <cellStyle name="Comma 2 3 2 2 31 2 2" xfId="31112" xr:uid="{0474CFB9-5F91-4F29-B27C-4664E4EE4248}"/>
    <cellStyle name="Comma 2 3 2 2 31 3" xfId="26075" xr:uid="{900F57A7-6953-4D7C-B43E-05DCC5A18DFF}"/>
    <cellStyle name="Comma 2 3 2 2 32" xfId="11891" xr:uid="{DE292BFE-166F-49ED-977A-9A5426F1E53E}"/>
    <cellStyle name="Comma 2 3 2 2 32 2" xfId="18988" xr:uid="{80E5DF4D-537E-47B8-A665-C07E7B2BC1DA}"/>
    <cellStyle name="Comma 2 3 2 2 32 2 2" xfId="31322" xr:uid="{81D619F3-2FA1-40FD-A3C3-4BBACBD5111C}"/>
    <cellStyle name="Comma 2 3 2 2 32 3" xfId="26285" xr:uid="{FBC31EDC-713C-479B-8CCA-508D672CCFCA}"/>
    <cellStyle name="Comma 2 3 2 2 33" xfId="12272" xr:uid="{92B168E0-161A-4C40-884A-289B547B7ABB}"/>
    <cellStyle name="Comma 2 3 2 2 33 2" xfId="19197" xr:uid="{7CC7B5CD-26C0-409B-A6AF-53FC2575A5CD}"/>
    <cellStyle name="Comma 2 3 2 2 33 2 2" xfId="31530" xr:uid="{68449EF7-EA17-43BA-8D89-F80CCA71E2E7}"/>
    <cellStyle name="Comma 2 3 2 2 33 3" xfId="26493" xr:uid="{FF2F1287-0D06-4DBA-8A48-26AB2B678EDD}"/>
    <cellStyle name="Comma 2 3 2 2 34" xfId="12653" xr:uid="{CCE6D9D7-F52E-4F5B-8BA5-E8C1D0CF1DEE}"/>
    <cellStyle name="Comma 2 3 2 2 34 2" xfId="19406" xr:uid="{22892791-5ACF-4AEF-9C34-CBF154278D0B}"/>
    <cellStyle name="Comma 2 3 2 2 34 2 2" xfId="31738" xr:uid="{0902AF0A-6FFF-4DCE-8195-458F895FFB77}"/>
    <cellStyle name="Comma 2 3 2 2 34 3" xfId="26701" xr:uid="{2EAE69C5-6E45-4321-BE02-7F77BC64D569}"/>
    <cellStyle name="Comma 2 3 2 2 35" xfId="13034" xr:uid="{D779F6EB-8A31-4015-9C52-955FDE100FF5}"/>
    <cellStyle name="Comma 2 3 2 2 35 2" xfId="19614" xr:uid="{A1A3B74B-A81B-4050-9EAC-7833A105AD08}"/>
    <cellStyle name="Comma 2 3 2 2 35 2 2" xfId="31946" xr:uid="{37223EF4-CE6F-43DE-8CD6-1FA3710489D9}"/>
    <cellStyle name="Comma 2 3 2 2 35 3" xfId="26909" xr:uid="{C0C62F67-7740-420E-BC11-4296522ED893}"/>
    <cellStyle name="Comma 2 3 2 2 36" xfId="13415" xr:uid="{118A0F60-7B89-46F7-A9C2-02FDE7A9E588}"/>
    <cellStyle name="Comma 2 3 2 2 36 2" xfId="19823" xr:uid="{36D81CB8-F7A6-4461-8C7B-9316F286C095}"/>
    <cellStyle name="Comma 2 3 2 2 36 2 2" xfId="32154" xr:uid="{8D50846D-F94C-4EB8-8205-2ED1D4A13274}"/>
    <cellStyle name="Comma 2 3 2 2 36 3" xfId="27117" xr:uid="{4F1FE512-DCB5-4D3D-B4A2-1AE30DCBA273}"/>
    <cellStyle name="Comma 2 3 2 2 37" xfId="13804" xr:uid="{476F418A-96C4-4858-B1BA-C9FC64CB8D87}"/>
    <cellStyle name="Comma 2 3 2 2 37 2" xfId="20035" xr:uid="{4AE5B349-0F88-4E5F-82FD-F07D5F8AEA89}"/>
    <cellStyle name="Comma 2 3 2 2 37 2 2" xfId="32366" xr:uid="{40728C3C-70E6-4BB1-B49C-F546B0B28D80}"/>
    <cellStyle name="Comma 2 3 2 2 37 3" xfId="27329" xr:uid="{C8C2D70D-C7D8-43DE-9D66-E1209B7F9B04}"/>
    <cellStyle name="Comma 2 3 2 2 38" xfId="14185" xr:uid="{3BA72C00-7C3C-45D7-A940-8C8751421B44}"/>
    <cellStyle name="Comma 2 3 2 2 38 2" xfId="20244" xr:uid="{38124631-8CAC-46D5-A84F-D82A02337B66}"/>
    <cellStyle name="Comma 2 3 2 2 38 2 2" xfId="32574" xr:uid="{A6571FF7-80CD-44EC-BF6B-5515A09156E3}"/>
    <cellStyle name="Comma 2 3 2 2 38 3" xfId="27537" xr:uid="{3CE3079C-DDA9-4EE5-B405-F3699A310A57}"/>
    <cellStyle name="Comma 2 3 2 2 39" xfId="14570" xr:uid="{8BCCA869-4021-4869-8551-293DE43EED07}"/>
    <cellStyle name="Comma 2 3 2 2 39 2" xfId="20455" xr:uid="{07F58D05-6FBA-4BD0-B02A-9A8D619D34F8}"/>
    <cellStyle name="Comma 2 3 2 2 39 2 2" xfId="32784" xr:uid="{1137DC12-A8A1-467A-ADD3-CE15E644AA80}"/>
    <cellStyle name="Comma 2 3 2 2 39 3" xfId="27747" xr:uid="{7D9FDF25-D2D1-4025-A82A-B5B36EAE8A8D}"/>
    <cellStyle name="Comma 2 3 2 2 4" xfId="1501" xr:uid="{1EC7C6CB-D716-44D1-9228-D8793A61199F}"/>
    <cellStyle name="Comma 2 3 2 2 4 2" xfId="21949" xr:uid="{DFC2F50A-F4C3-44C0-89CE-1F24677930D6}"/>
    <cellStyle name="Comma 2 3 2 2 4 3" xfId="21863" xr:uid="{07F28ED6-C352-4A11-8B01-B59A9121D666}"/>
    <cellStyle name="Comma 2 3 2 2 4 3 2" xfId="23343" xr:uid="{20DB7907-AC3A-4EFC-A29E-C4B930DC7999}"/>
    <cellStyle name="Comma 2 3 2 2 4 4" xfId="22823" xr:uid="{39C1B30C-6A6E-4EB6-9ADB-EC89B37C537E}"/>
    <cellStyle name="Comma 2 3 2 2 40" xfId="14951" xr:uid="{92B72FB6-10E5-4E5E-A282-0C908999A120}"/>
    <cellStyle name="Comma 2 3 2 2 40 2" xfId="20663" xr:uid="{B2455C8F-A99F-43C7-ABD9-5E7CBACFFB31}"/>
    <cellStyle name="Comma 2 3 2 2 40 2 2" xfId="32992" xr:uid="{8C010B55-10EB-44DD-9699-968D75CD7AF2}"/>
    <cellStyle name="Comma 2 3 2 2 40 3" xfId="27955" xr:uid="{25C855E8-01A9-4F4C-BE65-9D35DA5D8FB2}"/>
    <cellStyle name="Comma 2 3 2 2 41" xfId="15332" xr:uid="{DD534D7D-FFD6-4405-97F8-290574EBEE62}"/>
    <cellStyle name="Comma 2 3 2 2 41 2" xfId="20872" xr:uid="{53BC776F-D5CE-43B2-9F01-C7226B97A780}"/>
    <cellStyle name="Comma 2 3 2 2 41 2 2" xfId="33200" xr:uid="{66A00587-1D90-4DDC-8AE2-FA7B93E721EF}"/>
    <cellStyle name="Comma 2 3 2 2 41 3" xfId="28163" xr:uid="{59F621BC-E594-4648-85C4-EC69B013A252}"/>
    <cellStyle name="Comma 2 3 2 2 42" xfId="15713" xr:uid="{40D7E539-A4A6-40F6-B4DE-41C2B8953A06}"/>
    <cellStyle name="Comma 2 3 2 2 42 2" xfId="21080" xr:uid="{377DD853-1578-4DF0-896D-63693E8EF7AE}"/>
    <cellStyle name="Comma 2 3 2 2 42 2 2" xfId="33408" xr:uid="{A59FCF3F-2EEA-4FE1-84F5-DA378DFE076F}"/>
    <cellStyle name="Comma 2 3 2 2 42 3" xfId="28371" xr:uid="{461A14FC-C9CF-41AF-B86B-DBB74008EC0A}"/>
    <cellStyle name="Comma 2 3 2 2 43" xfId="16094" xr:uid="{A53F4F1A-A218-4541-8A1C-45A8109D9659}"/>
    <cellStyle name="Comma 2 3 2 2 43 2" xfId="21288" xr:uid="{28325A75-5C78-4CE9-916C-19E3C17E1C00}"/>
    <cellStyle name="Comma 2 3 2 2 43 2 2" xfId="33616" xr:uid="{325B5EF2-8675-4023-A0EB-62B9366D0134}"/>
    <cellStyle name="Comma 2 3 2 2 43 3" xfId="28579" xr:uid="{3F117146-A63E-4B68-9B60-88AEFA15CD50}"/>
    <cellStyle name="Comma 2 3 2 2 44" xfId="21514" xr:uid="{D8CE6136-1C55-4432-A78B-89ED4806C55B}"/>
    <cellStyle name="Comma 2 3 2 2 45" xfId="22119" xr:uid="{72801D7B-F768-45E5-A849-87CC6CAC50DC}"/>
    <cellStyle name="Comma 2 3 2 2 46" xfId="35467" xr:uid="{4370E0CE-C7C2-4452-8FAD-1CF3567EE48C}"/>
    <cellStyle name="Comma 2 3 2 2 5" xfId="2638" xr:uid="{6B141C1C-6A5E-4B6D-894B-09E3A2CE9022}"/>
    <cellStyle name="Comma 2 3 2 2 5 2" xfId="5388" xr:uid="{E25DCF7D-AE1B-43F0-BDCB-9793B69E8B28}"/>
    <cellStyle name="Comma 2 3 2 2 6" xfId="5479" xr:uid="{2572A5EF-FE9A-4155-8069-3B9CCFB7854F}"/>
    <cellStyle name="Comma 2 3 2 2 7" xfId="5575" xr:uid="{EB87651C-A845-4F98-9B5B-265398672206}"/>
    <cellStyle name="Comma 2 3 2 2 8" xfId="5682" xr:uid="{57B4C6C0-8A85-4FEA-880C-2A4DDC97E48B}"/>
    <cellStyle name="Comma 2 3 2 2 9" xfId="5797" xr:uid="{C68D8427-06D0-48BF-A07A-ECB7BBA86B4E}"/>
    <cellStyle name="Comma 2 3 2 20" xfId="6093" xr:uid="{09CEEFC9-B4C5-4D22-8B57-24E96098BC70}"/>
    <cellStyle name="Comma 2 3 2 21" xfId="6197" xr:uid="{CFB76B64-F896-4936-AA06-D4216EAF1D28}"/>
    <cellStyle name="Comma 2 3 2 22" xfId="6301" xr:uid="{A665EAE2-170A-4C0C-9C3A-9F51C6E0DD14}"/>
    <cellStyle name="Comma 2 3 2 23" xfId="6410" xr:uid="{E18F8467-1058-4F2B-A3E3-25E77CB37FCD}"/>
    <cellStyle name="Comma 2 3 2 24" xfId="6423" xr:uid="{B3F112B5-5FBA-40BE-8D73-44BDDA2F2F5B}"/>
    <cellStyle name="Comma 2 3 2 25" xfId="6527" xr:uid="{6CA3440C-67F8-4C6D-BAA5-C26460BBEC96}"/>
    <cellStyle name="Comma 2 3 2 26" xfId="6631" xr:uid="{20E49EC8-67F8-42B9-B75E-D58F7F38BC75}"/>
    <cellStyle name="Comma 2 3 2 27" xfId="6736" xr:uid="{14DDE37C-DBCB-4036-9463-A13819877F7A}"/>
    <cellStyle name="Comma 2 3 2 28" xfId="6930" xr:uid="{3A7C3DDE-AB15-46A4-B520-90A65646B202}"/>
    <cellStyle name="Comma 2 3 2 29" xfId="7215" xr:uid="{8DC2F4C6-8651-455D-BF64-4EF221E17DBE}"/>
    <cellStyle name="Comma 2 3 2 3" xfId="199" xr:uid="{00000000-0005-0000-0000-00002A000000}"/>
    <cellStyle name="Comma 2 3 2 3 10" xfId="5951" xr:uid="{3F7AF976-44EF-499D-AD84-E4E593FDD612}"/>
    <cellStyle name="Comma 2 3 2 3 11" xfId="6056" xr:uid="{666E4767-308D-4AD3-BC13-FF7E5F5EE9AD}"/>
    <cellStyle name="Comma 2 3 2 3 12" xfId="6160" xr:uid="{5C10DFA7-0211-40D4-81C5-B0384C031BB9}"/>
    <cellStyle name="Comma 2 3 2 3 13" xfId="6264" xr:uid="{A07AFF4C-08AB-40C6-A27D-A3F6217D6768}"/>
    <cellStyle name="Comma 2 3 2 3 14" xfId="6368" xr:uid="{0E8F18FA-B8BD-49E1-8043-B8AD41E7FECB}"/>
    <cellStyle name="Comma 2 3 2 3 15" xfId="6490" xr:uid="{707C9A4C-DB0C-4B4F-A941-9E6C98A4D2E9}"/>
    <cellStyle name="Comma 2 3 2 3 16" xfId="6594" xr:uid="{A81039E0-77C4-4BEF-9AA0-4A37DB8375FA}"/>
    <cellStyle name="Comma 2 3 2 3 17" xfId="6698" xr:uid="{AEE7E0FF-2347-4BFE-8B5C-5D3DB9549A36}"/>
    <cellStyle name="Comma 2 3 2 3 18" xfId="6803" xr:uid="{0A7CD153-8D5F-4659-B7B8-F52EAFA060F2}"/>
    <cellStyle name="Comma 2 3 2 3 19" xfId="6997" xr:uid="{DD11E24C-EA89-49CD-9ABD-D22FFC23367A}"/>
    <cellStyle name="Comma 2 3 2 3 2" xfId="711" xr:uid="{00000000-0005-0000-0000-00002A000000}"/>
    <cellStyle name="Comma 2 3 2 3 2 10" xfId="9836" xr:uid="{B142439F-EA67-4BE8-A4E7-236269D60BC4}"/>
    <cellStyle name="Comma 2 3 2 3 2 10 2" xfId="17874" xr:uid="{0A2E00A1-B140-4324-830D-3BD07D0BB878}"/>
    <cellStyle name="Comma 2 3 2 3 2 10 2 2" xfId="30212" xr:uid="{64D0EABE-2CDF-4525-B2BD-628032954B57}"/>
    <cellStyle name="Comma 2 3 2 3 2 10 3" xfId="25175" xr:uid="{09E40FA3-51EF-4EB9-812D-B40F45B073F9}"/>
    <cellStyle name="Comma 2 3 2 3 2 11" xfId="10218" xr:uid="{1A4A64F5-9CBB-4DA7-A12F-0188738956C8}"/>
    <cellStyle name="Comma 2 3 2 3 2 11 2" xfId="18083" xr:uid="{8E6E4359-B32F-4CDE-A0A1-F0A43C829498}"/>
    <cellStyle name="Comma 2 3 2 3 2 11 2 2" xfId="30421" xr:uid="{A02E8ED0-8183-4421-9250-7B46744CCAAA}"/>
    <cellStyle name="Comma 2 3 2 3 2 11 3" xfId="25384" xr:uid="{F1C15DBC-0C4C-474A-8829-B354F7530C7F}"/>
    <cellStyle name="Comma 2 3 2 3 2 12" xfId="10599" xr:uid="{7B60B690-C446-428B-8838-D10C6BFC82D7}"/>
    <cellStyle name="Comma 2 3 2 3 2 12 2" xfId="18292" xr:uid="{95C6B15C-58C0-4EB8-806D-6790406892E5}"/>
    <cellStyle name="Comma 2 3 2 3 2 12 2 2" xfId="30629" xr:uid="{432B63AC-0335-4B03-870F-1B44D2437DC9}"/>
    <cellStyle name="Comma 2 3 2 3 2 12 3" xfId="25592" xr:uid="{3BFF2A40-A450-4CEA-9354-4D7455F6EAF1}"/>
    <cellStyle name="Comma 2 3 2 3 2 13" xfId="10980" xr:uid="{3A1F170E-1CF0-4774-8DE5-C0564227DFF8}"/>
    <cellStyle name="Comma 2 3 2 3 2 13 2" xfId="18500" xr:uid="{E0EE2C31-4FC0-4A9E-A574-0D3836A1E85D}"/>
    <cellStyle name="Comma 2 3 2 3 2 13 2 2" xfId="30837" xr:uid="{175790F2-43B2-45EF-8F07-4B806EA7101F}"/>
    <cellStyle name="Comma 2 3 2 3 2 13 3" xfId="25800" xr:uid="{1647B04A-F22C-41DC-989D-EF360DE70229}"/>
    <cellStyle name="Comma 2 3 2 3 2 14" xfId="11361" xr:uid="{6A14E74C-CDD6-4EE6-AFFC-9BECF2690897}"/>
    <cellStyle name="Comma 2 3 2 3 2 14 2" xfId="18709" xr:uid="{0E8B0C59-6896-4327-AD69-99FC69527463}"/>
    <cellStyle name="Comma 2 3 2 3 2 14 2 2" xfId="31045" xr:uid="{D92BA781-6B95-4EA9-9E40-A1351950B33C}"/>
    <cellStyle name="Comma 2 3 2 3 2 14 3" xfId="26008" xr:uid="{2F825451-9ECF-41F3-A018-D19EF53D9D00}"/>
    <cellStyle name="Comma 2 3 2 3 2 15" xfId="11778" xr:uid="{A99689A4-4AD6-4F94-B85A-B70A14983871}"/>
    <cellStyle name="Comma 2 3 2 3 2 15 2" xfId="18927" xr:uid="{0EF7D67A-81A9-48BE-B05F-7AD27E317EC5}"/>
    <cellStyle name="Comma 2 3 2 3 2 15 2 2" xfId="31261" xr:uid="{300BA6B1-3CEE-4D5A-A091-84B5AD6778A0}"/>
    <cellStyle name="Comma 2 3 2 3 2 15 3" xfId="26224" xr:uid="{2CD97C14-478E-4072-8FE8-EF16DBD8E3F9}"/>
    <cellStyle name="Comma 2 3 2 3 2 16" xfId="12163" xr:uid="{E4D84309-4FE4-45D9-94F4-7F84D3E02D5B}"/>
    <cellStyle name="Comma 2 3 2 3 2 16 2" xfId="19138" xr:uid="{428BE23E-160B-4CA7-8491-82CB9AA25F6C}"/>
    <cellStyle name="Comma 2 3 2 3 2 16 2 2" xfId="31471" xr:uid="{971FBA5F-5257-4F98-A19C-28EE9998113A}"/>
    <cellStyle name="Comma 2 3 2 3 2 16 3" xfId="26434" xr:uid="{A4CC7D6B-5777-4AE8-9247-F6DF4988778D}"/>
    <cellStyle name="Comma 2 3 2 3 2 17" xfId="12544" xr:uid="{BF85E3DD-D9DD-4F07-96E0-9E8080F1EDD8}"/>
    <cellStyle name="Comma 2 3 2 3 2 17 2" xfId="19347" xr:uid="{927F45F1-75EA-45A4-AB69-2CD009D237BA}"/>
    <cellStyle name="Comma 2 3 2 3 2 17 2 2" xfId="31679" xr:uid="{E237B75A-4F4F-4BED-B3A9-632FF4C814AB}"/>
    <cellStyle name="Comma 2 3 2 3 2 17 3" xfId="26642" xr:uid="{BB21108E-C5CC-4DDC-862F-F2379B87B257}"/>
    <cellStyle name="Comma 2 3 2 3 2 18" xfId="12925" xr:uid="{F1A42680-6DB5-4F4A-908B-92AB7721288E}"/>
    <cellStyle name="Comma 2 3 2 3 2 18 2" xfId="19555" xr:uid="{BF6AE2FA-79D3-499C-B0BD-27983B5CC3D1}"/>
    <cellStyle name="Comma 2 3 2 3 2 18 2 2" xfId="31887" xr:uid="{276B1464-80DD-4D41-941D-4511C5B098BD}"/>
    <cellStyle name="Comma 2 3 2 3 2 18 3" xfId="26850" xr:uid="{CC93D268-D8CA-4B7B-A358-58685DC77817}"/>
    <cellStyle name="Comma 2 3 2 3 2 19" xfId="13306" xr:uid="{B5979025-1B04-4404-8A1E-3C1862EBC68E}"/>
    <cellStyle name="Comma 2 3 2 3 2 19 2" xfId="19763" xr:uid="{24489BF8-FDF3-4072-BD49-12BC7527EEEF}"/>
    <cellStyle name="Comma 2 3 2 3 2 19 2 2" xfId="32095" xr:uid="{A9054E23-C35C-42DF-A212-BF8EF90B9CD1}"/>
    <cellStyle name="Comma 2 3 2 3 2 19 3" xfId="27058" xr:uid="{8CD8B275-7AAE-47B3-8019-F0E52A5E114F}"/>
    <cellStyle name="Comma 2 3 2 3 2 2" xfId="1044" xr:uid="{F3B950D2-D7A8-45D0-8ACE-FA39A78E2EB9}"/>
    <cellStyle name="Comma 2 3 2 3 2 2 2" xfId="1397" xr:uid="{A509A54F-9D8F-4BC6-A85B-706878E2E3A2}"/>
    <cellStyle name="Comma 2 3 2 3 2 2 2 2" xfId="2234" xr:uid="{0040BC60-C169-4AE5-94F1-006626640A9B}"/>
    <cellStyle name="Comma 2 3 2 3 2 2 2 2 2" xfId="5002" xr:uid="{D9E09959-70F3-4D1D-BA33-8D5BEB075E7E}"/>
    <cellStyle name="Comma 2 3 2 3 2 2 2 3" xfId="4190" xr:uid="{141A39DD-6602-4DC6-BD1A-071DCFEAB49F}"/>
    <cellStyle name="Comma 2 3 2 3 2 2 3" xfId="1884" xr:uid="{72DD159E-80A7-4339-95CE-07E1420C17FB}"/>
    <cellStyle name="Comma 2 3 2 3 2 2 3 2" xfId="4103" xr:uid="{7310E2EA-BC0A-4D40-B398-28296597ACAA}"/>
    <cellStyle name="Comma 2 3 2 3 2 2 4" xfId="4652" xr:uid="{A5700E12-D471-4E2B-9A5C-7158C4FD8350}"/>
    <cellStyle name="Comma 2 3 2 3 2 2 5" xfId="3282" xr:uid="{F108E00B-DFE4-4737-AE76-E03DC504D624}"/>
    <cellStyle name="Comma 2 3 2 3 2 2 6" xfId="22694" xr:uid="{864B09F5-B428-4CEC-B2EE-246E11754A1E}"/>
    <cellStyle name="Comma 2 3 2 3 2 20" xfId="13687" xr:uid="{6F2543B1-17E8-44CB-BAE1-B1E4D2239D2E}"/>
    <cellStyle name="Comma 2 3 2 3 2 20 2" xfId="19972" xr:uid="{2107E76A-A2AD-4228-AF99-27644069E5ED}"/>
    <cellStyle name="Comma 2 3 2 3 2 20 2 2" xfId="32303" xr:uid="{D6EB93AC-A6B6-42EC-BEFD-25A819638A34}"/>
    <cellStyle name="Comma 2 3 2 3 2 20 3" xfId="27266" xr:uid="{6C3F2BA8-3095-45EB-8A58-2533FC25EFD5}"/>
    <cellStyle name="Comma 2 3 2 3 2 21" xfId="14076" xr:uid="{A2DB824E-D376-4CC6-A771-9747D2DE851A}"/>
    <cellStyle name="Comma 2 3 2 3 2 21 2" xfId="20185" xr:uid="{89C4186E-0008-42C6-80B1-78AA7794182F}"/>
    <cellStyle name="Comma 2 3 2 3 2 21 2 2" xfId="32515" xr:uid="{E964B878-14EB-4107-8FB5-2F5A16DF3BB9}"/>
    <cellStyle name="Comma 2 3 2 3 2 21 3" xfId="27478" xr:uid="{8BFF5B19-78D1-4465-84DF-E92F304BCF79}"/>
    <cellStyle name="Comma 2 3 2 3 2 22" xfId="14457" xr:uid="{13FE1E1C-E8B8-4DC1-A32C-F79FF780A49B}"/>
    <cellStyle name="Comma 2 3 2 3 2 22 2" xfId="20394" xr:uid="{5E1AC3CD-99AC-44F7-ACD9-AE298796852F}"/>
    <cellStyle name="Comma 2 3 2 3 2 22 2 2" xfId="32723" xr:uid="{3E5B3D52-0ECE-4381-B210-D289512C70F7}"/>
    <cellStyle name="Comma 2 3 2 3 2 22 3" xfId="27686" xr:uid="{183487D0-3BA1-4A0B-8EF2-45FB3AFBE65C}"/>
    <cellStyle name="Comma 2 3 2 3 2 23" xfId="14842" xr:uid="{5B07E121-B523-4CAC-8A35-100144A63C4C}"/>
    <cellStyle name="Comma 2 3 2 3 2 23 2" xfId="20604" xr:uid="{59C7B331-E0E3-4856-A0CC-D6EBD271253E}"/>
    <cellStyle name="Comma 2 3 2 3 2 23 2 2" xfId="32933" xr:uid="{B4C5DB46-F161-411E-9D0A-860849EA0BD3}"/>
    <cellStyle name="Comma 2 3 2 3 2 23 3" xfId="27896" xr:uid="{035A6584-4E82-4E01-8617-C99C649F4262}"/>
    <cellStyle name="Comma 2 3 2 3 2 24" xfId="15223" xr:uid="{A9159BBB-16A0-4668-9727-153795594B04}"/>
    <cellStyle name="Comma 2 3 2 3 2 24 2" xfId="20813" xr:uid="{E0D93644-F03B-4215-B70F-EFC80C53CFBF}"/>
    <cellStyle name="Comma 2 3 2 3 2 24 2 2" xfId="33141" xr:uid="{2F9051E3-3748-4489-B384-6D8A87D21563}"/>
    <cellStyle name="Comma 2 3 2 3 2 24 3" xfId="28104" xr:uid="{CD7B5E01-C434-486E-A6F4-E80FD5AB6E07}"/>
    <cellStyle name="Comma 2 3 2 3 2 25" xfId="15604" xr:uid="{C286F93D-2136-4F59-AF1E-2876C2F76738}"/>
    <cellStyle name="Comma 2 3 2 3 2 25 2" xfId="21021" xr:uid="{8A939DD8-752F-409A-96E8-0299450E6325}"/>
    <cellStyle name="Comma 2 3 2 3 2 25 2 2" xfId="33349" xr:uid="{BEE9D898-5698-4424-A64B-FEB953659AEC}"/>
    <cellStyle name="Comma 2 3 2 3 2 25 3" xfId="28312" xr:uid="{E2657DF8-EC28-4856-AFCB-A487C6C46A86}"/>
    <cellStyle name="Comma 2 3 2 3 2 26" xfId="15985" xr:uid="{4B0A0AA1-F521-4DF7-89EA-B1AA3B443BB5}"/>
    <cellStyle name="Comma 2 3 2 3 2 26 2" xfId="21229" xr:uid="{86AB7BC0-4FD6-4E8A-A6EF-8C8CDE42A8F2}"/>
    <cellStyle name="Comma 2 3 2 3 2 26 2 2" xfId="33557" xr:uid="{899E6169-49C0-4AAE-B8B1-372858759F63}"/>
    <cellStyle name="Comma 2 3 2 3 2 26 3" xfId="28520" xr:uid="{45D30C77-B7CA-4D65-AE47-80B8C7D163BF}"/>
    <cellStyle name="Comma 2 3 2 3 2 27" xfId="16366" xr:uid="{B6697265-1DCC-450F-8130-145053EEC678}"/>
    <cellStyle name="Comma 2 3 2 3 2 27 2" xfId="21437" xr:uid="{FA0687E1-C3B2-4B8B-B261-0B959343698F}"/>
    <cellStyle name="Comma 2 3 2 3 2 27 2 2" xfId="33765" xr:uid="{06F65A61-ACA8-4C48-9B80-EA9622F2B75E}"/>
    <cellStyle name="Comma 2 3 2 3 2 27 3" xfId="28728" xr:uid="{4E540D30-7AEA-4364-8FA6-19B63233F0C4}"/>
    <cellStyle name="Comma 2 3 2 3 2 28" xfId="21786" xr:uid="{6AF69832-18A5-45A0-999B-BDF62AD3D67E}"/>
    <cellStyle name="Comma 2 3 2 3 2 28 2" xfId="23122" xr:uid="{A25303CE-1A3B-4782-A920-F061004E8D7B}"/>
    <cellStyle name="Comma 2 3 2 3 2 29" xfId="22356" xr:uid="{F584A8E3-ACC7-45C8-957C-542B8F1D04F1}"/>
    <cellStyle name="Comma 2 3 2 3 2 3" xfId="2482" xr:uid="{5BC2CEBE-5D1A-48F0-8DE2-CA6D82516CEA}"/>
    <cellStyle name="Comma 2 3 2 3 2 3 2" xfId="3582" xr:uid="{829F60CD-BFDD-423E-85B0-26BB5D35D7BC}"/>
    <cellStyle name="Comma 2 3 2 3 2 3 3" xfId="21934" xr:uid="{C8B68E55-011B-4F6A-94E6-A4D97D87238A}"/>
    <cellStyle name="Comma 2 3 2 3 2 3 3 2" xfId="23580" xr:uid="{F1CCF39B-F9B8-4C45-925F-E0321245051D}"/>
    <cellStyle name="Comma 2 3 2 3 2 3 4" xfId="22991" xr:uid="{EDA9A90F-1951-44B4-9847-1B061BE47B74}"/>
    <cellStyle name="Comma 2 3 2 3 2 30" xfId="35813" xr:uid="{84160ED3-255F-4380-BF00-52F85514F963}"/>
    <cellStyle name="Comma 2 3 2 3 2 4" xfId="2890" xr:uid="{5031012D-0BB4-48FA-9554-78DF9E83EE16}"/>
    <cellStyle name="Comma 2 3 2 3 2 4 2" xfId="7522" xr:uid="{F73897CA-7A9B-4D27-9B9D-B15E14833226}"/>
    <cellStyle name="Comma 2 3 2 3 2 5" xfId="7918" xr:uid="{D820DBAE-83F4-4130-831E-820D12A182BA}"/>
    <cellStyle name="Comma 2 3 2 3 2 5 2" xfId="16830" xr:uid="{B4EEDA75-7802-409B-8AAE-894D0BFE9D96}"/>
    <cellStyle name="Comma 2 3 2 3 2 5 2 2" xfId="29171" xr:uid="{2900F3A2-5ACC-4EA1-B5F3-ABEF11C8E3C0}"/>
    <cellStyle name="Comma 2 3 2 3 2 5 3" xfId="24132" xr:uid="{A0634AD9-BF38-4DC2-B317-0046ACD3DE08}"/>
    <cellStyle name="Comma 2 3 2 3 2 6" xfId="8293" xr:uid="{92EA6A77-572D-43C6-961F-3A0E5A05DD26}"/>
    <cellStyle name="Comma 2 3 2 3 2 6 2" xfId="17039" xr:uid="{0B4E0520-2C75-4589-B8EE-5879713C5EDD}"/>
    <cellStyle name="Comma 2 3 2 3 2 6 2 2" xfId="29379" xr:uid="{ADC2BC6A-FC31-47AF-A6E1-6F55013BAD8C}"/>
    <cellStyle name="Comma 2 3 2 3 2 6 3" xfId="24340" xr:uid="{5AF1D0D7-C2F5-41EE-9E49-D5E366A726E8}"/>
    <cellStyle name="Comma 2 3 2 3 2 7" xfId="8674" xr:uid="{EEA12C14-F407-4716-9FBE-2F92DB2DE1F9}"/>
    <cellStyle name="Comma 2 3 2 3 2 7 2" xfId="17247" xr:uid="{293EB4CC-2B3E-415A-A6EA-2660AA779AD4}"/>
    <cellStyle name="Comma 2 3 2 3 2 7 2 2" xfId="29587" xr:uid="{0F520F92-14C5-4FD8-A518-D484BD55FE54}"/>
    <cellStyle name="Comma 2 3 2 3 2 7 3" xfId="24548" xr:uid="{5AE42F57-11D1-4CAC-BC5A-4F7C5DCDFB4E}"/>
    <cellStyle name="Comma 2 3 2 3 2 8" xfId="9055" xr:uid="{9CD032CB-7647-4EE0-BA5D-D7DD8A5BDDC3}"/>
    <cellStyle name="Comma 2 3 2 3 2 8 2" xfId="17456" xr:uid="{A44AAB53-3B9C-45E7-A957-0030155F0966}"/>
    <cellStyle name="Comma 2 3 2 3 2 8 2 2" xfId="29795" xr:uid="{E5CDFFC7-E3C5-4BDE-9796-B45DCEE99F9D}"/>
    <cellStyle name="Comma 2 3 2 3 2 8 3" xfId="24756" xr:uid="{1B40B933-D662-458E-8AB2-204E452932A0}"/>
    <cellStyle name="Comma 2 3 2 3 2 9" xfId="9455" xr:uid="{135874F8-C557-49BC-B89B-C22B83DB7F8B}"/>
    <cellStyle name="Comma 2 3 2 3 2 9 2" xfId="17666" xr:uid="{0E4743A8-2D99-4807-B307-E3402CF29D83}"/>
    <cellStyle name="Comma 2 3 2 3 2 9 2 2" xfId="30004" xr:uid="{37946C0C-C2D2-4EB8-80BA-BA2FB14F7BD6}"/>
    <cellStyle name="Comma 2 3 2 3 2 9 3" xfId="24967" xr:uid="{156EC4B2-CF0A-46F4-8CDA-AD8DFB76BB91}"/>
    <cellStyle name="Comma 2 3 2 3 20" xfId="7282" xr:uid="{DA7E16DB-83CA-49AD-9C99-C60D36641777}"/>
    <cellStyle name="Comma 2 3 2 3 21" xfId="7671" xr:uid="{E1B7070B-9153-4BBE-9A76-09E517728FA1}"/>
    <cellStyle name="Comma 2 3 2 3 21 2" xfId="16685" xr:uid="{E35A962F-7415-494D-B3A0-8F20BEF24C96}"/>
    <cellStyle name="Comma 2 3 2 3 21 2 2" xfId="29027" xr:uid="{7D68A4DA-4DCA-4183-A407-F2EE7E16E7D9}"/>
    <cellStyle name="Comma 2 3 2 3 21 3" xfId="23988" xr:uid="{26FAD7B1-1316-4F13-9361-4AA1150A34FB}"/>
    <cellStyle name="Comma 2 3 2 3 22" xfId="8055" xr:uid="{E276EE59-6E1B-4316-ADB3-59D16760FC0E}"/>
    <cellStyle name="Comma 2 3 2 3 22 2" xfId="16917" xr:uid="{6539823D-EDED-4111-B3F5-4BBDBDAAD227}"/>
    <cellStyle name="Comma 2 3 2 3 22 2 2" xfId="29258" xr:uid="{33CC9DDF-371C-4AE6-A68E-5A2C1D475033}"/>
    <cellStyle name="Comma 2 3 2 3 22 3" xfId="24219" xr:uid="{B32B9219-AB1A-4761-8061-B7C9E24B1F55}"/>
    <cellStyle name="Comma 2 3 2 3 23" xfId="8430" xr:uid="{7D80FB6E-589B-45FC-9E13-44ECBB1496AA}"/>
    <cellStyle name="Comma 2 3 2 3 23 2" xfId="17126" xr:uid="{F4416E15-435D-43CF-9941-BA88668FBD12}"/>
    <cellStyle name="Comma 2 3 2 3 23 2 2" xfId="29466" xr:uid="{5EDF2E31-96EA-4483-B355-193BB1F1F530}"/>
    <cellStyle name="Comma 2 3 2 3 23 3" xfId="24427" xr:uid="{FECD7DEB-128C-4DF6-9286-50FED089E4EA}"/>
    <cellStyle name="Comma 2 3 2 3 24" xfId="8811" xr:uid="{60B24AA6-3B1E-492A-8BC9-88E54B56DCCA}"/>
    <cellStyle name="Comma 2 3 2 3 24 2" xfId="17334" xr:uid="{189F7D6A-0534-4972-834A-FF8251777C40}"/>
    <cellStyle name="Comma 2 3 2 3 24 2 2" xfId="29674" xr:uid="{BBA1C027-02E7-4CB5-B0E5-FFBEA4848ABE}"/>
    <cellStyle name="Comma 2 3 2 3 24 3" xfId="24635" xr:uid="{3EE61543-0674-4B8E-BA57-35F3224CF90D}"/>
    <cellStyle name="Comma 2 3 2 3 25" xfId="9196" xr:uid="{07F718FA-7E96-4F85-ACBE-96C6F5BE439F}"/>
    <cellStyle name="Comma 2 3 2 3 25 2" xfId="17543" xr:uid="{88D53E13-0A3D-4639-B4EA-CA479E18654C}"/>
    <cellStyle name="Comma 2 3 2 3 25 2 2" xfId="29882" xr:uid="{2EE6E80A-0195-442C-A74B-824AF6104190}"/>
    <cellStyle name="Comma 2 3 2 3 25 3" xfId="24844" xr:uid="{D5FF7BEA-74E4-4320-92BC-91339FC2CA34}"/>
    <cellStyle name="Comma 2 3 2 3 26" xfId="9592" xr:uid="{C66E487E-D20B-40D5-BAB6-5E5CE2E07902}"/>
    <cellStyle name="Comma 2 3 2 3 26 2" xfId="17753" xr:uid="{9E7E1A06-5C3F-438F-AC6F-5E224EC317A0}"/>
    <cellStyle name="Comma 2 3 2 3 26 2 2" xfId="30091" xr:uid="{F6272CD4-7B98-4725-98CB-EC37B3319C0F}"/>
    <cellStyle name="Comma 2 3 2 3 26 3" xfId="25054" xr:uid="{3EA4DA79-2250-4693-A60A-AE88670B5828}"/>
    <cellStyle name="Comma 2 3 2 3 27" xfId="9973" xr:uid="{4EE9498F-253F-4DFE-A55B-517A06F33EEE}"/>
    <cellStyle name="Comma 2 3 2 3 27 2" xfId="17961" xr:uid="{41087F91-C561-46B9-873C-9410CD5D6C8C}"/>
    <cellStyle name="Comma 2 3 2 3 27 2 2" xfId="30299" xr:uid="{F34FDE1D-3C4D-4692-A813-E6C498245141}"/>
    <cellStyle name="Comma 2 3 2 3 27 3" xfId="25262" xr:uid="{A6444755-9E60-40DF-87BC-30C94321ED69}"/>
    <cellStyle name="Comma 2 3 2 3 28" xfId="10355" xr:uid="{59C68A3A-8200-4671-8C80-8A459C8A691A}"/>
    <cellStyle name="Comma 2 3 2 3 28 2" xfId="18170" xr:uid="{CA072476-B1A9-4CFE-B6DD-98FD1D23E66D}"/>
    <cellStyle name="Comma 2 3 2 3 28 2 2" xfId="30508" xr:uid="{0E6AE40F-3E02-4712-9D98-DA2CB6F1391D}"/>
    <cellStyle name="Comma 2 3 2 3 28 3" xfId="25471" xr:uid="{2821A7B6-0B0B-4049-8EBC-F26263AA82AC}"/>
    <cellStyle name="Comma 2 3 2 3 29" xfId="10736" xr:uid="{BEFC16D1-89D0-4064-AB11-58A48A2C4538}"/>
    <cellStyle name="Comma 2 3 2 3 29 2" xfId="18379" xr:uid="{9FA68DF9-CF39-4AC8-9908-48C3AFD06C27}"/>
    <cellStyle name="Comma 2 3 2 3 29 2 2" xfId="30716" xr:uid="{F11E3534-92E7-4853-93ED-0E633D975030}"/>
    <cellStyle name="Comma 2 3 2 3 29 3" xfId="25679" xr:uid="{41E2869A-A8DA-475C-A0A9-FDB82F445452}"/>
    <cellStyle name="Comma 2 3 2 3 3" xfId="856" xr:uid="{34ECB83D-8C71-4D71-9D75-397B66440091}"/>
    <cellStyle name="Comma 2 3 2 3 3 2" xfId="1211" xr:uid="{A39C3B03-C498-44EC-9FE0-808217F538D9}"/>
    <cellStyle name="Comma 2 3 2 3 3 2 2" xfId="2048" xr:uid="{68F00B1F-3813-445F-863F-84EE7DB64163}"/>
    <cellStyle name="Comma 2 3 2 3 3 2 2 2" xfId="4816" xr:uid="{1233AF74-C81A-4E39-B28B-E29D586DA3FF}"/>
    <cellStyle name="Comma 2 3 2 3 3 2 3" xfId="4120" xr:uid="{A397F669-0902-4CDC-992E-CEABDA973AE5}"/>
    <cellStyle name="Comma 2 3 2 3 3 3" xfId="1698" xr:uid="{7C26F4CC-B653-4E4F-BE9F-F535B0FC8D2B}"/>
    <cellStyle name="Comma 2 3 2 3 3 3 2" xfId="3946" xr:uid="{BE585E31-0D8E-4844-9370-1E7B7E8B093F}"/>
    <cellStyle name="Comma 2 3 2 3 3 4" xfId="4492" xr:uid="{BD99C41A-3F0F-4FEE-9577-BFC5D57E0D79}"/>
    <cellStyle name="Comma 2 3 2 3 3 5" xfId="3113" xr:uid="{61002A1C-2B03-49A9-B2EE-A057AC9C6765}"/>
    <cellStyle name="Comma 2 3 2 3 3 6" xfId="22498" xr:uid="{3680866D-3A85-4A81-8B4D-7ACBA9CDC2BE}"/>
    <cellStyle name="Comma 2 3 2 3 30" xfId="11117" xr:uid="{2C4EE3AF-4442-4195-A56D-3EBF7A12161E}"/>
    <cellStyle name="Comma 2 3 2 3 30 2" xfId="18587" xr:uid="{2476F3F7-7F05-4D20-958E-52B881AE62D8}"/>
    <cellStyle name="Comma 2 3 2 3 30 2 2" xfId="30924" xr:uid="{D37B4303-09C2-4C82-8F70-1ED80569359B}"/>
    <cellStyle name="Comma 2 3 2 3 30 3" xfId="25887" xr:uid="{A5F2593A-DD62-4D02-A090-FE660EAAA055}"/>
    <cellStyle name="Comma 2 3 2 3 31" xfId="11534" xr:uid="{B12E7563-2962-433E-AD1A-6CC784697F00}"/>
    <cellStyle name="Comma 2 3 2 3 31 2" xfId="18806" xr:uid="{5E7417B6-DD64-419E-B45D-823B5ABB11D1}"/>
    <cellStyle name="Comma 2 3 2 3 31 2 2" xfId="31140" xr:uid="{055686CB-1BD3-48A3-8680-DC204E729B89}"/>
    <cellStyle name="Comma 2 3 2 3 31 3" xfId="26103" xr:uid="{ADB1CBC2-D959-4C17-8FF3-CCCDBE369785}"/>
    <cellStyle name="Comma 2 3 2 3 32" xfId="11919" xr:uid="{C9744056-67F3-4BCA-82D2-1A568F21858B}"/>
    <cellStyle name="Comma 2 3 2 3 32 2" xfId="19016" xr:uid="{F08BABC8-3692-4B59-B35A-5F4CA74BA6B1}"/>
    <cellStyle name="Comma 2 3 2 3 32 2 2" xfId="31350" xr:uid="{544E1450-631D-4544-BE53-CF7B7666ECF8}"/>
    <cellStyle name="Comma 2 3 2 3 32 3" xfId="26313" xr:uid="{19A2AE25-6F32-4D07-8F6A-C915BB55C27D}"/>
    <cellStyle name="Comma 2 3 2 3 33" xfId="12300" xr:uid="{DFD6BDC0-8AE9-4DA0-928A-1325F394109B}"/>
    <cellStyle name="Comma 2 3 2 3 33 2" xfId="19225" xr:uid="{2094C524-ED52-47F0-A49F-23532C04D474}"/>
    <cellStyle name="Comma 2 3 2 3 33 2 2" xfId="31558" xr:uid="{D785C60A-1786-48A5-A906-61458CAA54E6}"/>
    <cellStyle name="Comma 2 3 2 3 33 3" xfId="26521" xr:uid="{7598F0DC-1B7C-421C-9EC3-E5DB9E1E7498}"/>
    <cellStyle name="Comma 2 3 2 3 34" xfId="12681" xr:uid="{42F0FAA9-2370-454F-BA83-47C5F5D7B4CB}"/>
    <cellStyle name="Comma 2 3 2 3 34 2" xfId="19434" xr:uid="{C794A653-EE10-4A5F-9194-E3CFFABD3C3A}"/>
    <cellStyle name="Comma 2 3 2 3 34 2 2" xfId="31766" xr:uid="{B3467FF1-686C-426A-80CE-FBD3355EB1D0}"/>
    <cellStyle name="Comma 2 3 2 3 34 3" xfId="26729" xr:uid="{8D795213-10BE-40AC-AC6E-142CA8D93D24}"/>
    <cellStyle name="Comma 2 3 2 3 35" xfId="13062" xr:uid="{E6E111E3-4AA4-4D64-ADD3-47D8A40E6B1E}"/>
    <cellStyle name="Comma 2 3 2 3 35 2" xfId="19642" xr:uid="{F63C6E09-6F7C-4AC9-B51A-D0B8C8396B86}"/>
    <cellStyle name="Comma 2 3 2 3 35 2 2" xfId="31974" xr:uid="{61ABE25D-353E-40C6-A84E-967F750395B2}"/>
    <cellStyle name="Comma 2 3 2 3 35 3" xfId="26937" xr:uid="{2838A839-77C7-476B-8AF0-59219C25245D}"/>
    <cellStyle name="Comma 2 3 2 3 36" xfId="13443" xr:uid="{DDCAFF5D-25CA-4474-A0F1-EAE34D2F8FB6}"/>
    <cellStyle name="Comma 2 3 2 3 36 2" xfId="19851" xr:uid="{BCA58EE1-52DF-4C51-A7E0-B86B2D359CBB}"/>
    <cellStyle name="Comma 2 3 2 3 36 2 2" xfId="32182" xr:uid="{4E83B697-1EE4-452A-88CA-5DB213C5B496}"/>
    <cellStyle name="Comma 2 3 2 3 36 3" xfId="27145" xr:uid="{746EBB06-A68C-47FE-B1DB-5BDAEACD4579}"/>
    <cellStyle name="Comma 2 3 2 3 37" xfId="13832" xr:uid="{DFEF71D0-62C1-4524-AFF8-2595073F749D}"/>
    <cellStyle name="Comma 2 3 2 3 37 2" xfId="20063" xr:uid="{7DE5E049-5D55-4AFC-9885-245743AAB431}"/>
    <cellStyle name="Comma 2 3 2 3 37 2 2" xfId="32394" xr:uid="{58BB3A18-75E3-494A-A7B8-8595EAF609D9}"/>
    <cellStyle name="Comma 2 3 2 3 37 3" xfId="27357" xr:uid="{B80C9141-3E86-4C9B-8D2E-5DF1E89483B5}"/>
    <cellStyle name="Comma 2 3 2 3 38" xfId="14213" xr:uid="{98E8674B-7F04-41B5-99DC-ABDF1C7DF34D}"/>
    <cellStyle name="Comma 2 3 2 3 38 2" xfId="20272" xr:uid="{27A4D696-D4FD-4777-839B-8C0F0A70D06C}"/>
    <cellStyle name="Comma 2 3 2 3 38 2 2" xfId="32602" xr:uid="{27D05876-8B40-46C4-B05E-0358F05B9D7A}"/>
    <cellStyle name="Comma 2 3 2 3 38 3" xfId="27565" xr:uid="{37CBC113-E46B-42FE-B6B3-0B67C2620C42}"/>
    <cellStyle name="Comma 2 3 2 3 39" xfId="14598" xr:uid="{0EB0CE96-8BB6-4272-96C8-AE8929131A02}"/>
    <cellStyle name="Comma 2 3 2 3 39 2" xfId="20483" xr:uid="{04356FB1-14A4-408E-A926-FAD8216A1232}"/>
    <cellStyle name="Comma 2 3 2 3 39 2 2" xfId="32812" xr:uid="{896105DA-0AF0-48E5-82E4-0CD9E9530181}"/>
    <cellStyle name="Comma 2 3 2 3 39 3" xfId="27775" xr:uid="{E318C247-12E9-4FF1-87B7-0355AA6B8D56}"/>
    <cellStyle name="Comma 2 3 2 3 4" xfId="1540" xr:uid="{10881980-804A-4546-8FE3-B3F565A63C0D}"/>
    <cellStyle name="Comma 2 3 2 3 4 2" xfId="23151" xr:uid="{B734FDCC-E624-48A9-8268-6128AA05FB41}"/>
    <cellStyle name="Comma 2 3 2 3 4 3" xfId="22843" xr:uid="{0D99D243-92AE-4958-A6F9-995B24F5E534}"/>
    <cellStyle name="Comma 2 3 2 3 40" xfId="14979" xr:uid="{51FF0B45-DFEB-403A-931E-BEFD05C37A3B}"/>
    <cellStyle name="Comma 2 3 2 3 40 2" xfId="20691" xr:uid="{291D935F-06CF-441A-9078-FDECF479256F}"/>
    <cellStyle name="Comma 2 3 2 3 40 2 2" xfId="33020" xr:uid="{1BD77BCB-10C1-461A-BD09-D5C87C1A7355}"/>
    <cellStyle name="Comma 2 3 2 3 40 3" xfId="27983" xr:uid="{348CFAF5-8FA7-4475-92FA-AB2527E1E7E7}"/>
    <cellStyle name="Comma 2 3 2 3 41" xfId="15360" xr:uid="{0CBFE125-95A2-439A-8F94-0E5A5774B23A}"/>
    <cellStyle name="Comma 2 3 2 3 41 2" xfId="20900" xr:uid="{5880057B-786F-4B6B-9B6C-7D39473CBA99}"/>
    <cellStyle name="Comma 2 3 2 3 41 2 2" xfId="33228" xr:uid="{EB72320C-BB3F-4D0F-8701-8109F67F429D}"/>
    <cellStyle name="Comma 2 3 2 3 41 3" xfId="28191" xr:uid="{BABB1101-1799-409B-8681-11F63B91EB09}"/>
    <cellStyle name="Comma 2 3 2 3 42" xfId="15741" xr:uid="{47359C58-33DC-40A3-90A2-B419E0818CDB}"/>
    <cellStyle name="Comma 2 3 2 3 42 2" xfId="21108" xr:uid="{FCACF3C2-1DDD-4CA4-A26A-A743F1FAC335}"/>
    <cellStyle name="Comma 2 3 2 3 42 2 2" xfId="33436" xr:uid="{7AB0C99E-ECE1-44C7-A4DD-959B438F9C40}"/>
    <cellStyle name="Comma 2 3 2 3 42 3" xfId="28399" xr:uid="{91C6BE80-99C4-47D2-8490-48E35D0AB9F6}"/>
    <cellStyle name="Comma 2 3 2 3 43" xfId="16122" xr:uid="{566BDE27-8B16-444C-B3D7-761A630778D4}"/>
    <cellStyle name="Comma 2 3 2 3 43 2" xfId="21316" xr:uid="{8897328B-492B-4EEA-9295-EE7E8D7BDF77}"/>
    <cellStyle name="Comma 2 3 2 3 43 2 2" xfId="33644" xr:uid="{9C16B366-B4F0-4E14-A0F8-7300227B09F6}"/>
    <cellStyle name="Comma 2 3 2 3 43 3" xfId="28607" xr:uid="{080566D2-934A-4BE9-8068-397DBF5BE795}"/>
    <cellStyle name="Comma 2 3 2 3 44" xfId="21542" xr:uid="{F738B76D-88B7-472D-A0A9-D33CF481E14B}"/>
    <cellStyle name="Comma 2 3 2 3 44 2" xfId="23025" xr:uid="{F07DB5F6-CA9E-4FFE-83C3-97A84FC4B938}"/>
    <cellStyle name="Comma 2 3 2 3 45" xfId="22160" xr:uid="{0AC4D402-0C85-4872-94D8-61E22DBBC6A3}"/>
    <cellStyle name="Comma 2 3 2 3 46" xfId="35508" xr:uid="{35EB9346-544F-47E6-81F0-82B7ABB16B8E}"/>
    <cellStyle name="Comma 2 3 2 3 5" xfId="2345" xr:uid="{BF035FF8-9063-4F67-BA26-7146FFF51A08}"/>
    <cellStyle name="Comma 2 3 2 3 5 2" xfId="5408" xr:uid="{9E683C4C-4304-4436-9A06-A893EA0C3590}"/>
    <cellStyle name="Comma 2 3 2 3 5 3" xfId="4253" xr:uid="{F003B5A1-B77C-46AA-8E62-177AAE2C89DF}"/>
    <cellStyle name="Comma 2 3 2 3 6" xfId="2679" xr:uid="{369C1E0A-88E3-43C5-9D98-D31F1CB497D6}"/>
    <cellStyle name="Comma 2 3 2 3 6 2" xfId="5501" xr:uid="{40D4CAB2-C322-42AB-B076-8000CBB8FC8E}"/>
    <cellStyle name="Comma 2 3 2 3 6 3" xfId="23379" xr:uid="{F64FB6FA-65E6-49C0-9791-6F919876CA91}"/>
    <cellStyle name="Comma 2 3 2 3 7" xfId="5601" xr:uid="{5420AA46-AFD3-4E97-83B8-B7EB789B238C}"/>
    <cellStyle name="Comma 2 3 2 3 8" xfId="5710" xr:uid="{495E2902-8FEF-49F8-8D62-EFF1FA1D3751}"/>
    <cellStyle name="Comma 2 3 2 3 9" xfId="5825" xr:uid="{AAF30171-47CE-42D8-97A4-7C49219B8B07}"/>
    <cellStyle name="Comma 2 3 2 30" xfId="7592" xr:uid="{449AB646-E01E-4C34-9DC9-411C7D730675}"/>
    <cellStyle name="Comma 2 3 2 30 2" xfId="16606" xr:uid="{933FB462-5749-45AA-B029-8DCA4A988A8F}"/>
    <cellStyle name="Comma 2 3 2 30 2 2" xfId="28948" xr:uid="{F9119402-E170-48F5-804D-C48377D49731}"/>
    <cellStyle name="Comma 2 3 2 30 3" xfId="23909" xr:uid="{FC0584FB-4858-4A75-846D-2D53137ED67F}"/>
    <cellStyle name="Comma 2 3 2 31" xfId="7988" xr:uid="{5042BDA5-073B-4441-9D00-651F3EF9F9BF}"/>
    <cellStyle name="Comma 2 3 2 31 2" xfId="16850" xr:uid="{B75891C4-2005-42C2-A951-412964E6603F}"/>
    <cellStyle name="Comma 2 3 2 31 2 2" xfId="29191" xr:uid="{6C086039-6F67-4919-AC75-C74BAF0C4D88}"/>
    <cellStyle name="Comma 2 3 2 31 3" xfId="24152" xr:uid="{48E30484-F03F-4534-BCFB-08CCFBACA431}"/>
    <cellStyle name="Comma 2 3 2 32" xfId="8363" xr:uid="{B870F17E-6A39-4146-96B9-3FF753D6A9B5}"/>
    <cellStyle name="Comma 2 3 2 32 2" xfId="17059" xr:uid="{BB1234A6-2228-408F-BF2F-C326807A048C}"/>
    <cellStyle name="Comma 2 3 2 32 2 2" xfId="29399" xr:uid="{89949F2F-1239-4103-99CA-0116D2E2E6E9}"/>
    <cellStyle name="Comma 2 3 2 32 3" xfId="24360" xr:uid="{98C939F2-5A41-4E88-A3AC-9F0DB65C0B06}"/>
    <cellStyle name="Comma 2 3 2 33" xfId="8744" xr:uid="{9F5C60B0-2FA8-4DDE-9FE7-F1AF0BA4EC95}"/>
    <cellStyle name="Comma 2 3 2 33 2" xfId="17267" xr:uid="{428C048E-0D48-475C-BA8D-123583E7B9AA}"/>
    <cellStyle name="Comma 2 3 2 33 2 2" xfId="29607" xr:uid="{8BF4B7C5-9592-4A83-A95D-2C4FE645672D}"/>
    <cellStyle name="Comma 2 3 2 33 3" xfId="24568" xr:uid="{42A6A08A-2CC1-49EC-A63C-31C0E8D19CF0}"/>
    <cellStyle name="Comma 2 3 2 34" xfId="9129" xr:uid="{2A0459F4-CA40-4A21-A7E3-47D48C1DC727}"/>
    <cellStyle name="Comma 2 3 2 34 2" xfId="17476" xr:uid="{0DA2A8D1-850F-44E2-AEE5-6266655F90DF}"/>
    <cellStyle name="Comma 2 3 2 34 2 2" xfId="29815" xr:uid="{EEB724F7-42B8-45F4-8823-6C592FF778E5}"/>
    <cellStyle name="Comma 2 3 2 34 3" xfId="24777" xr:uid="{FD6FB409-A28B-40F1-97C0-4BE58BF6804A}"/>
    <cellStyle name="Comma 2 3 2 35" xfId="9382" xr:uid="{5F9C61E0-C9F2-4C8F-A72B-F1FF3DF02A74}"/>
    <cellStyle name="Comma 2 3 2 36" xfId="9525" xr:uid="{C87EC920-A369-456B-8F9C-B97FBE06CC15}"/>
    <cellStyle name="Comma 2 3 2 36 2" xfId="17686" xr:uid="{42BCC92E-A437-42C1-BF89-B7D04CC45BA6}"/>
    <cellStyle name="Comma 2 3 2 36 2 2" xfId="30024" xr:uid="{FAF4D07F-3F7F-46AA-BAAB-539ED73DAE94}"/>
    <cellStyle name="Comma 2 3 2 36 3" xfId="24987" xr:uid="{7F4D8F6D-274B-4577-B1BB-88DFA740FF30}"/>
    <cellStyle name="Comma 2 3 2 37" xfId="9906" xr:uid="{DC60EE9A-971A-4AA4-82CD-9B7902194DC8}"/>
    <cellStyle name="Comma 2 3 2 37 2" xfId="17894" xr:uid="{A3AB8459-9BF5-4253-9772-FFCE5F860D83}"/>
    <cellStyle name="Comma 2 3 2 37 2 2" xfId="30232" xr:uid="{9EC4D814-DEFE-44FA-B908-C41AE9A45EEE}"/>
    <cellStyle name="Comma 2 3 2 37 3" xfId="25195" xr:uid="{41CDD341-6708-4D35-8EC2-2068642630E1}"/>
    <cellStyle name="Comma 2 3 2 38" xfId="10288" xr:uid="{264D1DE0-404D-491B-B2B7-8212DF4FC68A}"/>
    <cellStyle name="Comma 2 3 2 38 2" xfId="18103" xr:uid="{90BE725E-42A5-48FC-9D13-59621473084A}"/>
    <cellStyle name="Comma 2 3 2 38 2 2" xfId="30441" xr:uid="{845093C9-1733-4310-B83C-281A183169B9}"/>
    <cellStyle name="Comma 2 3 2 38 3" xfId="25404" xr:uid="{B4BF3B76-5358-4CF7-AB43-F2969A895E0E}"/>
    <cellStyle name="Comma 2 3 2 39" xfId="10669" xr:uid="{6595C837-F77D-43BF-9608-E917D2DE9067}"/>
    <cellStyle name="Comma 2 3 2 39 2" xfId="18312" xr:uid="{DA66302D-D479-490E-B077-2E5D3B263E97}"/>
    <cellStyle name="Comma 2 3 2 39 2 2" xfId="30649" xr:uid="{2133DD78-0795-443C-9CEA-1E5F77030B9E}"/>
    <cellStyle name="Comma 2 3 2 39 3" xfId="25612" xr:uid="{2EDFF716-DBF4-42F0-9BF0-E37498526AAD}"/>
    <cellStyle name="Comma 2 3 2 4" xfId="130" xr:uid="{00000000-0005-0000-0000-00002B000000}"/>
    <cellStyle name="Comma 2 3 2 4 10" xfId="5904" xr:uid="{CF7F9E7B-87B2-4878-B543-FB649AD3CFC2}"/>
    <cellStyle name="Comma 2 3 2 4 11" xfId="6009" xr:uid="{14A50CC9-9BAA-4092-9E9C-06CB1D4B37CE}"/>
    <cellStyle name="Comma 2 3 2 4 12" xfId="6113" xr:uid="{017CEA51-0B46-4D8F-8815-E864A4975BDB}"/>
    <cellStyle name="Comma 2 3 2 4 13" xfId="6217" xr:uid="{2DEFA91E-E7CA-4194-9748-4DF3C339BBD5}"/>
    <cellStyle name="Comma 2 3 2 4 14" xfId="6321" xr:uid="{DD7CB11F-994B-4043-96B8-BC10E59AC4A5}"/>
    <cellStyle name="Comma 2 3 2 4 15" xfId="6443" xr:uid="{4C54919D-04D4-4D86-8DA8-5482DD517F54}"/>
    <cellStyle name="Comma 2 3 2 4 16" xfId="6547" xr:uid="{9BB72F4C-9AC4-4FF1-8CD9-FA834A60970A}"/>
    <cellStyle name="Comma 2 3 2 4 17" xfId="6651" xr:uid="{02273663-B7B8-4A67-AEDA-5CCBA9555D52}"/>
    <cellStyle name="Comma 2 3 2 4 18" xfId="6756" xr:uid="{63A11C2C-FAB4-4E78-B705-71C120E5FD7B}"/>
    <cellStyle name="Comma 2 3 2 4 19" xfId="6950" xr:uid="{EF4B39B0-EEE4-4262-AC99-6662C88CC522}"/>
    <cellStyle name="Comma 2 3 2 4 2" xfId="647" xr:uid="{00000000-0005-0000-0000-00002B000000}"/>
    <cellStyle name="Comma 2 3 2 4 2 10" xfId="9797" xr:uid="{7CF1F57A-F32C-4DC2-A502-21775E4A6E2E}"/>
    <cellStyle name="Comma 2 3 2 4 2 10 2" xfId="17836" xr:uid="{078615CB-C4C4-4A18-B204-3180309C6F3B}"/>
    <cellStyle name="Comma 2 3 2 4 2 10 2 2" xfId="30174" xr:uid="{44D673AD-4540-4FD5-A261-BBE31B729A33}"/>
    <cellStyle name="Comma 2 3 2 4 2 10 3" xfId="25137" xr:uid="{BA84D1BD-7CA2-48F1-BD4F-80525628959D}"/>
    <cellStyle name="Comma 2 3 2 4 2 11" xfId="10179" xr:uid="{439461CA-934A-4F1E-82CE-B7FE071CC364}"/>
    <cellStyle name="Comma 2 3 2 4 2 11 2" xfId="18045" xr:uid="{2B9CA326-6AD3-46FB-8666-2007D410363A}"/>
    <cellStyle name="Comma 2 3 2 4 2 11 2 2" xfId="30383" xr:uid="{5A2E974B-9293-41F0-9A4B-E45A94BBC976}"/>
    <cellStyle name="Comma 2 3 2 4 2 11 3" xfId="25346" xr:uid="{1411A86E-58DB-4446-89DF-9F63FD563E7F}"/>
    <cellStyle name="Comma 2 3 2 4 2 12" xfId="10560" xr:uid="{08A6B805-53E3-4E94-861B-141EA122BC10}"/>
    <cellStyle name="Comma 2 3 2 4 2 12 2" xfId="18254" xr:uid="{14CBF98F-4FDA-4483-A557-37446F8DAC97}"/>
    <cellStyle name="Comma 2 3 2 4 2 12 2 2" xfId="30591" xr:uid="{66520400-8A2A-434D-B131-86BB52CC848C}"/>
    <cellStyle name="Comma 2 3 2 4 2 12 3" xfId="25554" xr:uid="{0496C1D5-2C5B-4FC9-B4E5-A56E87F98637}"/>
    <cellStyle name="Comma 2 3 2 4 2 13" xfId="10941" xr:uid="{479CBD7D-0E20-4825-B1C4-760EC96F2A6F}"/>
    <cellStyle name="Comma 2 3 2 4 2 13 2" xfId="18462" xr:uid="{15F4F547-FA44-4AD8-8CEE-6C0055AD601C}"/>
    <cellStyle name="Comma 2 3 2 4 2 13 2 2" xfId="30799" xr:uid="{D38557F5-72CC-406B-B5AA-F4AE4A0710A0}"/>
    <cellStyle name="Comma 2 3 2 4 2 13 3" xfId="25762" xr:uid="{87F1728A-434B-4EF3-B593-FFB3C334FD1F}"/>
    <cellStyle name="Comma 2 3 2 4 2 14" xfId="11322" xr:uid="{B7501496-FD4E-49DB-B18B-4114737BF6B3}"/>
    <cellStyle name="Comma 2 3 2 4 2 14 2" xfId="18671" xr:uid="{99C8EF44-4EE9-4B33-9CE6-5FBEE5785865}"/>
    <cellStyle name="Comma 2 3 2 4 2 14 2 2" xfId="31007" xr:uid="{81B20B14-0033-479F-B5CB-A3DB50DA9896}"/>
    <cellStyle name="Comma 2 3 2 4 2 14 3" xfId="25970" xr:uid="{1E0CF462-8CC0-44B3-ADA8-59D78BF9069F}"/>
    <cellStyle name="Comma 2 3 2 4 2 15" xfId="11739" xr:uid="{94EB21EF-E80E-4F37-B46C-EF29F6A890D7}"/>
    <cellStyle name="Comma 2 3 2 4 2 15 2" xfId="18889" xr:uid="{40DC8DCD-8572-4006-8729-2815652628C4}"/>
    <cellStyle name="Comma 2 3 2 4 2 15 2 2" xfId="31223" xr:uid="{9D599809-4CC4-4BEA-A04E-A1EFFAD26CF6}"/>
    <cellStyle name="Comma 2 3 2 4 2 15 3" xfId="26186" xr:uid="{5E4D49E8-85F9-4B62-9537-B135D9C0D882}"/>
    <cellStyle name="Comma 2 3 2 4 2 16" xfId="12124" xr:uid="{7751D89B-3DA6-4735-BC42-FE0FAD2EE37A}"/>
    <cellStyle name="Comma 2 3 2 4 2 16 2" xfId="19100" xr:uid="{FB0D5350-8AB6-45BB-9316-BD7549F394F4}"/>
    <cellStyle name="Comma 2 3 2 4 2 16 2 2" xfId="31433" xr:uid="{51C34F34-6A82-40ED-8092-7865D1B646E5}"/>
    <cellStyle name="Comma 2 3 2 4 2 16 3" xfId="26396" xr:uid="{A0CF4B42-AF95-4838-894C-6427F941B03A}"/>
    <cellStyle name="Comma 2 3 2 4 2 17" xfId="12505" xr:uid="{7A401CD7-34B9-4222-AFB2-E02A1BE76D28}"/>
    <cellStyle name="Comma 2 3 2 4 2 17 2" xfId="19309" xr:uid="{ACED9B44-0EEE-4DCD-B531-028B0BE3C8B1}"/>
    <cellStyle name="Comma 2 3 2 4 2 17 2 2" xfId="31641" xr:uid="{09E843B2-4224-4DA2-8B70-81C45BDB5433}"/>
    <cellStyle name="Comma 2 3 2 4 2 17 3" xfId="26604" xr:uid="{BCDDDA75-9B8E-4FA0-80FB-8B84A3F3F822}"/>
    <cellStyle name="Comma 2 3 2 4 2 18" xfId="12886" xr:uid="{A230C20D-C71B-44B2-BC47-37A62A10E495}"/>
    <cellStyle name="Comma 2 3 2 4 2 18 2" xfId="19517" xr:uid="{77AE2DB1-0588-4DD7-B17B-C7B785D5478B}"/>
    <cellStyle name="Comma 2 3 2 4 2 18 2 2" xfId="31849" xr:uid="{87F0B5BB-02A7-46AD-A965-B0344BC3FD04}"/>
    <cellStyle name="Comma 2 3 2 4 2 18 3" xfId="26812" xr:uid="{4F5C7B47-90B2-453C-B1B0-D7C71D6BFABE}"/>
    <cellStyle name="Comma 2 3 2 4 2 19" xfId="13267" xr:uid="{EEE1B9C3-C05F-4311-ABD7-36B3FE212DBC}"/>
    <cellStyle name="Comma 2 3 2 4 2 19 2" xfId="19725" xr:uid="{25F13DFB-5B5D-4895-B955-D96414FC2DAA}"/>
    <cellStyle name="Comma 2 3 2 4 2 19 2 2" xfId="32057" xr:uid="{9391012B-4B66-4B64-B249-8F2BDF2008B7}"/>
    <cellStyle name="Comma 2 3 2 4 2 19 3" xfId="27020" xr:uid="{41909454-5636-4BF1-91B6-23C0F5765DE3}"/>
    <cellStyle name="Comma 2 3 2 4 2 2" xfId="981" xr:uid="{BD3E2B29-5025-463B-B8E2-C9D5A909B987}"/>
    <cellStyle name="Comma 2 3 2 4 2 2 2" xfId="1334" xr:uid="{0861E805-AE98-4294-B8E0-144846F75F76}"/>
    <cellStyle name="Comma 2 3 2 4 2 2 2 2" xfId="2171" xr:uid="{B4F8AD89-DC3B-401F-AF42-FC634D8CDC31}"/>
    <cellStyle name="Comma 2 3 2 4 2 2 2 2 2" xfId="4939" xr:uid="{EA96F012-848E-405B-AAA4-A06740012F25}"/>
    <cellStyle name="Comma 2 3 2 4 2 2 2 3" xfId="3709" xr:uid="{C049F005-E28B-4B84-8F65-6B397A8AD8C5}"/>
    <cellStyle name="Comma 2 3 2 4 2 2 3" xfId="1821" xr:uid="{5614A804-6D3C-42CC-B07A-3273E8C791D7}"/>
    <cellStyle name="Comma 2 3 2 4 2 2 3 2" xfId="4040" xr:uid="{85D48E1C-46A0-476F-88D4-74F53459F6B3}"/>
    <cellStyle name="Comma 2 3 2 4 2 2 4" xfId="4589" xr:uid="{54C3BF35-D0C1-4A6B-99BC-E0943CE21998}"/>
    <cellStyle name="Comma 2 3 2 4 2 2 5" xfId="3219" xr:uid="{A74C8089-23F6-4AA8-92B0-EA60635B9A7E}"/>
    <cellStyle name="Comma 2 3 2 4 2 2 6" xfId="22631" xr:uid="{04FD048A-4A50-4A99-AEC2-B3FFADA912BF}"/>
    <cellStyle name="Comma 2 3 2 4 2 20" xfId="13648" xr:uid="{9846103F-8872-4075-B58D-592C0E4A7A69}"/>
    <cellStyle name="Comma 2 3 2 4 2 20 2" xfId="19934" xr:uid="{714DCF52-9ED6-4457-BFBD-7E34F341DFFF}"/>
    <cellStyle name="Comma 2 3 2 4 2 20 2 2" xfId="32265" xr:uid="{A02090F1-2EA5-402B-A0A4-6BB6B8A2CB9F}"/>
    <cellStyle name="Comma 2 3 2 4 2 20 3" xfId="27228" xr:uid="{EAB32841-A5F9-4A03-8FF5-2D8E8D81ADB6}"/>
    <cellStyle name="Comma 2 3 2 4 2 21" xfId="14037" xr:uid="{9033EEFB-EB88-47C6-8BC6-AB695332ABF7}"/>
    <cellStyle name="Comma 2 3 2 4 2 21 2" xfId="20147" xr:uid="{BE45D3AC-3571-4AF1-A8BB-1997D473B203}"/>
    <cellStyle name="Comma 2 3 2 4 2 21 2 2" xfId="32477" xr:uid="{7D47DD6D-6E19-42BA-8136-D0A66C17F06E}"/>
    <cellStyle name="Comma 2 3 2 4 2 21 3" xfId="27440" xr:uid="{372DBEA1-805A-41EA-97DE-AD2039B5367F}"/>
    <cellStyle name="Comma 2 3 2 4 2 22" xfId="14418" xr:uid="{E2D0472A-04BD-48F1-B0D1-2CC938BF37ED}"/>
    <cellStyle name="Comma 2 3 2 4 2 22 2" xfId="20356" xr:uid="{4F34ADD4-5EDE-470D-8353-66CABFE3BC69}"/>
    <cellStyle name="Comma 2 3 2 4 2 22 2 2" xfId="32685" xr:uid="{1D8DD412-A1A9-4B76-8074-12F97E6820D7}"/>
    <cellStyle name="Comma 2 3 2 4 2 22 3" xfId="27648" xr:uid="{7209BE29-687A-4868-B86A-CA74CE5F3B33}"/>
    <cellStyle name="Comma 2 3 2 4 2 23" xfId="14803" xr:uid="{4E4A2267-B456-4291-BF41-282B1E27CFB5}"/>
    <cellStyle name="Comma 2 3 2 4 2 23 2" xfId="20566" xr:uid="{8E620E96-BBD4-4FFA-97FB-B216820278A9}"/>
    <cellStyle name="Comma 2 3 2 4 2 23 2 2" xfId="32895" xr:uid="{088ACB8C-0995-4055-A8ED-2EE421F2CDDB}"/>
    <cellStyle name="Comma 2 3 2 4 2 23 3" xfId="27858" xr:uid="{8C4D7A80-6433-4EB8-B5D3-778EE18ECEC1}"/>
    <cellStyle name="Comma 2 3 2 4 2 24" xfId="15184" xr:uid="{92666073-B197-4AAB-91B8-66AB4721AC72}"/>
    <cellStyle name="Comma 2 3 2 4 2 24 2" xfId="20775" xr:uid="{D5B7916B-574C-489E-B9C1-1BE35D7CDCDC}"/>
    <cellStyle name="Comma 2 3 2 4 2 24 2 2" xfId="33103" xr:uid="{A0E23330-0B1A-43E3-B53A-28DF567E0E7E}"/>
    <cellStyle name="Comma 2 3 2 4 2 24 3" xfId="28066" xr:uid="{D0ACE058-A08A-420F-BF33-88186E8914FE}"/>
    <cellStyle name="Comma 2 3 2 4 2 25" xfId="15565" xr:uid="{1C695EE2-2197-41EF-9F48-B2D5836F1B33}"/>
    <cellStyle name="Comma 2 3 2 4 2 25 2" xfId="20983" xr:uid="{A8593743-BA0C-41DF-A23F-092BD0608D06}"/>
    <cellStyle name="Comma 2 3 2 4 2 25 2 2" xfId="33311" xr:uid="{C2B137B2-E123-47F1-8FD9-FF49A2A78EA7}"/>
    <cellStyle name="Comma 2 3 2 4 2 25 3" xfId="28274" xr:uid="{DF6B2EBC-CE8D-4771-BDF0-34FDD6E3CCF5}"/>
    <cellStyle name="Comma 2 3 2 4 2 26" xfId="15946" xr:uid="{A143233F-6328-471F-9E80-97B648B9079F}"/>
    <cellStyle name="Comma 2 3 2 4 2 26 2" xfId="21191" xr:uid="{CD059ACC-9DEE-483D-AB63-C4474B545BAB}"/>
    <cellStyle name="Comma 2 3 2 4 2 26 2 2" xfId="33519" xr:uid="{06BA613D-2D01-4BF4-B03C-65363C03929C}"/>
    <cellStyle name="Comma 2 3 2 4 2 26 3" xfId="28482" xr:uid="{550C6407-E82E-48C2-9C13-B99C76133006}"/>
    <cellStyle name="Comma 2 3 2 4 2 27" xfId="16327" xr:uid="{D11454B7-349B-482D-899B-87ACB87636BA}"/>
    <cellStyle name="Comma 2 3 2 4 2 27 2" xfId="21399" xr:uid="{D50A772C-BCAC-479B-90CF-FCC4D9026188}"/>
    <cellStyle name="Comma 2 3 2 4 2 27 2 2" xfId="33727" xr:uid="{DDD11D18-48D9-41B2-A836-1ADBBB9203F0}"/>
    <cellStyle name="Comma 2 3 2 4 2 27 3" xfId="28690" xr:uid="{14175231-A219-4599-842E-123A6B0F0C1A}"/>
    <cellStyle name="Comma 2 3 2 4 2 28" xfId="21747" xr:uid="{23629C4B-154E-49D1-9725-ADB0F41CEDC8}"/>
    <cellStyle name="Comma 2 3 2 4 2 28 2" xfId="23203" xr:uid="{A6AF12D3-1211-40F3-B4B3-B94806C08264}"/>
    <cellStyle name="Comma 2 3 2 4 2 29" xfId="22293" xr:uid="{1B69B458-6C75-4A1A-9102-6FFAE3B76894}"/>
    <cellStyle name="Comma 2 3 2 4 2 3" xfId="2827" xr:uid="{32EFC567-2162-4C1E-AC77-08092F6FBBF8}"/>
    <cellStyle name="Comma 2 3 2 4 2 3 2" xfId="3519" xr:uid="{10B9AF0F-D116-4043-8CE6-60AE2AABAA22}"/>
    <cellStyle name="Comma 2 3 2 4 2 3 3" xfId="23517" xr:uid="{A1738ABF-1AFE-4D32-8D32-072557F45F55}"/>
    <cellStyle name="Comma 2 3 2 4 2 3 4" xfId="22920" xr:uid="{F5C80C73-5B57-49EC-B757-529735E17B4D}"/>
    <cellStyle name="Comma 2 3 2 4 2 30" xfId="35750" xr:uid="{2451C008-10BB-41AB-B701-41C8B6CA927E}"/>
    <cellStyle name="Comma 2 3 2 4 2 4" xfId="4315" xr:uid="{09601627-E81D-4AEC-875D-0177B0BB54A8}"/>
    <cellStyle name="Comma 2 3 2 4 2 4 2" xfId="7483" xr:uid="{2E29170C-2337-4C84-89AD-5E56F5FC4968}"/>
    <cellStyle name="Comma 2 3 2 4 2 5" xfId="7865" xr:uid="{3CF8C135-39BD-4D8C-973B-3037604D5402}"/>
    <cellStyle name="Comma 2 3 2 4 2 5 2" xfId="16778" xr:uid="{535C095C-08FA-4939-AC85-C87E80C504DC}"/>
    <cellStyle name="Comma 2 3 2 4 2 5 2 2" xfId="29119" xr:uid="{4BF420C4-FF02-45BE-9EE9-03D94CE6BCEC}"/>
    <cellStyle name="Comma 2 3 2 4 2 5 3" xfId="24080" xr:uid="{A4B26EB9-EA30-4EB7-ACF7-133B130E6506}"/>
    <cellStyle name="Comma 2 3 2 4 2 6" xfId="8254" xr:uid="{72E2F369-397C-44A3-82BE-B89253F6487D}"/>
    <cellStyle name="Comma 2 3 2 4 2 6 2" xfId="17001" xr:uid="{DE81E6D0-930B-49BA-90C4-535D1174126C}"/>
    <cellStyle name="Comma 2 3 2 4 2 6 2 2" xfId="29341" xr:uid="{FA6D1ADC-A511-4E96-98A1-E411231A4D29}"/>
    <cellStyle name="Comma 2 3 2 4 2 6 3" xfId="24302" xr:uid="{24704FD7-63F2-40BD-9C97-1F4661EF2D5F}"/>
    <cellStyle name="Comma 2 3 2 4 2 7" xfId="8635" xr:uid="{82A1BCD7-7167-410B-9178-A4607D746A6E}"/>
    <cellStyle name="Comma 2 3 2 4 2 7 2" xfId="17209" xr:uid="{40D0D348-D10A-4ACD-A8D1-8252CB09BD72}"/>
    <cellStyle name="Comma 2 3 2 4 2 7 2 2" xfId="29549" xr:uid="{84B6F9B3-34FA-4BE8-A0B5-AA89A5CDC2EF}"/>
    <cellStyle name="Comma 2 3 2 4 2 7 3" xfId="24510" xr:uid="{F9C16259-8EB5-4EDE-9F2B-4F7AAA5CC24D}"/>
    <cellStyle name="Comma 2 3 2 4 2 8" xfId="9016" xr:uid="{50C5139A-E358-4BB7-B447-0EC6F3908280}"/>
    <cellStyle name="Comma 2 3 2 4 2 8 2" xfId="17418" xr:uid="{A3537B5C-C689-48E8-A067-2F0CFC095CB1}"/>
    <cellStyle name="Comma 2 3 2 4 2 8 2 2" xfId="29757" xr:uid="{A5966E5F-13A4-44C5-A9C3-02B3BB7D204F}"/>
    <cellStyle name="Comma 2 3 2 4 2 8 3" xfId="24718" xr:uid="{81CAD677-D431-42DD-A724-FF28DCD82459}"/>
    <cellStyle name="Comma 2 3 2 4 2 9" xfId="9416" xr:uid="{2296FECC-F487-47D9-AB95-9EFF828C1D64}"/>
    <cellStyle name="Comma 2 3 2 4 2 9 2" xfId="17628" xr:uid="{4FE825C4-5C76-475E-B83A-5814C11FD833}"/>
    <cellStyle name="Comma 2 3 2 4 2 9 2 2" xfId="29966" xr:uid="{4E2ABA72-D1B4-4081-A8C5-6C7AA65F35AB}"/>
    <cellStyle name="Comma 2 3 2 4 2 9 3" xfId="24929" xr:uid="{DE288F1F-41F8-4571-858E-81B6F401F9B8}"/>
    <cellStyle name="Comma 2 3 2 4 20" xfId="7235" xr:uid="{3A5D02B0-0791-4654-BD3C-8064B58C28AB}"/>
    <cellStyle name="Comma 2 3 2 4 21" xfId="7612" xr:uid="{B40F03C6-2CF1-49BE-B26A-E29A3C1F3DD9}"/>
    <cellStyle name="Comma 2 3 2 4 21 2" xfId="16626" xr:uid="{F2B686C9-A30D-44B6-A645-2E915142A156}"/>
    <cellStyle name="Comma 2 3 2 4 21 2 2" xfId="28968" xr:uid="{B8BB7895-A8F3-42C6-BA81-30BE39C86562}"/>
    <cellStyle name="Comma 2 3 2 4 21 3" xfId="23929" xr:uid="{D0DFECFC-A458-426B-B3C2-AE4E6AAEC61C}"/>
    <cellStyle name="Comma 2 3 2 4 22" xfId="8008" xr:uid="{6E681878-732D-4160-9545-C2485CA54715}"/>
    <cellStyle name="Comma 2 3 2 4 22 2" xfId="16870" xr:uid="{4A9FC93C-5964-4091-B02F-78ECB5E0794B}"/>
    <cellStyle name="Comma 2 3 2 4 22 2 2" xfId="29211" xr:uid="{0F8C0B62-CA60-40B6-96D5-D79C97BB7493}"/>
    <cellStyle name="Comma 2 3 2 4 22 3" xfId="24172" xr:uid="{F04E9640-A731-42DE-8244-30F9FCEF7A26}"/>
    <cellStyle name="Comma 2 3 2 4 23" xfId="8383" xr:uid="{71EFA195-F1FA-47CE-AD9B-C7B28BFF011E}"/>
    <cellStyle name="Comma 2 3 2 4 23 2" xfId="17079" xr:uid="{92DB0BD9-7A3F-418F-9A3B-93ADF4C640C1}"/>
    <cellStyle name="Comma 2 3 2 4 23 2 2" xfId="29419" xr:uid="{BBCB3D7E-1EFA-4489-BC78-C8E81597180F}"/>
    <cellStyle name="Comma 2 3 2 4 23 3" xfId="24380" xr:uid="{C67A05D2-1C00-4EB6-9C9F-E504106D7E6D}"/>
    <cellStyle name="Comma 2 3 2 4 24" xfId="8764" xr:uid="{6B27E4F7-5F73-4423-BD09-1D96CE092B7D}"/>
    <cellStyle name="Comma 2 3 2 4 24 2" xfId="17287" xr:uid="{E4C6BBBB-5B48-4D77-ACDB-C3DB6EFF4168}"/>
    <cellStyle name="Comma 2 3 2 4 24 2 2" xfId="29627" xr:uid="{400D9D6B-DE6F-4870-B96A-A0A47BF53260}"/>
    <cellStyle name="Comma 2 3 2 4 24 3" xfId="24588" xr:uid="{F4B91DC2-EA06-49AD-AFD7-ABB56C3C7D12}"/>
    <cellStyle name="Comma 2 3 2 4 25" xfId="9149" xr:uid="{E5CFDAD1-6B6F-4BFF-B7F2-D6D06516E832}"/>
    <cellStyle name="Comma 2 3 2 4 25 2" xfId="17496" xr:uid="{2A800578-9F7D-44BB-AC14-9E83E1608237}"/>
    <cellStyle name="Comma 2 3 2 4 25 2 2" xfId="29835" xr:uid="{094517B1-0FD7-4A7D-8818-932085610E9B}"/>
    <cellStyle name="Comma 2 3 2 4 25 3" xfId="24797" xr:uid="{AD53210C-CA6A-4557-BA3A-3F1C9E7FFBE6}"/>
    <cellStyle name="Comma 2 3 2 4 26" xfId="9545" xr:uid="{65CB5515-8A1C-4CD3-A3DE-270B66C0B448}"/>
    <cellStyle name="Comma 2 3 2 4 26 2" xfId="17706" xr:uid="{54C3B3B6-9871-4964-AAC9-688AEAF2D6C6}"/>
    <cellStyle name="Comma 2 3 2 4 26 2 2" xfId="30044" xr:uid="{1E294D28-2E82-4537-9727-14EF363B1965}"/>
    <cellStyle name="Comma 2 3 2 4 26 3" xfId="25007" xr:uid="{5E4F525D-436D-4ECD-BACE-DAA13B81DABB}"/>
    <cellStyle name="Comma 2 3 2 4 27" xfId="9926" xr:uid="{FA0396EB-E530-4F43-9883-4DE5E093398D}"/>
    <cellStyle name="Comma 2 3 2 4 27 2" xfId="17914" xr:uid="{BB573E84-F4D5-4EE5-B853-2BE96C4C4209}"/>
    <cellStyle name="Comma 2 3 2 4 27 2 2" xfId="30252" xr:uid="{DA967BEB-F673-4AAA-9CAC-6F2BBE663274}"/>
    <cellStyle name="Comma 2 3 2 4 27 3" xfId="25215" xr:uid="{D79E1DBA-2B32-4DAA-AF77-58F691EE968B}"/>
    <cellStyle name="Comma 2 3 2 4 28" xfId="10308" xr:uid="{1A1F44F6-B1B2-43C1-8BF8-17B3C864C78C}"/>
    <cellStyle name="Comma 2 3 2 4 28 2" xfId="18123" xr:uid="{BCF053B8-7E58-4000-AAA5-A9E36D57E025}"/>
    <cellStyle name="Comma 2 3 2 4 28 2 2" xfId="30461" xr:uid="{DE613542-9754-4BB6-9495-04C8F7EBE2C2}"/>
    <cellStyle name="Comma 2 3 2 4 28 3" xfId="25424" xr:uid="{374F82F4-D4F6-4656-BB55-9E114B05BCAC}"/>
    <cellStyle name="Comma 2 3 2 4 29" xfId="10689" xr:uid="{7C3AF7E4-A87A-4FD9-B07D-DABC7A5E3077}"/>
    <cellStyle name="Comma 2 3 2 4 29 2" xfId="18332" xr:uid="{AFF51AE1-69C8-484C-B747-88B0734E98CF}"/>
    <cellStyle name="Comma 2 3 2 4 29 2 2" xfId="30669" xr:uid="{EB50C0B2-4501-4547-836B-DD7285E8CE40}"/>
    <cellStyle name="Comma 2 3 2 4 29 3" xfId="25632" xr:uid="{DC3EE871-5318-4F9A-BBDF-7A66F2E04762}"/>
    <cellStyle name="Comma 2 3 2 4 3" xfId="793" xr:uid="{26F6252B-F5C2-4B3E-A036-DC6CC0C0F0E3}"/>
    <cellStyle name="Comma 2 3 2 4 3 2" xfId="1148" xr:uid="{9B6C55FE-5DB9-4615-98AE-92D4C22D4B9D}"/>
    <cellStyle name="Comma 2 3 2 4 3 2 2" xfId="1985" xr:uid="{4E40D6DE-FDD8-422B-AF17-2DE49653EEE0}"/>
    <cellStyle name="Comma 2 3 2 4 3 2 2 2" xfId="4753" xr:uid="{01FA4190-6B66-43C1-AE3E-CFAA9D0F5430}"/>
    <cellStyle name="Comma 2 3 2 4 3 2 3" xfId="3712" xr:uid="{5FB89195-A6FD-4737-8D44-FC41644588A3}"/>
    <cellStyle name="Comma 2 3 2 4 3 2 4" xfId="23658" xr:uid="{4A5FB6CC-FCC3-476D-832F-DB1F9A953F0C}"/>
    <cellStyle name="Comma 2 3 2 4 3 3" xfId="1635" xr:uid="{FC755B19-DC7B-4052-9F61-701FC42602F2}"/>
    <cellStyle name="Comma 2 3 2 4 3 3 2" xfId="3874" xr:uid="{DED1F8D2-7D00-4C27-AF40-BE3C4F735D1B}"/>
    <cellStyle name="Comma 2 3 2 4 3 3 3" xfId="21965" xr:uid="{8441F04A-A692-46EB-8A08-92EBD1764903}"/>
    <cellStyle name="Comma 2 3 2 4 3 3 4" xfId="28751" xr:uid="{92A2ABA6-BB0E-4B48-ADE7-10CFD359ADE4}"/>
    <cellStyle name="Comma 2 3 2 4 3 4" xfId="4430" xr:uid="{10F855C5-0014-485D-BAD4-B33306F7F4AA}"/>
    <cellStyle name="Comma 2 3 2 4 3 4 2" xfId="23317" xr:uid="{B4CC7E37-61D4-4EF0-AB17-5746831981BA}"/>
    <cellStyle name="Comma 2 3 2 4 3 5" xfId="5244" xr:uid="{2031BB2D-BFD6-4C4F-90F1-D095F512434D}"/>
    <cellStyle name="Comma 2 3 2 4 3 6" xfId="16464" xr:uid="{314AD7FF-3A12-4351-8F4D-CCCAC927465C}"/>
    <cellStyle name="Comma 2 3 2 4 3 7" xfId="3051" xr:uid="{FCAD6D5E-3C90-49C3-BA11-A449800B04D5}"/>
    <cellStyle name="Comma 2 3 2 4 3 8" xfId="22406" xr:uid="{3C8876AC-5769-4429-842D-86AB94AA3F30}"/>
    <cellStyle name="Comma 2 3 2 4 30" xfId="11070" xr:uid="{27F01044-A658-4A5A-9C6A-EAD1EB751B2C}"/>
    <cellStyle name="Comma 2 3 2 4 30 2" xfId="18540" xr:uid="{7D19595D-58E9-41DB-9525-8D3BFE5E3226}"/>
    <cellStyle name="Comma 2 3 2 4 30 2 2" xfId="30877" xr:uid="{F6B40213-C222-4DE2-98F5-CFFD73D25824}"/>
    <cellStyle name="Comma 2 3 2 4 30 3" xfId="25840" xr:uid="{AA6635B5-5859-48CA-99F4-A68578BFA08B}"/>
    <cellStyle name="Comma 2 3 2 4 31" xfId="11487" xr:uid="{7D6F5DB5-01E8-4B39-B53C-EC676C1DB1E5}"/>
    <cellStyle name="Comma 2 3 2 4 31 2" xfId="18759" xr:uid="{14288700-0C0C-4B8F-B464-8F166C83127C}"/>
    <cellStyle name="Comma 2 3 2 4 31 2 2" xfId="31093" xr:uid="{B8D44076-9287-45F0-AA08-9632EEE79B25}"/>
    <cellStyle name="Comma 2 3 2 4 31 3" xfId="26056" xr:uid="{1FAB8485-F6C0-427F-B782-F568F686C700}"/>
    <cellStyle name="Comma 2 3 2 4 32" xfId="11872" xr:uid="{9E3D8714-B8A6-40B4-AC33-960B2899E838}"/>
    <cellStyle name="Comma 2 3 2 4 32 2" xfId="18969" xr:uid="{343E8902-0D3D-48EA-BB0E-7BC70FB22D61}"/>
    <cellStyle name="Comma 2 3 2 4 32 2 2" xfId="31303" xr:uid="{870FDC3E-7481-4183-9FD7-8ECC7C42F149}"/>
    <cellStyle name="Comma 2 3 2 4 32 3" xfId="26266" xr:uid="{1B13E573-AB42-42FD-BBCD-AA501774A375}"/>
    <cellStyle name="Comma 2 3 2 4 33" xfId="12253" xr:uid="{4685B540-3DD5-4C47-959C-ACE305F32504}"/>
    <cellStyle name="Comma 2 3 2 4 33 2" xfId="19178" xr:uid="{A379DE67-39DF-4CB2-975C-C21BF80A213C}"/>
    <cellStyle name="Comma 2 3 2 4 33 2 2" xfId="31511" xr:uid="{278B0C97-39F7-4E78-841B-DD3962E716DD}"/>
    <cellStyle name="Comma 2 3 2 4 33 3" xfId="26474" xr:uid="{E633D32D-1F9B-4665-AF09-4486692B754C}"/>
    <cellStyle name="Comma 2 3 2 4 34" xfId="12634" xr:uid="{4E5819F7-1C07-400B-8EEE-A0C29C2201FE}"/>
    <cellStyle name="Comma 2 3 2 4 34 2" xfId="19387" xr:uid="{6593190B-C477-4F23-95E8-DD830FB62A49}"/>
    <cellStyle name="Comma 2 3 2 4 34 2 2" xfId="31719" xr:uid="{278F47D5-2539-486B-AA9A-E9572EBBACD5}"/>
    <cellStyle name="Comma 2 3 2 4 34 3" xfId="26682" xr:uid="{E2B5ACE5-1453-46C6-A86D-C503CA09394C}"/>
    <cellStyle name="Comma 2 3 2 4 35" xfId="13015" xr:uid="{8A1009C1-93E5-4E8F-8576-820393C6FA39}"/>
    <cellStyle name="Comma 2 3 2 4 35 2" xfId="19595" xr:uid="{751E35BB-7C61-4580-9B90-5BA50EAF1C97}"/>
    <cellStyle name="Comma 2 3 2 4 35 2 2" xfId="31927" xr:uid="{410524F3-FE0A-4947-BC0C-4769D0C5E78A}"/>
    <cellStyle name="Comma 2 3 2 4 35 3" xfId="26890" xr:uid="{83C39041-6C74-42AE-BA53-0F9854F05B14}"/>
    <cellStyle name="Comma 2 3 2 4 36" xfId="13396" xr:uid="{F3FD6B6B-929A-4E11-8AD8-D286755B8001}"/>
    <cellStyle name="Comma 2 3 2 4 36 2" xfId="19804" xr:uid="{6619BBF8-7CB7-4116-A833-29BA2A45FDA4}"/>
    <cellStyle name="Comma 2 3 2 4 36 2 2" xfId="32135" xr:uid="{BEF91187-73CD-4C4E-AA30-46C41240CD85}"/>
    <cellStyle name="Comma 2 3 2 4 36 3" xfId="27098" xr:uid="{8DEE8AE6-B2C1-4DD1-BFBC-A35A1A931004}"/>
    <cellStyle name="Comma 2 3 2 4 37" xfId="13785" xr:uid="{A2FC8F72-9862-422F-A3D0-AEEFD4406A0C}"/>
    <cellStyle name="Comma 2 3 2 4 37 2" xfId="20016" xr:uid="{FA6B8678-5254-4C3B-BCB3-1C2F2FCF2103}"/>
    <cellStyle name="Comma 2 3 2 4 37 2 2" xfId="32347" xr:uid="{7456F669-25C8-4C42-9355-73EF8D8F8705}"/>
    <cellStyle name="Comma 2 3 2 4 37 3" xfId="27310" xr:uid="{92BF10CA-0D3D-4954-8609-91B9D9C50381}"/>
    <cellStyle name="Comma 2 3 2 4 38" xfId="14166" xr:uid="{EDBEA86B-9402-4232-848C-C89633CDF043}"/>
    <cellStyle name="Comma 2 3 2 4 38 2" xfId="20225" xr:uid="{4E2B08BF-8114-4D5E-997D-E8357B876536}"/>
    <cellStyle name="Comma 2 3 2 4 38 2 2" xfId="32555" xr:uid="{08823365-81E1-41F8-94DB-9A00035237F7}"/>
    <cellStyle name="Comma 2 3 2 4 38 3" xfId="27518" xr:uid="{61214453-27BB-4A67-A5BA-FA2191835001}"/>
    <cellStyle name="Comma 2 3 2 4 39" xfId="14551" xr:uid="{24600922-C32C-4199-83B2-191C875DE565}"/>
    <cellStyle name="Comma 2 3 2 4 39 2" xfId="20436" xr:uid="{BBA8AB2E-6F9B-4069-A7D4-481998E437B7}"/>
    <cellStyle name="Comma 2 3 2 4 39 2 2" xfId="32765" xr:uid="{ED1A4145-55CA-4BBA-AFAA-5B352A80DEE0}"/>
    <cellStyle name="Comma 2 3 2 4 39 3" xfId="27728" xr:uid="{08583566-059B-4EA1-9968-3241028B4E7D}"/>
    <cellStyle name="Comma 2 3 2 4 4" xfId="1471" xr:uid="{ED545916-8DBE-4E71-8B86-7AD4DE634F6A}"/>
    <cellStyle name="Comma 2 3 2 4 4 2" xfId="23731" xr:uid="{8C99E8DB-B769-49F4-A18B-1307B2FC2EA9}"/>
    <cellStyle name="Comma 2 3 2 4 4 3" xfId="22779" xr:uid="{F1283C19-7C48-49B0-989F-55B61B175FFF}"/>
    <cellStyle name="Comma 2 3 2 4 40" xfId="14932" xr:uid="{13024A20-AC58-42BF-AC3D-FDDC529AC9B2}"/>
    <cellStyle name="Comma 2 3 2 4 40 2" xfId="20644" xr:uid="{F1B79D50-FBF8-4EA1-874F-C116AA1B2896}"/>
    <cellStyle name="Comma 2 3 2 4 40 2 2" xfId="32973" xr:uid="{5153838C-B517-4469-9B49-D5034EB38B36}"/>
    <cellStyle name="Comma 2 3 2 4 40 3" xfId="27936" xr:uid="{707662D7-11F5-4421-B236-0338148973FF}"/>
    <cellStyle name="Comma 2 3 2 4 41" xfId="15313" xr:uid="{4E82BA40-A299-47D7-836B-C8531640EFF0}"/>
    <cellStyle name="Comma 2 3 2 4 41 2" xfId="20853" xr:uid="{B4052600-C0A2-4D71-B4CF-B82134CA26F6}"/>
    <cellStyle name="Comma 2 3 2 4 41 2 2" xfId="33181" xr:uid="{07E9D3E9-7AF3-42B4-B4C0-2628C8753B94}"/>
    <cellStyle name="Comma 2 3 2 4 41 3" xfId="28144" xr:uid="{2C1F37DA-8751-4209-816B-CA91CACB88C2}"/>
    <cellStyle name="Comma 2 3 2 4 42" xfId="15694" xr:uid="{5E8D050C-0F64-410C-9566-AF8439F84302}"/>
    <cellStyle name="Comma 2 3 2 4 42 2" xfId="21061" xr:uid="{F75F9D9E-2136-445F-BFCC-5FCF13D8616D}"/>
    <cellStyle name="Comma 2 3 2 4 42 2 2" xfId="33389" xr:uid="{711F5445-7E98-428C-B139-A4849319C8FD}"/>
    <cellStyle name="Comma 2 3 2 4 42 3" xfId="28352" xr:uid="{DC415BC8-CCC6-496B-9A27-4D20F4C91BDD}"/>
    <cellStyle name="Comma 2 3 2 4 43" xfId="16075" xr:uid="{DE6177AE-8718-4F63-9E63-5162334DBC9F}"/>
    <cellStyle name="Comma 2 3 2 4 43 2" xfId="21269" xr:uid="{FAB33F98-1B27-4D16-BD7E-E7C5EDFF0943}"/>
    <cellStyle name="Comma 2 3 2 4 43 2 2" xfId="33597" xr:uid="{49582537-2F99-4EA9-A82D-54D483466810}"/>
    <cellStyle name="Comma 2 3 2 4 43 3" xfId="28560" xr:uid="{C72FAE0E-189B-4839-AE43-676E9CC1B56A}"/>
    <cellStyle name="Comma 2 3 2 4 44" xfId="21495" xr:uid="{1E482F70-3C61-42BB-A21A-538D37B6F854}"/>
    <cellStyle name="Comma 2 3 2 4 44 2" xfId="23057" xr:uid="{AD2AF904-856D-466E-BBFF-D11A31C92163}"/>
    <cellStyle name="Comma 2 3 2 4 45" xfId="22088" xr:uid="{76A8E7FF-F76B-4146-8B7E-CE417363352D}"/>
    <cellStyle name="Comma 2 3 2 4 46" xfId="35436" xr:uid="{56CE9A7B-32B9-4E53-B644-CF77A4B6BBAE}"/>
    <cellStyle name="Comma 2 3 2 4 5" xfId="2427" xr:uid="{1943F36F-84AE-49DF-9ECB-046FC2B31FFE}"/>
    <cellStyle name="Comma 2 3 2 4 5 2" xfId="5377" xr:uid="{82C73CCA-706C-4636-A128-77878A6B552A}"/>
    <cellStyle name="Comma 2 3 2 4 5 3" xfId="4217" xr:uid="{F5D8F634-6E68-4DE8-9AA8-B67C0862D6BA}"/>
    <cellStyle name="Comma 2 3 2 4 6" xfId="2607" xr:uid="{9E524B6C-6ECB-4DAB-B0F6-71DADA11D778}"/>
    <cellStyle name="Comma 2 3 2 4 6 2" xfId="5464" xr:uid="{C7AD6FBE-1FCC-4CF5-AB28-C7BF41A4990B}"/>
    <cellStyle name="Comma 2 3 2 4 7" xfId="5557" xr:uid="{0AF7369F-CB04-49C1-A15C-46FD6F567EC9}"/>
    <cellStyle name="Comma 2 3 2 4 8" xfId="5663" xr:uid="{F9E3CE8A-C440-4D09-8C74-E8DA63C95969}"/>
    <cellStyle name="Comma 2 3 2 4 9" xfId="5778" xr:uid="{8BB2055E-E260-4516-92F1-C6B58AE7A784}"/>
    <cellStyle name="Comma 2 3 2 40" xfId="11050" xr:uid="{640B3540-E806-4FCE-972A-A6DEFC618BD2}"/>
    <cellStyle name="Comma 2 3 2 40 2" xfId="18520" xr:uid="{EB74591E-634E-4719-8A5D-7B845E89495E}"/>
    <cellStyle name="Comma 2 3 2 40 2 2" xfId="30857" xr:uid="{188750E8-6494-4143-810F-311C5BA83D33}"/>
    <cellStyle name="Comma 2 3 2 40 3" xfId="25820" xr:uid="{A1F601D5-B53E-4ECC-B549-0A8791ADEDA5}"/>
    <cellStyle name="Comma 2 3 2 41" xfId="11467" xr:uid="{BF9388AD-F601-4182-A0C8-87B69CB78128}"/>
    <cellStyle name="Comma 2 3 2 41 2" xfId="18739" xr:uid="{6655756F-F0B2-4B44-99B3-3C0F686EEE20}"/>
    <cellStyle name="Comma 2 3 2 41 2 2" xfId="31073" xr:uid="{9D560B1E-FA31-4EB2-BD29-1C036B602530}"/>
    <cellStyle name="Comma 2 3 2 41 3" xfId="26036" xr:uid="{2D13D0E7-C678-44E4-A7CB-D63A296A0A9C}"/>
    <cellStyle name="Comma 2 3 2 42" xfId="11852" xr:uid="{F81DA719-E47C-4504-9ACF-F1D0B2A88981}"/>
    <cellStyle name="Comma 2 3 2 42 2" xfId="18949" xr:uid="{EE821B67-64D7-4A21-BB82-9990E97545D5}"/>
    <cellStyle name="Comma 2 3 2 42 2 2" xfId="31283" xr:uid="{D5922698-A302-4EFE-ADC9-8FACC8FCC3E8}"/>
    <cellStyle name="Comma 2 3 2 42 3" xfId="26246" xr:uid="{03F3854B-25BE-47AF-BB58-3225C65D9819}"/>
    <cellStyle name="Comma 2 3 2 43" xfId="12233" xr:uid="{D4D01973-B58F-49F7-B25B-D993DBFAF5CD}"/>
    <cellStyle name="Comma 2 3 2 43 2" xfId="19158" xr:uid="{66C07883-C556-4A55-A4CD-0414C83E37A1}"/>
    <cellStyle name="Comma 2 3 2 43 2 2" xfId="31491" xr:uid="{37F0BE20-6776-43BF-B9D4-B53AB76958A3}"/>
    <cellStyle name="Comma 2 3 2 43 3" xfId="26454" xr:uid="{720D24AC-21E0-4331-9147-0E9C6DF92883}"/>
    <cellStyle name="Comma 2 3 2 44" xfId="12614" xr:uid="{924FEE12-267A-4F0B-BDC1-43591CBFE4C3}"/>
    <cellStyle name="Comma 2 3 2 44 2" xfId="19367" xr:uid="{717AEDB9-D7A6-4093-AF3E-DFC97BB59E7F}"/>
    <cellStyle name="Comma 2 3 2 44 2 2" xfId="31699" xr:uid="{2AA3D363-8ED7-481F-8095-53037F242F10}"/>
    <cellStyle name="Comma 2 3 2 44 3" xfId="26662" xr:uid="{716F946B-6211-4062-B1B0-C6430743EE5F}"/>
    <cellStyle name="Comma 2 3 2 45" xfId="12995" xr:uid="{207B6C1F-001C-4EFA-853A-578A8F8C8B22}"/>
    <cellStyle name="Comma 2 3 2 45 2" xfId="19575" xr:uid="{15A79CC8-220C-40C8-83F1-AAC881ED7D81}"/>
    <cellStyle name="Comma 2 3 2 45 2 2" xfId="31907" xr:uid="{55CD16F5-412F-424C-B447-67735AA628B8}"/>
    <cellStyle name="Comma 2 3 2 45 3" xfId="26870" xr:uid="{F8BCC252-B7F6-482D-87DF-00AE302C2B52}"/>
    <cellStyle name="Comma 2 3 2 46" xfId="13376" xr:uid="{28E33880-8B31-49A2-9515-31FC686CE646}"/>
    <cellStyle name="Comma 2 3 2 46 2" xfId="19784" xr:uid="{705ED471-44FD-476D-9945-F0DA2460C580}"/>
    <cellStyle name="Comma 2 3 2 46 2 2" xfId="32115" xr:uid="{8D67DC46-DEA9-44A3-803C-E638A593396E}"/>
    <cellStyle name="Comma 2 3 2 46 3" xfId="27078" xr:uid="{71E4A63A-C38C-49F8-B6E0-B0A4E5C03C5C}"/>
    <cellStyle name="Comma 2 3 2 47" xfId="13765" xr:uid="{64A75EF3-2DB7-4CD7-B1F5-BCE6ACA66509}"/>
    <cellStyle name="Comma 2 3 2 47 2" xfId="19996" xr:uid="{BE453A4B-1D2D-4BA4-8247-19666D539E65}"/>
    <cellStyle name="Comma 2 3 2 47 2 2" xfId="32327" xr:uid="{1363D488-9914-493C-B6C2-631C339185A6}"/>
    <cellStyle name="Comma 2 3 2 47 3" xfId="27290" xr:uid="{02770CCE-7DBE-44C8-8399-13B11427DEDA}"/>
    <cellStyle name="Comma 2 3 2 48" xfId="14146" xr:uid="{2F867BE3-45C3-4BB9-AA5B-D145EC6B0F77}"/>
    <cellStyle name="Comma 2 3 2 48 2" xfId="20205" xr:uid="{AC216995-78F3-458A-909A-0EC0C06FC303}"/>
    <cellStyle name="Comma 2 3 2 48 2 2" xfId="32535" xr:uid="{CAAD2473-20F9-4BBB-A8DB-42AB865596A7}"/>
    <cellStyle name="Comma 2 3 2 48 3" xfId="27498" xr:uid="{252BE146-5165-4992-802C-B5AB19F970F6}"/>
    <cellStyle name="Comma 2 3 2 49" xfId="14531" xr:uid="{2071B570-F4F6-47FE-9899-28765F093AD0}"/>
    <cellStyle name="Comma 2 3 2 49 2" xfId="20416" xr:uid="{89E15E0D-A30E-4648-B5EA-060C278271EA}"/>
    <cellStyle name="Comma 2 3 2 49 2 2" xfId="32745" xr:uid="{A3E13FB6-7A41-40AD-8525-E3A7DDF92C72}"/>
    <cellStyle name="Comma 2 3 2 49 3" xfId="27708" xr:uid="{92384FB6-1E70-4CDA-BCC6-FEF4F9DDCABD}"/>
    <cellStyle name="Comma 2 3 2 5" xfId="617" xr:uid="{00000000-0005-0000-0000-000028000000}"/>
    <cellStyle name="Comma 2 3 2 5 10" xfId="9779" xr:uid="{6C514DCA-6370-4121-81BA-7554589C4E22}"/>
    <cellStyle name="Comma 2 3 2 5 10 2" xfId="17818" xr:uid="{D70B92B3-82C4-4244-98AB-F3DD8EF91A2C}"/>
    <cellStyle name="Comma 2 3 2 5 10 2 2" xfId="30156" xr:uid="{4F865494-4BD3-430C-84AB-0AF13B9AFA5B}"/>
    <cellStyle name="Comma 2 3 2 5 10 3" xfId="25119" xr:uid="{1C51DB3C-0FA4-49EA-9A06-46309D26B233}"/>
    <cellStyle name="Comma 2 3 2 5 11" xfId="10161" xr:uid="{E6449616-0875-4808-8582-C4824CE2473E}"/>
    <cellStyle name="Comma 2 3 2 5 11 2" xfId="18027" xr:uid="{DD374EC6-D2F5-4164-8AF7-6203648060D4}"/>
    <cellStyle name="Comma 2 3 2 5 11 2 2" xfId="30365" xr:uid="{6547152A-E3B1-4CA1-86EC-4963E57F9B7D}"/>
    <cellStyle name="Comma 2 3 2 5 11 3" xfId="25328" xr:uid="{1BFFB4AF-65C6-43A8-B929-924FE3834CE2}"/>
    <cellStyle name="Comma 2 3 2 5 12" xfId="10542" xr:uid="{8461EE48-74DA-4785-BA65-057938AA3D0F}"/>
    <cellStyle name="Comma 2 3 2 5 12 2" xfId="18236" xr:uid="{583B200F-7EB8-4863-9C99-CBCE5B2729C0}"/>
    <cellStyle name="Comma 2 3 2 5 12 2 2" xfId="30573" xr:uid="{968E4E67-D6C7-4042-87CD-D1261080398A}"/>
    <cellStyle name="Comma 2 3 2 5 12 3" xfId="25536" xr:uid="{1D56CB2A-1EC2-4915-969C-522EB01030AC}"/>
    <cellStyle name="Comma 2 3 2 5 13" xfId="10923" xr:uid="{9C47C589-36C0-4B74-A8BA-E6E613A371E0}"/>
    <cellStyle name="Comma 2 3 2 5 13 2" xfId="18444" xr:uid="{8C47E8E3-97D0-4D60-941A-2EC879C764CB}"/>
    <cellStyle name="Comma 2 3 2 5 13 2 2" xfId="30781" xr:uid="{D56197E2-A843-4B2C-815A-8F83189F2FD2}"/>
    <cellStyle name="Comma 2 3 2 5 13 3" xfId="25744" xr:uid="{EFA78C35-46EF-4A71-B160-59F1E59B977A}"/>
    <cellStyle name="Comma 2 3 2 5 14" xfId="11304" xr:uid="{9B0548F3-AF75-4E14-A569-37A46051BA26}"/>
    <cellStyle name="Comma 2 3 2 5 14 2" xfId="18653" xr:uid="{3A2EA1CD-1FF2-4B91-9A63-F289CD1B95AA}"/>
    <cellStyle name="Comma 2 3 2 5 14 2 2" xfId="30989" xr:uid="{F3C3A901-1556-4BD8-A17C-A522172C45C5}"/>
    <cellStyle name="Comma 2 3 2 5 14 3" xfId="25952" xr:uid="{160F80C6-BF9D-4D9E-BE33-1E9C0E23E72F}"/>
    <cellStyle name="Comma 2 3 2 5 15" xfId="11721" xr:uid="{9F525AC3-A9D6-4580-BF1C-5B9274717CE2}"/>
    <cellStyle name="Comma 2 3 2 5 15 2" xfId="18871" xr:uid="{C4ADE1E5-AA8F-457A-9B8D-6F99356965D5}"/>
    <cellStyle name="Comma 2 3 2 5 15 2 2" xfId="31205" xr:uid="{11516F78-A24F-4B6F-8DE3-1A1C9155EB09}"/>
    <cellStyle name="Comma 2 3 2 5 15 3" xfId="26168" xr:uid="{BCD2D8F2-BB68-4416-8C4C-17B07D513254}"/>
    <cellStyle name="Comma 2 3 2 5 16" xfId="12106" xr:uid="{4D7FD0BB-5908-47B4-9FF1-4B66CA045054}"/>
    <cellStyle name="Comma 2 3 2 5 16 2" xfId="19082" xr:uid="{10197A63-F421-4E05-B10C-7FDBD7FCD6B9}"/>
    <cellStyle name="Comma 2 3 2 5 16 2 2" xfId="31415" xr:uid="{7A537605-190A-454F-9E0F-FBA5DAA08628}"/>
    <cellStyle name="Comma 2 3 2 5 16 3" xfId="26378" xr:uid="{E87F85BE-F040-4BBB-967A-C75FF086F7EF}"/>
    <cellStyle name="Comma 2 3 2 5 17" xfId="12487" xr:uid="{99797AC6-97F3-42D5-8208-FE6391A5B893}"/>
    <cellStyle name="Comma 2 3 2 5 17 2" xfId="19291" xr:uid="{AC7EFC12-4E61-47BA-8DE4-BAE41B3B4AF5}"/>
    <cellStyle name="Comma 2 3 2 5 17 2 2" xfId="31623" xr:uid="{4FC15229-E8B2-48EB-9899-46EA8C23DC7A}"/>
    <cellStyle name="Comma 2 3 2 5 17 3" xfId="26586" xr:uid="{95F3927C-75A9-45CD-8EAC-AD8404513C16}"/>
    <cellStyle name="Comma 2 3 2 5 18" xfId="12868" xr:uid="{5A69E50A-516B-4998-8C84-397A09844A38}"/>
    <cellStyle name="Comma 2 3 2 5 18 2" xfId="19499" xr:uid="{270A2140-419D-42D6-87E9-4025A1AAAF04}"/>
    <cellStyle name="Comma 2 3 2 5 18 2 2" xfId="31831" xr:uid="{1DA0E626-2589-4E72-8290-BEF0228CB3B4}"/>
    <cellStyle name="Comma 2 3 2 5 18 3" xfId="26794" xr:uid="{6A154837-D8A3-4AB3-B50A-0EC78FB07148}"/>
    <cellStyle name="Comma 2 3 2 5 19" xfId="13249" xr:uid="{0BD3E722-2807-4138-88C8-747A500019FA}"/>
    <cellStyle name="Comma 2 3 2 5 19 2" xfId="19707" xr:uid="{413A97F4-CDF2-4FCB-BC05-B1DBC5A65BFF}"/>
    <cellStyle name="Comma 2 3 2 5 19 2 2" xfId="32039" xr:uid="{92C74F54-78BD-4E84-B37D-0D66C7FF3238}"/>
    <cellStyle name="Comma 2 3 2 5 19 3" xfId="27002" xr:uid="{7D8F29FC-4D93-4AF7-9E5F-FDF09C942E79}"/>
    <cellStyle name="Comma 2 3 2 5 2" xfId="951" xr:uid="{8EC9495A-E3BE-41D3-A230-71A513196FDE}"/>
    <cellStyle name="Comma 2 3 2 5 2 2" xfId="1304" xr:uid="{6B23C2B5-AEBE-4435-A537-DF5A367B254E}"/>
    <cellStyle name="Comma 2 3 2 5 2 2 2" xfId="2141" xr:uid="{B6A68219-C5DA-4E9A-BACE-42F8A2883AC2}"/>
    <cellStyle name="Comma 2 3 2 5 2 2 2 2" xfId="4909" xr:uid="{8EEAA9DC-B72E-4B95-8FAA-17D3415DD0F0}"/>
    <cellStyle name="Comma 2 3 2 5 2 2 3" xfId="3658" xr:uid="{4326D4DD-AFBF-4A10-99FA-28A63ACB0936}"/>
    <cellStyle name="Comma 2 3 2 5 2 3" xfId="1791" xr:uid="{0C8761CB-1D3B-4923-915E-33FD5A519A19}"/>
    <cellStyle name="Comma 2 3 2 5 2 3 2" xfId="4010" xr:uid="{3771D2A6-D258-4DCE-912D-25E48C919E22}"/>
    <cellStyle name="Comma 2 3 2 5 2 4" xfId="4559" xr:uid="{5D5606AA-03B1-4C39-A14C-E3ED8453CA93}"/>
    <cellStyle name="Comma 2 3 2 5 2 5" xfId="3189" xr:uid="{422003E7-1C72-46F2-B074-637842BDDA9E}"/>
    <cellStyle name="Comma 2 3 2 5 2 6" xfId="22601" xr:uid="{B9B1C844-0B0E-4062-AA8E-C7A400DAD4B6}"/>
    <cellStyle name="Comma 2 3 2 5 20" xfId="13630" xr:uid="{186FCF34-3E74-4F29-B854-CEB6A0FAF260}"/>
    <cellStyle name="Comma 2 3 2 5 20 2" xfId="19916" xr:uid="{785A5E73-F26F-49E6-8C09-C91EC0B00AA4}"/>
    <cellStyle name="Comma 2 3 2 5 20 2 2" xfId="32247" xr:uid="{67004D60-0219-43BA-AFE2-47725DABE507}"/>
    <cellStyle name="Comma 2 3 2 5 20 3" xfId="27210" xr:uid="{963FE66A-9191-4817-9FF9-74B056B723D5}"/>
    <cellStyle name="Comma 2 3 2 5 21" xfId="14019" xr:uid="{B16AB0E5-580F-426F-B866-1792A6DC35DC}"/>
    <cellStyle name="Comma 2 3 2 5 21 2" xfId="20129" xr:uid="{C9D6B810-1DE5-4D3B-9C2F-321B27C299B7}"/>
    <cellStyle name="Comma 2 3 2 5 21 2 2" xfId="32459" xr:uid="{F21BCDD5-8A9D-4CB7-8E41-9202A379001D}"/>
    <cellStyle name="Comma 2 3 2 5 21 3" xfId="27422" xr:uid="{457AE537-3F89-4BA6-8BF3-5DB374A9862B}"/>
    <cellStyle name="Comma 2 3 2 5 22" xfId="14400" xr:uid="{16F58DB1-2480-400F-BE2C-CE4680A5467E}"/>
    <cellStyle name="Comma 2 3 2 5 22 2" xfId="20338" xr:uid="{2C6A5ED6-1B1E-47BD-A591-7C5440A53379}"/>
    <cellStyle name="Comma 2 3 2 5 22 2 2" xfId="32667" xr:uid="{86585A81-53F4-4D20-909C-1D7602B7F99A}"/>
    <cellStyle name="Comma 2 3 2 5 22 3" xfId="27630" xr:uid="{4B6A1B1F-D3A3-44FF-883E-0AB7BC537FE4}"/>
    <cellStyle name="Comma 2 3 2 5 23" xfId="14785" xr:uid="{651E5F1D-4DAD-4EB7-B721-3B727D3D6D94}"/>
    <cellStyle name="Comma 2 3 2 5 23 2" xfId="20548" xr:uid="{E0C85C1D-7763-43E7-A34E-E49183AC43AD}"/>
    <cellStyle name="Comma 2 3 2 5 23 2 2" xfId="32877" xr:uid="{C50DCC5B-685B-4D5C-9B91-34261B873EF7}"/>
    <cellStyle name="Comma 2 3 2 5 23 3" xfId="27840" xr:uid="{D2098B07-8F76-4FF4-AB22-B8337C42B47A}"/>
    <cellStyle name="Comma 2 3 2 5 24" xfId="15166" xr:uid="{DE52B3BB-B9E4-47DF-823A-EA1ED2157619}"/>
    <cellStyle name="Comma 2 3 2 5 24 2" xfId="20757" xr:uid="{C25D5B4C-A620-4B9A-A134-06F250477BB6}"/>
    <cellStyle name="Comma 2 3 2 5 24 2 2" xfId="33085" xr:uid="{BD1C24D7-8CBD-4576-A24E-9B7342881335}"/>
    <cellStyle name="Comma 2 3 2 5 24 3" xfId="28048" xr:uid="{0A37B7C8-DCDE-464B-B13D-31099F13AE3B}"/>
    <cellStyle name="Comma 2 3 2 5 25" xfId="15547" xr:uid="{AF5F2851-951B-4273-B2DE-BE29E3EF3B8F}"/>
    <cellStyle name="Comma 2 3 2 5 25 2" xfId="20965" xr:uid="{44359BAA-CEA1-4D16-A9A1-51ED849020AD}"/>
    <cellStyle name="Comma 2 3 2 5 25 2 2" xfId="33293" xr:uid="{4B76DB56-3AF1-406A-8194-59EA69B6D17D}"/>
    <cellStyle name="Comma 2 3 2 5 25 3" xfId="28256" xr:uid="{6CA7C79C-B435-4599-8D78-2A6D672A65D1}"/>
    <cellStyle name="Comma 2 3 2 5 26" xfId="15928" xr:uid="{D5E0F8E6-023D-4E78-96B0-88DA1B173F35}"/>
    <cellStyle name="Comma 2 3 2 5 26 2" xfId="21173" xr:uid="{4A423992-42F8-4877-A11C-12933DE46B13}"/>
    <cellStyle name="Comma 2 3 2 5 26 2 2" xfId="33501" xr:uid="{E00E13F6-87E4-4855-9095-EE517BB6F003}"/>
    <cellStyle name="Comma 2 3 2 5 26 3" xfId="28464" xr:uid="{E758ACA2-904A-4B66-B183-84B3A4C4E598}"/>
    <cellStyle name="Comma 2 3 2 5 27" xfId="16309" xr:uid="{3135D372-5877-4A29-95BA-5CAC60822733}"/>
    <cellStyle name="Comma 2 3 2 5 27 2" xfId="21381" xr:uid="{44EAA78E-07E0-4B9F-BAB4-65D155D25B98}"/>
    <cellStyle name="Comma 2 3 2 5 27 2 2" xfId="33709" xr:uid="{E1AE4FE9-00D9-43B2-96C7-98E5542A7101}"/>
    <cellStyle name="Comma 2 3 2 5 27 3" xfId="28672" xr:uid="{F09E685C-B19B-4C4C-852F-DFFF9614D4B1}"/>
    <cellStyle name="Comma 2 3 2 5 28" xfId="21729" xr:uid="{97D3859C-8AE4-4315-B492-CE65521B3C18}"/>
    <cellStyle name="Comma 2 3 2 5 29" xfId="22263" xr:uid="{24824E5C-1F58-40F8-A8AF-717F3AFC6327}"/>
    <cellStyle name="Comma 2 3 2 5 3" xfId="2797" xr:uid="{BE421952-D0F6-48EB-9932-A91DC358D091}"/>
    <cellStyle name="Comma 2 3 2 5 3 2" xfId="3489" xr:uid="{F3E3B817-51DE-4506-A4C7-C902E085D3EF}"/>
    <cellStyle name="Comma 2 3 2 5 3 3" xfId="23487" xr:uid="{4EA197C6-538C-42F7-B6C2-530BB4B06B6D}"/>
    <cellStyle name="Comma 2 3 2 5 30" xfId="35720" xr:uid="{0124CD95-7526-4AC1-A90A-AA6473C7240B}"/>
    <cellStyle name="Comma 2 3 2 5 4" xfId="4292" xr:uid="{FA03D5E2-ED81-484F-B1C7-291BBE7EBFBD}"/>
    <cellStyle name="Comma 2 3 2 5 4 2" xfId="7465" xr:uid="{45C44E22-7DB2-4D2A-A12D-6B4254AE96BB}"/>
    <cellStyle name="Comma 2 3 2 5 5" xfId="7847" xr:uid="{A182D314-EF79-451B-A601-0D32D70A6691}"/>
    <cellStyle name="Comma 2 3 2 5 5 2" xfId="16760" xr:uid="{6916B4AE-80BE-4BB2-A489-A53FF9DCAB8A}"/>
    <cellStyle name="Comma 2 3 2 5 5 2 2" xfId="29101" xr:uid="{436E7509-6F8D-4988-A1AE-6FA216ED9E7E}"/>
    <cellStyle name="Comma 2 3 2 5 5 3" xfId="24062" xr:uid="{D02A14EC-355E-4E7E-8B4B-98B8FB133DCC}"/>
    <cellStyle name="Comma 2 3 2 5 6" xfId="8236" xr:uid="{AD9CE6C2-C730-4904-985C-85ADF94C30B6}"/>
    <cellStyle name="Comma 2 3 2 5 6 2" xfId="16983" xr:uid="{875A3B45-E097-4E3F-829F-95447037DDE6}"/>
    <cellStyle name="Comma 2 3 2 5 6 2 2" xfId="29323" xr:uid="{30EF73A4-2847-4269-9331-BE7615EE2DFE}"/>
    <cellStyle name="Comma 2 3 2 5 6 3" xfId="24284" xr:uid="{43126570-CA62-4618-BFDF-4C85889DD618}"/>
    <cellStyle name="Comma 2 3 2 5 7" xfId="8617" xr:uid="{DC190253-16CB-4E75-99B1-195111D8B267}"/>
    <cellStyle name="Comma 2 3 2 5 7 2" xfId="17191" xr:uid="{3A17B5F6-3BAF-483B-9015-1E8BE4C579FC}"/>
    <cellStyle name="Comma 2 3 2 5 7 2 2" xfId="29531" xr:uid="{255E564C-BD23-4107-B17C-174C90F6C8D7}"/>
    <cellStyle name="Comma 2 3 2 5 7 3" xfId="24492" xr:uid="{B5713D3C-2694-49D2-89E0-994B2A6FCED9}"/>
    <cellStyle name="Comma 2 3 2 5 8" xfId="8998" xr:uid="{C7C4EFFD-B457-41C7-A9D5-78882403B7A8}"/>
    <cellStyle name="Comma 2 3 2 5 8 2" xfId="17400" xr:uid="{641803C9-C86C-43E8-B40C-859E7668E888}"/>
    <cellStyle name="Comma 2 3 2 5 8 2 2" xfId="29739" xr:uid="{C3979C45-1BB8-4056-B8CF-101DE82B1DCE}"/>
    <cellStyle name="Comma 2 3 2 5 8 3" xfId="24700" xr:uid="{669E88DD-9BC7-490A-B895-62C385BA1633}"/>
    <cellStyle name="Comma 2 3 2 5 9" xfId="9398" xr:uid="{B239BD57-2F69-4049-BACD-7C691A127A26}"/>
    <cellStyle name="Comma 2 3 2 5 9 2" xfId="17610" xr:uid="{0E52A611-99CE-481C-BD04-DF28D62C75C7}"/>
    <cellStyle name="Comma 2 3 2 5 9 2 2" xfId="29948" xr:uid="{99385298-7D22-4F4F-8F84-F86095668835}"/>
    <cellStyle name="Comma 2 3 2 5 9 3" xfId="24911" xr:uid="{B49E26BA-E58D-4675-A91E-6E9B03935F60}"/>
    <cellStyle name="Comma 2 3 2 50" xfId="14912" xr:uid="{06F77083-FDDA-4F7A-8515-D862ED665433}"/>
    <cellStyle name="Comma 2 3 2 50 2" xfId="20624" xr:uid="{21B6122F-29A1-4B8E-8445-0CCD0F4E8051}"/>
    <cellStyle name="Comma 2 3 2 50 2 2" xfId="32953" xr:uid="{F5688BAA-F1CE-4FE8-ADFC-1800EAAE718B}"/>
    <cellStyle name="Comma 2 3 2 50 3" xfId="27916" xr:uid="{30C36DDB-EB4A-4E34-A619-F69CE54C83F9}"/>
    <cellStyle name="Comma 2 3 2 51" xfId="15293" xr:uid="{D3E75163-167A-4409-A9C3-B866E770BB61}"/>
    <cellStyle name="Comma 2 3 2 51 2" xfId="20833" xr:uid="{70B21FB0-EFAE-4988-B7F6-1EB1C234CF2D}"/>
    <cellStyle name="Comma 2 3 2 51 2 2" xfId="33161" xr:uid="{16FB501C-26AE-4D06-8AE4-EE7D12F05236}"/>
    <cellStyle name="Comma 2 3 2 51 3" xfId="28124" xr:uid="{4D918830-1816-40C4-A9BA-A54D1D1DEA8A}"/>
    <cellStyle name="Comma 2 3 2 52" xfId="15674" xr:uid="{BC8FAFEA-DE3C-4B19-808F-82F2329D5840}"/>
    <cellStyle name="Comma 2 3 2 52 2" xfId="21041" xr:uid="{C71AB183-A1F5-491B-9263-8989F6D0BB71}"/>
    <cellStyle name="Comma 2 3 2 52 2 2" xfId="33369" xr:uid="{F2B6E298-B872-47D2-A786-86848D305DF4}"/>
    <cellStyle name="Comma 2 3 2 52 3" xfId="28332" xr:uid="{D2F9111C-889B-4290-97F5-FFF37349BF89}"/>
    <cellStyle name="Comma 2 3 2 53" xfId="16055" xr:uid="{AE51A2E9-974B-4F76-AA84-388538A4A890}"/>
    <cellStyle name="Comma 2 3 2 53 2" xfId="21249" xr:uid="{55ACF94C-C883-437A-A064-8FC398D7E176}"/>
    <cellStyle name="Comma 2 3 2 53 2 2" xfId="33577" xr:uid="{0EEE1730-7934-43BC-8235-0D90A4EF6525}"/>
    <cellStyle name="Comma 2 3 2 53 3" xfId="28540" xr:uid="{E0F570A9-51E2-4F21-9DB6-131749AF22DD}"/>
    <cellStyle name="Comma 2 3 2 54" xfId="21475" xr:uid="{11A01E9F-4243-4197-B697-EE68C90A1BB3}"/>
    <cellStyle name="Comma 2 3 2 55" xfId="22056" xr:uid="{0CB0F019-88F7-4F1E-9A61-0B6417FD9430}"/>
    <cellStyle name="Comma 2 3 2 56" xfId="35404" xr:uid="{4E7143A8-5B90-4706-A951-1F351E8D6094}"/>
    <cellStyle name="Comma 2 3 2 6" xfId="296" xr:uid="{00000000-0005-0000-0000-00007B000000}"/>
    <cellStyle name="Comma 2 3 2 6 10" xfId="9635" xr:uid="{57F01011-3E83-4590-9CD0-D4EE8C72C024}"/>
    <cellStyle name="Comma 2 3 2 6 10 2" xfId="17779" xr:uid="{B43F4EB8-DA4C-4DDA-9EE4-12B82C516711}"/>
    <cellStyle name="Comma 2 3 2 6 10 2 2" xfId="30117" xr:uid="{489CFE3B-126F-4522-B06B-A99488EDB62B}"/>
    <cellStyle name="Comma 2 3 2 6 10 3" xfId="25080" xr:uid="{C6963845-F1A1-4FDE-BCF9-196A9591BB62}"/>
    <cellStyle name="Comma 2 3 2 6 11" xfId="10017" xr:uid="{70F72784-EED0-49DD-8FA7-AF05F61F17F0}"/>
    <cellStyle name="Comma 2 3 2 6 11 2" xfId="17988" xr:uid="{6827A448-C2F9-4E66-B7AB-651019268140}"/>
    <cellStyle name="Comma 2 3 2 6 11 2 2" xfId="30326" xr:uid="{C2631D51-4016-4EC6-B385-202F93B60E3B}"/>
    <cellStyle name="Comma 2 3 2 6 11 3" xfId="25289" xr:uid="{A6EDDE51-CAA5-419E-9ADB-32B0D6D1105D}"/>
    <cellStyle name="Comma 2 3 2 6 12" xfId="10398" xr:uid="{F0AFAAE1-CA60-4E2E-98DB-D1348D1DEE4A}"/>
    <cellStyle name="Comma 2 3 2 6 12 2" xfId="18196" xr:uid="{BDF6844F-27E9-4ADD-B232-751963F8D291}"/>
    <cellStyle name="Comma 2 3 2 6 12 2 2" xfId="30534" xr:uid="{1408E1B8-AFFD-4B40-B0AD-754ECBCC5051}"/>
    <cellStyle name="Comma 2 3 2 6 12 3" xfId="25497" xr:uid="{0184A215-6BA0-470C-92F0-1A0C280E57CC}"/>
    <cellStyle name="Comma 2 3 2 6 13" xfId="10779" xr:uid="{08A107C8-6066-4FE8-97B8-A4D0D37342DF}"/>
    <cellStyle name="Comma 2 3 2 6 13 2" xfId="18405" xr:uid="{D8C3CCF5-89C2-4C75-88AB-AF081FCE54E7}"/>
    <cellStyle name="Comma 2 3 2 6 13 2 2" xfId="30742" xr:uid="{1F1FA7DB-DB3C-443E-84E7-24AA066E8D11}"/>
    <cellStyle name="Comma 2 3 2 6 13 3" xfId="25705" xr:uid="{D41F120A-3BAF-4F93-BD2E-D5DD87A58164}"/>
    <cellStyle name="Comma 2 3 2 6 14" xfId="11160" xr:uid="{3264B376-005D-4A77-90DA-26D07048980F}"/>
    <cellStyle name="Comma 2 3 2 6 14 2" xfId="18614" xr:uid="{39379D41-572C-41DB-911B-7A28ADF2B739}"/>
    <cellStyle name="Comma 2 3 2 6 14 2 2" xfId="30950" xr:uid="{91A4D053-82E9-454D-8726-50177F97DD94}"/>
    <cellStyle name="Comma 2 3 2 6 14 3" xfId="25913" xr:uid="{5B1E5817-E1D3-424D-ACE1-2E23F7FD93CC}"/>
    <cellStyle name="Comma 2 3 2 6 15" xfId="11577" xr:uid="{EC99F55F-D24F-4FAD-AFBC-62E41288ABFC}"/>
    <cellStyle name="Comma 2 3 2 6 15 2" xfId="18832" xr:uid="{93C8EC56-9420-4F5D-B294-F07427D25A65}"/>
    <cellStyle name="Comma 2 3 2 6 15 2 2" xfId="31166" xr:uid="{3180B8D5-84C9-4C18-AF95-AD865B1CBA7C}"/>
    <cellStyle name="Comma 2 3 2 6 15 3" xfId="26129" xr:uid="{76DAEE49-97AF-4A70-B7F3-B3EDD204B5F0}"/>
    <cellStyle name="Comma 2 3 2 6 16" xfId="11962" xr:uid="{E9EBEB62-2CFC-4D2F-84B2-ADE3AF7C8323}"/>
    <cellStyle name="Comma 2 3 2 6 16 2" xfId="19043" xr:uid="{EACF2A07-DC8F-473D-A6D6-B2ECBC8729E3}"/>
    <cellStyle name="Comma 2 3 2 6 16 2 2" xfId="31376" xr:uid="{A7B4C353-17F5-4968-B556-343BCD60901A}"/>
    <cellStyle name="Comma 2 3 2 6 16 3" xfId="26339" xr:uid="{DFC287C7-7813-4268-8A9D-2BEEC207E1B9}"/>
    <cellStyle name="Comma 2 3 2 6 17" xfId="12343" xr:uid="{394DEFA5-9B31-4B6E-876F-A9E8F9719443}"/>
    <cellStyle name="Comma 2 3 2 6 17 2" xfId="19251" xr:uid="{F780A14C-55B1-426C-A865-8C031FBDC4BC}"/>
    <cellStyle name="Comma 2 3 2 6 17 2 2" xfId="31584" xr:uid="{9EC83A6D-998C-4932-9D51-F415F952C844}"/>
    <cellStyle name="Comma 2 3 2 6 17 3" xfId="26547" xr:uid="{33538F1B-9AE6-4275-AC4E-BC026F7C2302}"/>
    <cellStyle name="Comma 2 3 2 6 18" xfId="12724" xr:uid="{28109343-3788-40CA-97BA-991070535F69}"/>
    <cellStyle name="Comma 2 3 2 6 18 2" xfId="19460" xr:uid="{C04D24CC-A9A8-4D6E-A06A-D6CAB9EC5746}"/>
    <cellStyle name="Comma 2 3 2 6 18 2 2" xfId="31792" xr:uid="{9206ABFE-3A44-4BDB-9604-9B581E1F37AA}"/>
    <cellStyle name="Comma 2 3 2 6 18 3" xfId="26755" xr:uid="{F1EEF9B8-5F2D-423F-AE3A-DC8A9C3958BB}"/>
    <cellStyle name="Comma 2 3 2 6 19" xfId="13105" xr:uid="{71600DAE-7BCD-4637-8B46-B3A8573DA6DF}"/>
    <cellStyle name="Comma 2 3 2 6 19 2" xfId="19668" xr:uid="{06CF970B-7D4A-4BF8-9E56-C8C7DDFEB381}"/>
    <cellStyle name="Comma 2 3 2 6 19 2 2" xfId="32000" xr:uid="{DA6C4B47-6354-430C-8AC5-655B267D8AFB}"/>
    <cellStyle name="Comma 2 3 2 6 19 3" xfId="26963" xr:uid="{9FD752A9-6C28-438D-95F5-0BCA458F1078}"/>
    <cellStyle name="Comma 2 3 2 6 2" xfId="759" xr:uid="{97C431DC-9A64-4AB0-8422-3530BA7F0E89}"/>
    <cellStyle name="Comma 2 3 2 6 2 2" xfId="1114" xr:uid="{1DDEDD01-03F5-4E33-B6E0-00FB49092E79}"/>
    <cellStyle name="Comma 2 3 2 6 2 2 2" xfId="1951" xr:uid="{0BE365E9-6BE1-4FE0-9FAC-5E85DDA037CF}"/>
    <cellStyle name="Comma 2 3 2 6 2 2 3" xfId="4719" xr:uid="{48006A0E-F551-4AD2-A96E-BF18F650B20F}"/>
    <cellStyle name="Comma 2 3 2 6 2 2 4" xfId="23825" xr:uid="{831E97C1-5142-4300-ABCB-1F3EBE5B5F62}"/>
    <cellStyle name="Comma 2 3 2 6 2 3" xfId="1601" xr:uid="{722BF673-C873-4DAE-95A4-B480E0BFCC16}"/>
    <cellStyle name="Comma 2 3 2 6 2 3 2" xfId="6838" xr:uid="{88F65A53-4B2D-4364-B509-2476D05DA614}"/>
    <cellStyle name="Comma 2 3 2 6 2 3 3" xfId="28864" xr:uid="{269DAF33-B33D-4B31-9869-92ED8AFBB6F8}"/>
    <cellStyle name="Comma 2 3 2 6 2 4" xfId="2923" xr:uid="{F90EF4F6-6B5D-48D5-A1DD-A79D2692E17D}"/>
    <cellStyle name="Comma 2 3 2 6 2 4 2" xfId="23420" xr:uid="{B377CC88-E6B8-4C58-B92D-9A253B1C0802}"/>
    <cellStyle name="Comma 2 3 2 6 2 5" xfId="22536" xr:uid="{FE13CB16-2C6D-4D98-A2AB-922128551971}"/>
    <cellStyle name="Comma 2 3 2 6 2 6" xfId="35846" xr:uid="{E6F8A7BF-E5AC-4521-8845-F5D362DA8387}"/>
    <cellStyle name="Comma 2 3 2 6 20" xfId="13486" xr:uid="{95B036A7-2DB2-4BE1-B78B-0390F34BB0AF}"/>
    <cellStyle name="Comma 2 3 2 6 20 2" xfId="19877" xr:uid="{35BE890D-B21B-4A9E-A535-93E907FA2780}"/>
    <cellStyle name="Comma 2 3 2 6 20 2 2" xfId="32208" xr:uid="{24A74ED7-3CE7-4436-9EB6-2C29259FD2ED}"/>
    <cellStyle name="Comma 2 3 2 6 20 3" xfId="27171" xr:uid="{BD9F7824-456B-4EB3-AF60-D760AFE3D682}"/>
    <cellStyle name="Comma 2 3 2 6 21" xfId="13875" xr:uid="{10B7B2CE-EA51-4BBB-AA25-A99C5CF61E2B}"/>
    <cellStyle name="Comma 2 3 2 6 21 2" xfId="20089" xr:uid="{26F74C18-3EDB-42B7-B6A7-A432BF43AD1E}"/>
    <cellStyle name="Comma 2 3 2 6 21 2 2" xfId="32420" xr:uid="{C9A383A8-A1E9-4744-92F5-95E624DEB53E}"/>
    <cellStyle name="Comma 2 3 2 6 21 3" xfId="27383" xr:uid="{96C35B1B-FC15-4C7F-9E5A-5FB96060D764}"/>
    <cellStyle name="Comma 2 3 2 6 22" xfId="14256" xr:uid="{5747C171-FD53-4859-9604-7B15E5C375B9}"/>
    <cellStyle name="Comma 2 3 2 6 22 2" xfId="20298" xr:uid="{A6191A0E-D32E-40A6-A105-06788FB74B53}"/>
    <cellStyle name="Comma 2 3 2 6 22 2 2" xfId="32628" xr:uid="{7489BA5B-43ED-473C-94DF-760179B8FB07}"/>
    <cellStyle name="Comma 2 3 2 6 22 3" xfId="27591" xr:uid="{177290BC-54BA-49C6-B972-D8710AC5F71A}"/>
    <cellStyle name="Comma 2 3 2 6 23" xfId="14641" xr:uid="{7BC3E4A2-7EBF-45A6-B5BC-BAE5CAAA161F}"/>
    <cellStyle name="Comma 2 3 2 6 23 2" xfId="20509" xr:uid="{E099BEC6-596F-4DFE-A568-0A1D31A3E252}"/>
    <cellStyle name="Comma 2 3 2 6 23 2 2" xfId="32838" xr:uid="{E9BB695E-9A94-42C6-9E1A-B1A321CA08F3}"/>
    <cellStyle name="Comma 2 3 2 6 23 3" xfId="27801" xr:uid="{EF5C9923-EA3C-4C2E-95BA-F751DC9C2C3D}"/>
    <cellStyle name="Comma 2 3 2 6 24" xfId="15022" xr:uid="{D53B3CED-4300-4443-85EB-B91590EF347D}"/>
    <cellStyle name="Comma 2 3 2 6 24 2" xfId="20717" xr:uid="{787A86F6-E74C-4928-8DAD-20049B75D419}"/>
    <cellStyle name="Comma 2 3 2 6 24 2 2" xfId="33046" xr:uid="{79648B2C-6A12-4B0D-9F62-C30F1ABF3240}"/>
    <cellStyle name="Comma 2 3 2 6 24 3" xfId="28009" xr:uid="{18493AE7-971A-4C51-9471-084769A7E25E}"/>
    <cellStyle name="Comma 2 3 2 6 25" xfId="15403" xr:uid="{91D7BAD9-53C5-42C5-AE61-40BDDDC4A1DB}"/>
    <cellStyle name="Comma 2 3 2 6 25 2" xfId="20926" xr:uid="{AECF2FC7-2B61-4CE9-B640-3204331549E0}"/>
    <cellStyle name="Comma 2 3 2 6 25 2 2" xfId="33254" xr:uid="{B6865B0A-91CE-4612-8647-AC35C83B7687}"/>
    <cellStyle name="Comma 2 3 2 6 25 3" xfId="28217" xr:uid="{ABFB6077-FA0D-4C02-8CA3-4940AC9A4FE3}"/>
    <cellStyle name="Comma 2 3 2 6 26" xfId="15784" xr:uid="{3ECA5FB6-2E80-4553-B651-27B2C14BA001}"/>
    <cellStyle name="Comma 2 3 2 6 26 2" xfId="21134" xr:uid="{76214E6A-03D9-40B4-8896-74EE00880D4D}"/>
    <cellStyle name="Comma 2 3 2 6 26 2 2" xfId="33462" xr:uid="{BB2E3D28-A097-4C8D-B059-1F99DCAAE538}"/>
    <cellStyle name="Comma 2 3 2 6 26 3" xfId="28425" xr:uid="{D93FFAE8-0D23-46DF-84A3-3078DAADF3DD}"/>
    <cellStyle name="Comma 2 3 2 6 27" xfId="16165" xr:uid="{84B455BC-BE61-4D97-B37A-1D0ED02C5D0E}"/>
    <cellStyle name="Comma 2 3 2 6 27 2" xfId="21342" xr:uid="{647346AF-00F8-415E-86C2-42DAD3AB4D09}"/>
    <cellStyle name="Comma 2 3 2 6 27 2 2" xfId="33670" xr:uid="{2F09A6A8-8168-495A-B61E-6E76A0C56B1E}"/>
    <cellStyle name="Comma 2 3 2 6 27 3" xfId="28633" xr:uid="{32AF419B-1706-4C66-A760-2B3EAA548CE0}"/>
    <cellStyle name="Comma 2 3 2 6 28" xfId="5104" xr:uid="{B2B865CF-BA7D-4E27-956E-E2FF259C9DEA}"/>
    <cellStyle name="Comma 2 3 2 6 28 2" xfId="21585" xr:uid="{F676377D-9C9C-48CD-8B65-E03D1EE2ECF5}"/>
    <cellStyle name="Comma 2 3 2 6 29" xfId="23264" xr:uid="{363F77BC-02C8-4825-AC9B-7FFA8AF7BEDD}"/>
    <cellStyle name="Comma 2 3 2 6 3" xfId="1085" xr:uid="{B00F0693-687F-43C1-BB9A-4BE53C9471EC}"/>
    <cellStyle name="Comma 2 3 2 6 3 2" xfId="1923" xr:uid="{41B2FA25-9C5D-4434-8181-274D84F7E45E}"/>
    <cellStyle name="Comma 2 3 2 6 3 2 2" xfId="7034" xr:uid="{1F77427D-B0E6-47DF-9DF7-6C73A5CA6384}"/>
    <cellStyle name="Comma 2 3 2 6 3 2 3" xfId="23859" xr:uid="{C202DC97-96AC-4CCA-BEF7-4203B28803D2}"/>
    <cellStyle name="Comma 2 3 2 6 3 3" xfId="16556" xr:uid="{12A0094C-7F77-448D-98A1-078C2C9D7EE0}"/>
    <cellStyle name="Comma 2 3 2 6 3 3 2" xfId="28898" xr:uid="{A376D6E4-0693-41C0-A2B0-0AE46C24299A}"/>
    <cellStyle name="Comma 2 3 2 6 3 4" xfId="4691" xr:uid="{EA50DAD6-B094-44A3-8BEA-9AB2572A9BAE}"/>
    <cellStyle name="Comma 2 3 2 6 3 4 2" xfId="23614" xr:uid="{91073735-FA20-4911-933D-79510070397C}"/>
    <cellStyle name="Comma 2 3 2 6 3 5" xfId="22888" xr:uid="{D9D06EB5-F5DB-440C-AE1E-2DEDCE01F677}"/>
    <cellStyle name="Comma 2 3 2 6 30" xfId="22198" xr:uid="{0FCF4834-C5BA-471E-A00D-B3A99FB49530}"/>
    <cellStyle name="Comma 2 3 2 6 31" xfId="35578" xr:uid="{617C410C-DDB3-4176-8F4B-213B9E37B68A}"/>
    <cellStyle name="Comma 2 3 2 6 4" xfId="1573" xr:uid="{0EFFF451-B072-46CB-8AD4-E6C1941C2735}"/>
    <cellStyle name="Comma 2 3 2 6 4 2" xfId="7323" xr:uid="{77194BC4-85BF-495F-9038-013EC177DBB1}"/>
    <cellStyle name="Comma 2 3 2 6 4 2 2" xfId="28923" xr:uid="{2F8802EF-140C-4873-94F9-E5717D2BF9A1}"/>
    <cellStyle name="Comma 2 3 2 6 4 3" xfId="16581" xr:uid="{3711867A-BA1B-4238-BD0D-765F5C9ED149}"/>
    <cellStyle name="Comma 2 3 2 6 4 4" xfId="4382" xr:uid="{79EFDA57-1CD1-4EB8-83E6-5DCE3100FA42}"/>
    <cellStyle name="Comma 2 3 2 6 4 5" xfId="23884" xr:uid="{1D6B248C-D432-4B18-A8F7-FE32C60FF236}"/>
    <cellStyle name="Comma 2 3 2 6 5" xfId="2721" xr:uid="{5EC5AD8C-5B4E-4800-9477-F23F5333B0A6}"/>
    <cellStyle name="Comma 2 3 2 6 5 2" xfId="16714" xr:uid="{AD310586-92A7-41BF-84F7-93DCBD244CA2}"/>
    <cellStyle name="Comma 2 3 2 6 5 2 2" xfId="29055" xr:uid="{C050696A-A025-42E0-A8DA-7BD0076BFF75}"/>
    <cellStyle name="Comma 2 3 2 6 5 3" xfId="24016" xr:uid="{8E75861E-634F-47DC-A771-9BD0E4E5A139}"/>
    <cellStyle name="Comma 2 3 2 6 6" xfId="8093" xr:uid="{CD71835B-F71E-4DE1-8B02-E22910C83CDE}"/>
    <cellStyle name="Comma 2 3 2 6 6 2" xfId="16943" xr:uid="{CC50550B-DE8F-4A17-BDD1-AAD736DF3B69}"/>
    <cellStyle name="Comma 2 3 2 6 6 2 2" xfId="29284" xr:uid="{4B2EA506-DDE4-40F0-BEBF-184D58971291}"/>
    <cellStyle name="Comma 2 3 2 6 6 3" xfId="24245" xr:uid="{D226D802-5549-4E3B-9BAD-86A3970F18B1}"/>
    <cellStyle name="Comma 2 3 2 6 7" xfId="8473" xr:uid="{84C3EA6C-A444-47D4-9028-DED2CE73B801}"/>
    <cellStyle name="Comma 2 3 2 6 7 2" xfId="17152" xr:uid="{C0F8D511-C3DD-4529-A095-18646B9E1D47}"/>
    <cellStyle name="Comma 2 3 2 6 7 2 2" xfId="29492" xr:uid="{9309CCF9-0C15-40D7-9013-1F7DCF750E8B}"/>
    <cellStyle name="Comma 2 3 2 6 7 3" xfId="24453" xr:uid="{8E827082-DDB2-4D8E-8939-63894948FABF}"/>
    <cellStyle name="Comma 2 3 2 6 8" xfId="8854" xr:uid="{2B1F5C2E-C010-435B-8489-42B9B7FD6ED3}"/>
    <cellStyle name="Comma 2 3 2 6 8 2" xfId="17360" xr:uid="{7E004D66-9E9D-4783-B18E-9366979F7274}"/>
    <cellStyle name="Comma 2 3 2 6 8 2 2" xfId="29700" xr:uid="{9485FAD2-A921-4619-B567-A4D9C0EA910D}"/>
    <cellStyle name="Comma 2 3 2 6 8 3" xfId="24661" xr:uid="{0138E833-9BBB-4F68-8CF3-EC7A22CA0F89}"/>
    <cellStyle name="Comma 2 3 2 6 9" xfId="9242" xr:uid="{33AE327B-79DC-46CE-851C-48CF2B830431}"/>
    <cellStyle name="Comma 2 3 2 6 9 2" xfId="17569" xr:uid="{6F95CA15-4975-4A92-8732-5313D7E6FB77}"/>
    <cellStyle name="Comma 2 3 2 6 9 2 2" xfId="29908" xr:uid="{D68B0CC1-FBB7-4977-A40C-EF2797680C39}"/>
    <cellStyle name="Comma 2 3 2 6 9 3" xfId="24870" xr:uid="{0F9C7639-360E-4CD7-AF22-206010DD2F66}"/>
    <cellStyle name="Comma 2 3 2 7" xfId="1437" xr:uid="{770F69AD-8FBC-4C3D-9E27-DF21DE6F37C3}"/>
    <cellStyle name="Comma 2 3 2 7 2" xfId="3842" xr:uid="{D68227CA-A2BD-4302-9492-9F1820B8CEC1}"/>
    <cellStyle name="Comma 2 3 2 7 3" xfId="3397" xr:uid="{30DB0A7D-02C6-40AC-87A9-D2198FD0E7DC}"/>
    <cellStyle name="Comma 2 3 2 7 4" xfId="22708" xr:uid="{8A5BB45A-8B77-48B1-B87C-717A5D228370}"/>
    <cellStyle name="Comma 2 3 2 8" xfId="2575" xr:uid="{4D67DBD2-BCE2-4EB5-BACD-FAA914392751}"/>
    <cellStyle name="Comma 2 3 2 8 2" xfId="3779" xr:uid="{4A872ED3-9DA5-4358-A791-6E49F4F94544}"/>
    <cellStyle name="Comma 2 3 2 8 3" xfId="2981" xr:uid="{2A91A3F8-20F3-4A24-A3DF-36E21A77BC96}"/>
    <cellStyle name="Comma 2 3 2 8 4" xfId="22448" xr:uid="{A3EEBBE1-87D8-4479-9BC1-012E1C26F19A}"/>
    <cellStyle name="Comma 2 3 2 9" xfId="3316" xr:uid="{C87F3211-9325-476F-A138-BF56F04D544D}"/>
    <cellStyle name="Comma 2 3 2 9 2" xfId="23749" xr:uid="{492C785B-8C84-4A38-818B-E69166492F3E}"/>
    <cellStyle name="Comma 2 3 2 9 3" xfId="22758" xr:uid="{9DE0599D-96B6-4BE4-9BCC-773982D5759E}"/>
    <cellStyle name="Comma 2 3 20" xfId="5974" xr:uid="{21FE07B8-3089-4F51-A30B-5F00473ABE61}"/>
    <cellStyle name="Comma 2 3 21" xfId="6078" xr:uid="{0EE2F0CB-02E2-4E41-8352-93B5C9AB1313}"/>
    <cellStyle name="Comma 2 3 22" xfId="6182" xr:uid="{8702CCC4-39AF-4093-B7C2-E537670A4947}"/>
    <cellStyle name="Comma 2 3 23" xfId="6286" xr:uid="{421B2942-6B32-4F32-9B3A-A4FFAFF7B479}"/>
    <cellStyle name="Comma 2 3 24" xfId="6404" xr:uid="{0B3938DC-B022-4A28-B946-D25D57A3F3FD}"/>
    <cellStyle name="Comma 2 3 25" xfId="6389" xr:uid="{EDAEFEAD-FAD5-4466-8A55-32654517573A}"/>
    <cellStyle name="Comma 2 3 26" xfId="6512" xr:uid="{4F579A41-7F6F-406B-A240-50CACE9DCDDC}"/>
    <cellStyle name="Comma 2 3 27" xfId="6616" xr:uid="{79BF3A9A-5F4B-4C30-8ED7-06114FCA86EF}"/>
    <cellStyle name="Comma 2 3 28" xfId="6721" xr:uid="{A25A055C-F92B-4AAD-9E52-19C1E4816C7E}"/>
    <cellStyle name="Comma 2 3 29" xfId="6915" xr:uid="{B327756C-4FFE-4A10-B069-4E5DEE864D3C}"/>
    <cellStyle name="Comma 2 3 3" xfId="142" xr:uid="{00000000-0005-0000-0000-00002C000000}"/>
    <cellStyle name="Comma 2 3 3 10" xfId="5912" xr:uid="{4021E738-A987-4807-8CD1-E7EC20463C06}"/>
    <cellStyle name="Comma 2 3 3 11" xfId="6017" xr:uid="{67A14999-1F5B-4B60-B621-9218651A4119}"/>
    <cellStyle name="Comma 2 3 3 12" xfId="6121" xr:uid="{B029957B-49E9-449C-8AF7-4EF2AE8FAEC7}"/>
    <cellStyle name="Comma 2 3 3 13" xfId="6225" xr:uid="{A838517B-C332-4F2F-91BF-503F63234A1B}"/>
    <cellStyle name="Comma 2 3 3 14" xfId="6329" xr:uid="{A0508240-9701-4F67-AE48-9435509147DE}"/>
    <cellStyle name="Comma 2 3 3 15" xfId="6451" xr:uid="{ADF87725-5B48-4B02-B1C9-5D3FAEB4EAF1}"/>
    <cellStyle name="Comma 2 3 3 16" xfId="6555" xr:uid="{B582880E-8E68-4BFD-9B21-8AACEA4B1EFC}"/>
    <cellStyle name="Comma 2 3 3 17" xfId="6659" xr:uid="{1F448995-3964-4CDB-B880-B34416D8BE7A}"/>
    <cellStyle name="Comma 2 3 3 18" xfId="6764" xr:uid="{52FB348C-9C3D-4161-81C4-3C867E7B8973}"/>
    <cellStyle name="Comma 2 3 3 19" xfId="6958" xr:uid="{4F3879BE-9CAD-4D02-A45B-862C6F1318CD}"/>
    <cellStyle name="Comma 2 3 3 2" xfId="529" xr:uid="{00000000-0005-0000-0000-00007D000000}"/>
    <cellStyle name="Comma 2 3 3 2 10" xfId="9733" xr:uid="{0B7B13F8-18C6-4EC0-93BC-70EA47AD1487}"/>
    <cellStyle name="Comma 2 3 3 2 10 2" xfId="17805" xr:uid="{FC67D652-F96F-4A4E-8C3E-BA2CB49D74D3}"/>
    <cellStyle name="Comma 2 3 3 2 10 2 2" xfId="30143" xr:uid="{54CA245B-E575-4B0F-BC6D-4BAA02620559}"/>
    <cellStyle name="Comma 2 3 3 2 10 3" xfId="25106" xr:uid="{DEC2E727-F9B1-4CCA-9714-4F8AFE4A5B3D}"/>
    <cellStyle name="Comma 2 3 3 2 11" xfId="10115" xr:uid="{D63AD2DD-943F-4BB8-BD2B-3DC715BCF092}"/>
    <cellStyle name="Comma 2 3 3 2 11 2" xfId="18014" xr:uid="{97E76C0C-DBEF-4A9C-8CA2-B78EED30B31A}"/>
    <cellStyle name="Comma 2 3 3 2 11 2 2" xfId="30352" xr:uid="{BF031A65-444C-44B7-99CF-3E32A801D0F0}"/>
    <cellStyle name="Comma 2 3 3 2 11 3" xfId="25315" xr:uid="{87824807-F1A9-467B-A1F6-D8A57709D4AE}"/>
    <cellStyle name="Comma 2 3 3 2 12" xfId="10496" xr:uid="{60FE1169-DBB8-4875-9083-ECE7D23564FF}"/>
    <cellStyle name="Comma 2 3 3 2 12 2" xfId="18223" xr:uid="{7E8C9B9E-F596-43D3-9E7A-BB135C82EFD8}"/>
    <cellStyle name="Comma 2 3 3 2 12 2 2" xfId="30560" xr:uid="{54620613-38F5-4122-977B-5E668E40C285}"/>
    <cellStyle name="Comma 2 3 3 2 12 3" xfId="25523" xr:uid="{77F852EB-4AB7-4276-8CE8-94806068C6E7}"/>
    <cellStyle name="Comma 2 3 3 2 13" xfId="10877" xr:uid="{F8F5BD4C-22F0-451A-872A-B0CBD06CC689}"/>
    <cellStyle name="Comma 2 3 3 2 13 2" xfId="18431" xr:uid="{128978C5-C1D9-4790-B305-C20A60AEA854}"/>
    <cellStyle name="Comma 2 3 3 2 13 2 2" xfId="30768" xr:uid="{0176BD3A-2DCF-4B1A-8CCF-C43393C62A5B}"/>
    <cellStyle name="Comma 2 3 3 2 13 3" xfId="25731" xr:uid="{2294B4EF-2551-40F6-8AD8-6DC4D06E7887}"/>
    <cellStyle name="Comma 2 3 3 2 14" xfId="11258" xr:uid="{03E1F389-94CF-40EC-952C-4D467C0B839B}"/>
    <cellStyle name="Comma 2 3 3 2 14 2" xfId="18640" xr:uid="{84972D0E-9A96-4FFA-ADAF-A87CB0C7DF45}"/>
    <cellStyle name="Comma 2 3 3 2 14 2 2" xfId="30976" xr:uid="{950A3F1E-B70D-4F77-AEDE-E30870E5AD26}"/>
    <cellStyle name="Comma 2 3 3 2 14 3" xfId="25939" xr:uid="{6F3B59B3-F55C-4DD5-9CE2-F42A92ADF9D3}"/>
    <cellStyle name="Comma 2 3 3 2 15" xfId="11675" xr:uid="{A1BA98D6-B150-4060-9E05-6D283432C400}"/>
    <cellStyle name="Comma 2 3 3 2 15 2" xfId="18858" xr:uid="{291E4F13-C4A9-4F61-9D4B-579170221E6D}"/>
    <cellStyle name="Comma 2 3 3 2 15 2 2" xfId="31192" xr:uid="{E635C021-B33C-463C-ADA6-E4E1C0F295BE}"/>
    <cellStyle name="Comma 2 3 3 2 15 3" xfId="26155" xr:uid="{55A71177-0FB4-4C98-97AF-E794F31586C3}"/>
    <cellStyle name="Comma 2 3 3 2 16" xfId="12060" xr:uid="{6449F6B6-00DF-44E0-902D-5477F036A57D}"/>
    <cellStyle name="Comma 2 3 3 2 16 2" xfId="19069" xr:uid="{DF9093B4-1931-418D-8FC9-163F96D09DDA}"/>
    <cellStyle name="Comma 2 3 3 2 16 2 2" xfId="31402" xr:uid="{BCBD93AE-485F-4ADD-AEB5-2E94BEA81E4D}"/>
    <cellStyle name="Comma 2 3 3 2 16 3" xfId="26365" xr:uid="{8F9E6536-3A79-4868-9942-FC545B988645}"/>
    <cellStyle name="Comma 2 3 3 2 17" xfId="12441" xr:uid="{51939292-5267-4BB2-8B5B-B79D7C2C9F2A}"/>
    <cellStyle name="Comma 2 3 3 2 17 2" xfId="19278" xr:uid="{4FC89DCC-E551-4B66-B256-B77088797EFE}"/>
    <cellStyle name="Comma 2 3 3 2 17 2 2" xfId="31610" xr:uid="{5B412143-696F-44A4-8599-17CDDDCD3718}"/>
    <cellStyle name="Comma 2 3 3 2 17 3" xfId="26573" xr:uid="{0D53ECEA-1B01-4AA4-A836-4F88504B8107}"/>
    <cellStyle name="Comma 2 3 3 2 18" xfId="12822" xr:uid="{9F2E62A9-9417-4298-9A8A-94C97CC4CA2A}"/>
    <cellStyle name="Comma 2 3 3 2 18 2" xfId="19486" xr:uid="{06A6FD25-3356-4944-8D0F-654D5DDB647D}"/>
    <cellStyle name="Comma 2 3 3 2 18 2 2" xfId="31818" xr:uid="{254B4B29-5E7C-4278-8A27-47E4DA5216D4}"/>
    <cellStyle name="Comma 2 3 3 2 18 3" xfId="26781" xr:uid="{E9EEF054-609F-4045-9467-647F3FCBC73B}"/>
    <cellStyle name="Comma 2 3 3 2 19" xfId="13203" xr:uid="{A8450B0A-B7E3-48FB-94AE-78C98DB69780}"/>
    <cellStyle name="Comma 2 3 3 2 19 2" xfId="19694" xr:uid="{37B4517F-558C-4C86-99ED-E0178F66D198}"/>
    <cellStyle name="Comma 2 3 3 2 19 2 2" xfId="32026" xr:uid="{703B1CA3-EA16-44AD-ACD6-34AD8798CD74}"/>
    <cellStyle name="Comma 2 3 3 2 19 3" xfId="26989" xr:uid="{ED1F5D04-7EB6-4D1F-A1A6-A3FFBBD0D8A6}"/>
    <cellStyle name="Comma 2 3 3 2 2" xfId="917" xr:uid="{BFB4DB3D-22AC-40EE-9DFA-78C4FACD78BB}"/>
    <cellStyle name="Comma 2 3 3 2 2 2" xfId="1270" xr:uid="{9F6E5813-BDDA-49BD-B44B-AA73BD1169A6}"/>
    <cellStyle name="Comma 2 3 3 2 2 2 2" xfId="2107" xr:uid="{08785580-87DD-4C2A-B0CD-F01C251312DF}"/>
    <cellStyle name="Comma 2 3 3 2 2 2 2 2" xfId="4875" xr:uid="{8FEF6383-A539-4500-997E-B01591305F2E}"/>
    <cellStyle name="Comma 2 3 3 2 2 2 3" xfId="3698" xr:uid="{97B00286-AC12-48E8-BF95-368D7D375244}"/>
    <cellStyle name="Comma 2 3 3 2 2 3" xfId="1757" xr:uid="{ADFF3590-F846-4698-A314-ED2718F8FF6A}"/>
    <cellStyle name="Comma 2 3 3 2 2 3 2" xfId="3984" xr:uid="{6CE8814B-6353-487F-AF79-D4996BFBEBB5}"/>
    <cellStyle name="Comma 2 3 3 2 2 4" xfId="4530" xr:uid="{07B9A189-06F3-4FD3-AD63-4007C9EED98F}"/>
    <cellStyle name="Comma 2 3 3 2 2 5" xfId="3160" xr:uid="{CEF03BDD-4371-4E3A-8053-D010A9DC2DA4}"/>
    <cellStyle name="Comma 2 3 3 2 2 6" xfId="22576" xr:uid="{F610B00E-6278-486A-9D45-6BC1A4B81C00}"/>
    <cellStyle name="Comma 2 3 3 2 20" xfId="13584" xr:uid="{262B4D45-A15F-4F73-A102-A39A15703FB4}"/>
    <cellStyle name="Comma 2 3 3 2 20 2" xfId="19903" xr:uid="{6422EFDC-E5C7-4D1D-8983-15C432C7A2EE}"/>
    <cellStyle name="Comma 2 3 3 2 20 2 2" xfId="32234" xr:uid="{12384E20-DA9E-46C4-9F67-B981761E8909}"/>
    <cellStyle name="Comma 2 3 3 2 20 3" xfId="27197" xr:uid="{8CBE57BF-F480-4C5A-A432-B7D66301F174}"/>
    <cellStyle name="Comma 2 3 3 2 21" xfId="13973" xr:uid="{B8BB43C7-090D-48C0-918B-4014ED36CB50}"/>
    <cellStyle name="Comma 2 3 3 2 21 2" xfId="20116" xr:uid="{CED9025F-2BD9-4279-92C3-5BD2127D78ED}"/>
    <cellStyle name="Comma 2 3 3 2 21 2 2" xfId="32446" xr:uid="{D8DB04D6-D655-45CD-8A16-7A92A77690A7}"/>
    <cellStyle name="Comma 2 3 3 2 21 3" xfId="27409" xr:uid="{6202E1D4-8F06-4978-BD3A-566F6DE9DBF6}"/>
    <cellStyle name="Comma 2 3 3 2 22" xfId="14354" xr:uid="{E27DB472-CFA9-4F88-9B31-C0641A22E351}"/>
    <cellStyle name="Comma 2 3 3 2 22 2" xfId="20324" xr:uid="{273A23B0-1994-40F3-AC7C-304FF3605B18}"/>
    <cellStyle name="Comma 2 3 3 2 22 2 2" xfId="32654" xr:uid="{CB90642D-01C9-4BC5-89A7-954DF40F5798}"/>
    <cellStyle name="Comma 2 3 3 2 22 3" xfId="27617" xr:uid="{D9EE647F-0EDC-4CF7-9C8C-92E4723921B9}"/>
    <cellStyle name="Comma 2 3 3 2 23" xfId="14739" xr:uid="{5B7135C7-AC97-40A0-8C6E-9CBB7745D244}"/>
    <cellStyle name="Comma 2 3 3 2 23 2" xfId="20535" xr:uid="{FF755894-971A-449E-847A-27E63273202E}"/>
    <cellStyle name="Comma 2 3 3 2 23 2 2" xfId="32864" xr:uid="{9FDDE13D-49EE-405D-B8CB-E83862BF98AC}"/>
    <cellStyle name="Comma 2 3 3 2 23 3" xfId="27827" xr:uid="{F95B9024-7CEC-4BB4-AA50-10B55DA87525}"/>
    <cellStyle name="Comma 2 3 3 2 24" xfId="15120" xr:uid="{BF105826-C68A-4DD4-9B00-231F8625A432}"/>
    <cellStyle name="Comma 2 3 3 2 24 2" xfId="20744" xr:uid="{3CDEB255-954A-49FF-BBCD-85E9D066206B}"/>
    <cellStyle name="Comma 2 3 3 2 24 2 2" xfId="33072" xr:uid="{A94DFE73-0075-4E19-9AAA-8C4009D56F69}"/>
    <cellStyle name="Comma 2 3 3 2 24 3" xfId="28035" xr:uid="{B88D165D-F29D-43DE-8057-3C6401917FCE}"/>
    <cellStyle name="Comma 2 3 3 2 25" xfId="15501" xr:uid="{A9FE1D0C-1F31-4CC9-A2B9-16B66801AF70}"/>
    <cellStyle name="Comma 2 3 3 2 25 2" xfId="20952" xr:uid="{F5B6733A-FDB5-4AE4-B43E-7DF21E5FFA6B}"/>
    <cellStyle name="Comma 2 3 3 2 25 2 2" xfId="33280" xr:uid="{67AA64B6-7432-4917-86F0-4EA836613DAF}"/>
    <cellStyle name="Comma 2 3 3 2 25 3" xfId="28243" xr:uid="{F60B78F3-79F2-4DFB-A0F6-EB1001D1AA47}"/>
    <cellStyle name="Comma 2 3 3 2 26" xfId="15882" xr:uid="{948FC134-0DBC-44B5-86A2-9AC77B057851}"/>
    <cellStyle name="Comma 2 3 3 2 26 2" xfId="21160" xr:uid="{BC426089-1089-4A81-A1E8-33038BBE7CAF}"/>
    <cellStyle name="Comma 2 3 3 2 26 2 2" xfId="33488" xr:uid="{891465B7-FA46-461D-8CA8-54A7D03805BB}"/>
    <cellStyle name="Comma 2 3 3 2 26 3" xfId="28451" xr:uid="{1C326A32-CF06-4C91-B27C-C5A1F2017DFA}"/>
    <cellStyle name="Comma 2 3 3 2 27" xfId="16263" xr:uid="{53235189-DA1B-4906-B858-80226957ED69}"/>
    <cellStyle name="Comma 2 3 3 2 27 2" xfId="21368" xr:uid="{971A8A18-367E-47BF-86E4-5B61117727F1}"/>
    <cellStyle name="Comma 2 3 3 2 27 2 2" xfId="33696" xr:uid="{AC5DD4EB-EC03-4671-B23E-09FEB92C0B4A}"/>
    <cellStyle name="Comma 2 3 3 2 27 3" xfId="28659" xr:uid="{C021F7EE-8E5E-49D8-BB11-C613BC4A9EF1}"/>
    <cellStyle name="Comma 2 3 3 2 28" xfId="21683" xr:uid="{39378A88-F787-4E9E-9FFB-C61969E3E37D}"/>
    <cellStyle name="Comma 2 3 3 2 29" xfId="22238" xr:uid="{589DA000-4696-4E47-82BD-D1ACFA9D471C}"/>
    <cellStyle name="Comma 2 3 3 2 3" xfId="2437" xr:uid="{FF2B188A-BEFB-4C66-9119-997946619090}"/>
    <cellStyle name="Comma 2 3 3 2 3 2" xfId="3463" xr:uid="{E37433FC-B091-40C0-B5D1-82C92DFE0789}"/>
    <cellStyle name="Comma 2 3 3 2 3 3" xfId="21881" xr:uid="{BA3DF435-F877-4588-ABCB-82331DDA7CF4}"/>
    <cellStyle name="Comma 2 3 3 2 3 3 2" xfId="23461" xr:uid="{410B08BF-6539-4740-B544-2BBECB4BD75E}"/>
    <cellStyle name="Comma 2 3 3 2 30" xfId="35672" xr:uid="{6D44978D-0739-4582-AEEF-B03E5E614152}"/>
    <cellStyle name="Comma 2 3 3 2 4" xfId="2771" xr:uid="{727A9F13-B315-46D4-BAE4-D221448B8583}"/>
    <cellStyle name="Comma 2 3 3 2 4 2" xfId="7420" xr:uid="{20143696-4711-40BE-AD55-22AC29F9EFE9}"/>
    <cellStyle name="Comma 2 3 3 2 5" xfId="7800" xr:uid="{2C3CF399-5E46-4B91-B05A-E9EF07737B2E}"/>
    <cellStyle name="Comma 2 3 3 2 5 2" xfId="16746" xr:uid="{00CB31F4-556A-408C-8B41-A2F9F517A220}"/>
    <cellStyle name="Comma 2 3 3 2 5 2 2" xfId="29087" xr:uid="{4139164D-1236-4551-8926-C9373701E0BB}"/>
    <cellStyle name="Comma 2 3 3 2 5 3" xfId="24048" xr:uid="{44EF9416-1165-406D-B8AD-5E792BE758EE}"/>
    <cellStyle name="Comma 2 3 3 2 6" xfId="8190" xr:uid="{76853E69-B890-49BB-9A79-3C049AAD7417}"/>
    <cellStyle name="Comma 2 3 3 2 6 2" xfId="16970" xr:uid="{CB7AD56C-F4B0-4E2A-8CB5-B2A78EE14874}"/>
    <cellStyle name="Comma 2 3 3 2 6 2 2" xfId="29310" xr:uid="{C73F19D7-9985-4EF0-8E91-E85B6E11DEDA}"/>
    <cellStyle name="Comma 2 3 3 2 6 3" xfId="24271" xr:uid="{556CE521-BE66-4861-8769-FC4BE79EE805}"/>
    <cellStyle name="Comma 2 3 3 2 7" xfId="8571" xr:uid="{3CA2C6BA-5BE2-4925-9D5D-9AD7032D8B0A}"/>
    <cellStyle name="Comma 2 3 3 2 7 2" xfId="17178" xr:uid="{65F12AFD-04D9-4DCD-BCCD-D20D68C59AFA}"/>
    <cellStyle name="Comma 2 3 3 2 7 2 2" xfId="29518" xr:uid="{4EEA896B-4019-4F2D-A88B-B305A8CA4491}"/>
    <cellStyle name="Comma 2 3 3 2 7 3" xfId="24479" xr:uid="{A382A9FB-1582-4BBC-A269-606B0C237DC2}"/>
    <cellStyle name="Comma 2 3 3 2 8" xfId="8952" xr:uid="{63BE6804-5D62-44CA-8279-39C4101DD244}"/>
    <cellStyle name="Comma 2 3 3 2 8 2" xfId="17386" xr:uid="{6378EE65-BD1F-467A-9BEB-B4BAFCF0BC6F}"/>
    <cellStyle name="Comma 2 3 3 2 8 2 2" xfId="29726" xr:uid="{5DC7E190-4DB2-4A2B-BEE1-DEAD0EA7470C}"/>
    <cellStyle name="Comma 2 3 3 2 8 3" xfId="24687" xr:uid="{24EED80A-7B36-43BA-BE09-FBD8DDFAA9DB}"/>
    <cellStyle name="Comma 2 3 3 2 9" xfId="9350" xr:uid="{B13C541D-4467-418E-ADB2-FF44FD3959BE}"/>
    <cellStyle name="Comma 2 3 3 2 9 2" xfId="17597" xr:uid="{BBA1BC95-4AA9-4A19-A4A7-D3C75A193444}"/>
    <cellStyle name="Comma 2 3 3 2 9 2 2" xfId="29935" xr:uid="{A3B5A63C-B463-4379-85A3-BA0E8E9F7F1E}"/>
    <cellStyle name="Comma 2 3 3 2 9 3" xfId="24898" xr:uid="{47424FE9-C10F-4361-B8BF-F38738D850CC}"/>
    <cellStyle name="Comma 2 3 3 20" xfId="7243" xr:uid="{02E665FE-CDB4-4818-9B1D-883D96F9569B}"/>
    <cellStyle name="Comma 2 3 3 21" xfId="7620" xr:uid="{EB159CE7-1B8B-4484-A83B-4F21B423C7BA}"/>
    <cellStyle name="Comma 2 3 3 21 2" xfId="16634" xr:uid="{2C685D53-AAE3-43B2-A4D5-36A125B42552}"/>
    <cellStyle name="Comma 2 3 3 21 2 2" xfId="28976" xr:uid="{3A2F3D1C-7FD4-4B12-B076-A802DCB10CF4}"/>
    <cellStyle name="Comma 2 3 3 21 3" xfId="23937" xr:uid="{16B8563F-8186-4F34-80D0-64AFDBA62E36}"/>
    <cellStyle name="Comma 2 3 3 22" xfId="8016" xr:uid="{8662A1C8-0FBA-4A98-A457-6756356E22A9}"/>
    <cellStyle name="Comma 2 3 3 22 2" xfId="16878" xr:uid="{B1553A6B-D1F2-48A4-A994-C4BD29EB2678}"/>
    <cellStyle name="Comma 2 3 3 22 2 2" xfId="29219" xr:uid="{8B607DFA-6DA4-4DD2-9D4D-7F83A67621D2}"/>
    <cellStyle name="Comma 2 3 3 22 3" xfId="24180" xr:uid="{D538C7C9-C3CA-4E3D-A0CB-1C11333EA3D1}"/>
    <cellStyle name="Comma 2 3 3 23" xfId="8391" xr:uid="{47FBEAD1-6317-4FD0-8B6C-B37F0A64D7E4}"/>
    <cellStyle name="Comma 2 3 3 23 2" xfId="17087" xr:uid="{43E124BF-E6E3-4587-A83E-86AFF7E3D774}"/>
    <cellStyle name="Comma 2 3 3 23 2 2" xfId="29427" xr:uid="{29430D7C-0ABB-4C29-B281-4E1AC9FF6FF7}"/>
    <cellStyle name="Comma 2 3 3 23 3" xfId="24388" xr:uid="{048E6BBD-7C00-49DD-9084-928C23EC71A4}"/>
    <cellStyle name="Comma 2 3 3 24" xfId="8772" xr:uid="{0C3FF9DC-835A-4C80-8361-22A032116F2C}"/>
    <cellStyle name="Comma 2 3 3 24 2" xfId="17295" xr:uid="{762BF8B0-F115-46E8-93A5-A7DAB982DE61}"/>
    <cellStyle name="Comma 2 3 3 24 2 2" xfId="29635" xr:uid="{4C5C6EED-CAEF-4FF9-B550-2163C3675F93}"/>
    <cellStyle name="Comma 2 3 3 24 3" xfId="24596" xr:uid="{88BC8131-22A3-4605-8B7F-B11238802CC3}"/>
    <cellStyle name="Comma 2 3 3 25" xfId="9157" xr:uid="{DBB26E6E-2CC7-4AD2-878B-00C75DA06ACE}"/>
    <cellStyle name="Comma 2 3 3 25 2" xfId="17504" xr:uid="{11B89C14-7889-441F-A504-E7FFFF07ED15}"/>
    <cellStyle name="Comma 2 3 3 25 2 2" xfId="29843" xr:uid="{41F18B7D-3D88-47C6-A563-8E77420B1A3B}"/>
    <cellStyle name="Comma 2 3 3 25 3" xfId="24805" xr:uid="{AF4E165B-F9C2-474D-BE7E-2CA828714982}"/>
    <cellStyle name="Comma 2 3 3 26" xfId="9553" xr:uid="{3D0A0378-0FC7-4464-94D4-70C895DF406D}"/>
    <cellStyle name="Comma 2 3 3 26 2" xfId="17714" xr:uid="{B196210A-96E0-495D-8D25-64792A2AAC65}"/>
    <cellStyle name="Comma 2 3 3 26 2 2" xfId="30052" xr:uid="{04CF516D-8D78-4A3C-B475-D9BC098B5CA9}"/>
    <cellStyle name="Comma 2 3 3 26 3" xfId="25015" xr:uid="{A6C0F48D-94CF-418A-8F19-14864CBDA004}"/>
    <cellStyle name="Comma 2 3 3 27" xfId="9934" xr:uid="{0398DDA6-2B55-471E-8469-56AFC9570C51}"/>
    <cellStyle name="Comma 2 3 3 27 2" xfId="17922" xr:uid="{0472935C-DDC4-4EDD-AD45-C6A02FE305D2}"/>
    <cellStyle name="Comma 2 3 3 27 2 2" xfId="30260" xr:uid="{7CBCDE0C-027A-4C1C-92AB-4862BEACDF46}"/>
    <cellStyle name="Comma 2 3 3 27 3" xfId="25223" xr:uid="{9122A668-1AB6-4B81-91A8-48624DED1CF7}"/>
    <cellStyle name="Comma 2 3 3 28" xfId="10316" xr:uid="{4BC04199-375E-4837-B059-998310132837}"/>
    <cellStyle name="Comma 2 3 3 28 2" xfId="18131" xr:uid="{07EB4921-ECA6-492E-9766-0D5B8A3D5995}"/>
    <cellStyle name="Comma 2 3 3 28 2 2" xfId="30469" xr:uid="{F5D84EEF-A778-47B6-AC6A-00F639F70024}"/>
    <cellStyle name="Comma 2 3 3 28 3" xfId="25432" xr:uid="{697DDE4A-B6A9-41A6-AB18-89A47F87ACE7}"/>
    <cellStyle name="Comma 2 3 3 29" xfId="10697" xr:uid="{387F10A7-D3B7-415A-8B8A-510E53E37204}"/>
    <cellStyle name="Comma 2 3 3 29 2" xfId="18340" xr:uid="{942BA594-5ED8-4804-B525-D443F2FA06E7}"/>
    <cellStyle name="Comma 2 3 3 29 2 2" xfId="30677" xr:uid="{7B0D3BCC-A991-4899-BD32-AF6D3420B189}"/>
    <cellStyle name="Comma 2 3 3 29 3" xfId="25640" xr:uid="{016FD510-79A8-46BB-A6FE-BC5F4DBB12D8}"/>
    <cellStyle name="Comma 2 3 3 3" xfId="475" xr:uid="{00000000-0005-0000-0000-00007C000000}"/>
    <cellStyle name="Comma 2 3 3 3 10" xfId="9704" xr:uid="{C34109C6-C27E-4FC7-B32B-47A0ABC7BE9F}"/>
    <cellStyle name="Comma 2 3 3 3 10 2" xfId="17792" xr:uid="{2BF72985-FBC9-4646-8105-59CCB5A193AA}"/>
    <cellStyle name="Comma 2 3 3 3 10 2 2" xfId="30130" xr:uid="{DA478B66-99B1-4809-A26C-8DD19CE0E0D1}"/>
    <cellStyle name="Comma 2 3 3 3 10 3" xfId="25093" xr:uid="{87F04D17-1A5A-4962-9241-52F4D67A1DF3}"/>
    <cellStyle name="Comma 2 3 3 3 11" xfId="10086" xr:uid="{9F8FDE5C-30A6-40A3-BC6D-1A1B395617CE}"/>
    <cellStyle name="Comma 2 3 3 3 11 2" xfId="18001" xr:uid="{FC895E61-38E0-4A08-B37F-188B4534CFA3}"/>
    <cellStyle name="Comma 2 3 3 3 11 2 2" xfId="30339" xr:uid="{1E29BF19-AE18-4B9A-91A1-A281FB5544CD}"/>
    <cellStyle name="Comma 2 3 3 3 11 3" xfId="25302" xr:uid="{76439468-4EB8-41FD-8B0A-3D3F69172769}"/>
    <cellStyle name="Comma 2 3 3 3 12" xfId="10467" xr:uid="{C7AD664D-AB15-4B72-923F-3231E249DA29}"/>
    <cellStyle name="Comma 2 3 3 3 12 2" xfId="18210" xr:uid="{DC881B06-F207-4D1F-99AE-FDE1A6ADFF76}"/>
    <cellStyle name="Comma 2 3 3 3 12 2 2" xfId="30547" xr:uid="{A1AE0CAD-64D2-45DD-BC6B-DFA364DFF8F7}"/>
    <cellStyle name="Comma 2 3 3 3 12 3" xfId="25510" xr:uid="{44E72A4A-8C4D-4FC7-B075-0056F7B1593B}"/>
    <cellStyle name="Comma 2 3 3 3 13" xfId="10848" xr:uid="{D0EC489A-1CC2-45C4-83B6-EAD2CCAA8A33}"/>
    <cellStyle name="Comma 2 3 3 3 13 2" xfId="18418" xr:uid="{3EAE17B6-CE26-4869-9550-FE7DAAE5E876}"/>
    <cellStyle name="Comma 2 3 3 3 13 2 2" xfId="30755" xr:uid="{B0AEC1CE-D027-4752-BFD3-7D6DDDE75E27}"/>
    <cellStyle name="Comma 2 3 3 3 13 3" xfId="25718" xr:uid="{DDD641EE-4E8C-4EA8-97A7-52DB9DE1C1B7}"/>
    <cellStyle name="Comma 2 3 3 3 14" xfId="11229" xr:uid="{B9E21F11-F696-4D24-A6B7-D62D34B5A74B}"/>
    <cellStyle name="Comma 2 3 3 3 14 2" xfId="18627" xr:uid="{CC7693BD-84D2-4831-A5EA-CA159767C8F5}"/>
    <cellStyle name="Comma 2 3 3 3 14 2 2" xfId="30963" xr:uid="{73CFDFFF-42BD-4D14-99B8-8DAD549A5FA5}"/>
    <cellStyle name="Comma 2 3 3 3 14 3" xfId="25926" xr:uid="{E6CC5D88-A40C-4393-8583-11535BF4CED4}"/>
    <cellStyle name="Comma 2 3 3 3 15" xfId="11646" xr:uid="{ED604FDA-0A5B-4ABA-8BF5-0EDA798D7E38}"/>
    <cellStyle name="Comma 2 3 3 3 15 2" xfId="18845" xr:uid="{643010A3-F049-486C-A8BC-B7983BC131B5}"/>
    <cellStyle name="Comma 2 3 3 3 15 2 2" xfId="31179" xr:uid="{4DF8925F-AD56-4A00-9C87-32096E9C1FF2}"/>
    <cellStyle name="Comma 2 3 3 3 15 3" xfId="26142" xr:uid="{8A31B57A-3922-466F-A81A-CCBE80FDBF71}"/>
    <cellStyle name="Comma 2 3 3 3 16" xfId="12031" xr:uid="{12CEB421-B708-4C68-86C8-D8B10EEE16BF}"/>
    <cellStyle name="Comma 2 3 3 3 16 2" xfId="19056" xr:uid="{ED99C9D5-769D-4F3F-89AC-2D57AF04915E}"/>
    <cellStyle name="Comma 2 3 3 3 16 2 2" xfId="31389" xr:uid="{9C990228-E23B-4285-B47E-A2643DC8D67B}"/>
    <cellStyle name="Comma 2 3 3 3 16 3" xfId="26352" xr:uid="{6C0B4FAD-B3DC-4F5A-9B18-B4DDCA0CFFA3}"/>
    <cellStyle name="Comma 2 3 3 3 17" xfId="12412" xr:uid="{FE5AAAB1-800B-43F2-9FAB-07C4C04BE172}"/>
    <cellStyle name="Comma 2 3 3 3 17 2" xfId="19264" xr:uid="{09875005-09E1-4CD5-B790-0D9AAE954B2A}"/>
    <cellStyle name="Comma 2 3 3 3 17 2 2" xfId="31597" xr:uid="{AEC22124-0AF5-4BD4-BC63-95844B4A92FA}"/>
    <cellStyle name="Comma 2 3 3 3 17 3" xfId="26560" xr:uid="{978028F6-6460-40DC-8D07-10821F28A673}"/>
    <cellStyle name="Comma 2 3 3 3 18" xfId="12793" xr:uid="{2D9F9528-902F-4D2C-AD20-EF3EF0281ECE}"/>
    <cellStyle name="Comma 2 3 3 3 18 2" xfId="19473" xr:uid="{5D031CD2-8FAB-4A46-ABD8-F8F692E243D3}"/>
    <cellStyle name="Comma 2 3 3 3 18 2 2" xfId="31805" xr:uid="{C40901ED-964C-41D6-B74D-2C93F9E45A83}"/>
    <cellStyle name="Comma 2 3 3 3 18 3" xfId="26768" xr:uid="{389C015F-7926-4FFC-827F-819C2A3072C0}"/>
    <cellStyle name="Comma 2 3 3 3 19" xfId="13174" xr:uid="{E9FBF2DB-3BA8-4A85-BD49-B4C830C3124C}"/>
    <cellStyle name="Comma 2 3 3 3 19 2" xfId="19681" xr:uid="{F869C20E-FFEE-4DE9-A273-A0ED236B84C2}"/>
    <cellStyle name="Comma 2 3 3 3 19 2 2" xfId="32013" xr:uid="{841A0238-AD70-4FFC-AAFF-5EA9243B0E25}"/>
    <cellStyle name="Comma 2 3 3 3 19 3" xfId="26976" xr:uid="{19530522-CBA1-4860-A1C8-0331BDF26038}"/>
    <cellStyle name="Comma 2 3 3 3 2" xfId="897" xr:uid="{DF05DF8F-74A7-4CA5-806B-83B6331E1AEC}"/>
    <cellStyle name="Comma 2 3 3 3 2 2" xfId="1250" xr:uid="{966AAAD4-0338-4C52-8078-58237D5EAF64}"/>
    <cellStyle name="Comma 2 3 3 3 2 2 2" xfId="2087" xr:uid="{B2325E96-DE0E-4034-A30C-BFDB3696A64A}"/>
    <cellStyle name="Comma 2 3 3 3 2 2 2 2" xfId="4855" xr:uid="{767FF8A9-7F19-4DC7-AE94-69670B2EE390}"/>
    <cellStyle name="Comma 2 3 3 3 2 2 3" xfId="3696" xr:uid="{6DB5A3F5-DD8E-4170-A13C-42D7AC6DE2DC}"/>
    <cellStyle name="Comma 2 3 3 3 2 3" xfId="1737" xr:uid="{5FC38BAF-4236-4430-AF8D-7B19ACB23F05}"/>
    <cellStyle name="Comma 2 3 3 3 2 3 2" xfId="3968" xr:uid="{8ACE898E-369E-4B01-AFBC-C5DA171D3BE6}"/>
    <cellStyle name="Comma 2 3 3 3 2 4" xfId="4514" xr:uid="{725EDD40-55DA-4677-8B3C-A46E359E71BA}"/>
    <cellStyle name="Comma 2 3 3 3 2 5" xfId="3144" xr:uid="{8BDD349F-84B5-4449-ACA4-7D0B0E158C58}"/>
    <cellStyle name="Comma 2 3 3 3 2 6" xfId="22560" xr:uid="{840CD254-955D-46B2-9BFF-BA61622FC6F2}"/>
    <cellStyle name="Comma 2 3 3 3 20" xfId="13555" xr:uid="{DB962A4D-6878-4D0B-B368-B18F98FF8E20}"/>
    <cellStyle name="Comma 2 3 3 3 20 2" xfId="19890" xr:uid="{3D252C2C-613C-4DFE-84F4-834D6D81AE58}"/>
    <cellStyle name="Comma 2 3 3 3 20 2 2" xfId="32221" xr:uid="{7F5E00C6-AA9F-4D5A-98EC-42679AA41C7E}"/>
    <cellStyle name="Comma 2 3 3 3 20 3" xfId="27184" xr:uid="{57923BDE-77D5-4D09-9B7C-DA8641433093}"/>
    <cellStyle name="Comma 2 3 3 3 21" xfId="13944" xr:uid="{6C2DD9DC-C02A-4BA0-B72A-FC41292779E2}"/>
    <cellStyle name="Comma 2 3 3 3 21 2" xfId="20102" xr:uid="{7D6AAB7B-6124-44EC-B5B4-A61EFD9C97A5}"/>
    <cellStyle name="Comma 2 3 3 3 21 2 2" xfId="32433" xr:uid="{9ED2C3DF-CC4F-4AC1-9760-68AE5E3E13A6}"/>
    <cellStyle name="Comma 2 3 3 3 21 3" xfId="27396" xr:uid="{9483400D-5D6B-490E-944C-C559A968B3C0}"/>
    <cellStyle name="Comma 2 3 3 3 22" xfId="14325" xr:uid="{8E92EC73-DBBB-49E1-8C86-808D188BF184}"/>
    <cellStyle name="Comma 2 3 3 3 22 2" xfId="20311" xr:uid="{A9D37407-BCF7-412B-A01E-F56F57B5929C}"/>
    <cellStyle name="Comma 2 3 3 3 22 2 2" xfId="32641" xr:uid="{ED689057-7A24-480E-862B-5A4C423A5528}"/>
    <cellStyle name="Comma 2 3 3 3 22 3" xfId="27604" xr:uid="{7656799C-B2AC-4953-84CA-33DA658376E1}"/>
    <cellStyle name="Comma 2 3 3 3 23" xfId="14710" xr:uid="{8AB29FAE-985D-4ABE-BDF3-ACB9DAB64D41}"/>
    <cellStyle name="Comma 2 3 3 3 23 2" xfId="20522" xr:uid="{3E6195A3-943F-4BBE-AAB5-FD637257555E}"/>
    <cellStyle name="Comma 2 3 3 3 23 2 2" xfId="32851" xr:uid="{014BDC0E-FB70-4B69-AD7C-D8E3B1FAC6C2}"/>
    <cellStyle name="Comma 2 3 3 3 23 3" xfId="27814" xr:uid="{99F98B28-B68F-4723-B58C-0046EB5BE77E}"/>
    <cellStyle name="Comma 2 3 3 3 24" xfId="15091" xr:uid="{B54A21F5-D026-4F81-8740-9E42F0569FCD}"/>
    <cellStyle name="Comma 2 3 3 3 24 2" xfId="20731" xr:uid="{191EF29C-595A-45D7-8448-CA7E0B494765}"/>
    <cellStyle name="Comma 2 3 3 3 24 2 2" xfId="33059" xr:uid="{EE5420C9-92D5-4765-A3D3-49E2BF5FAA3D}"/>
    <cellStyle name="Comma 2 3 3 3 24 3" xfId="28022" xr:uid="{9B9BCB22-F922-4CAE-B886-2C6B2DEDC2AA}"/>
    <cellStyle name="Comma 2 3 3 3 25" xfId="15472" xr:uid="{2C77951E-8524-4CE7-ABCF-6E46AAAAB700}"/>
    <cellStyle name="Comma 2 3 3 3 25 2" xfId="20939" xr:uid="{C2D22DE7-ADDB-4937-A0F3-7CE355B2EF76}"/>
    <cellStyle name="Comma 2 3 3 3 25 2 2" xfId="33267" xr:uid="{70A915FF-2EA4-4534-9F67-A36D7F3DFFAC}"/>
    <cellStyle name="Comma 2 3 3 3 25 3" xfId="28230" xr:uid="{23347512-44EF-467B-BD98-A67315859D4A}"/>
    <cellStyle name="Comma 2 3 3 3 26" xfId="15853" xr:uid="{A02011B2-CFBA-480E-99A7-87FEBCDDA358}"/>
    <cellStyle name="Comma 2 3 3 3 26 2" xfId="21147" xr:uid="{0BD8C199-175F-4DE5-A8DD-C212F5801D8D}"/>
    <cellStyle name="Comma 2 3 3 3 26 2 2" xfId="33475" xr:uid="{097410D5-A010-460A-A5AF-B047F489B33A}"/>
    <cellStyle name="Comma 2 3 3 3 26 3" xfId="28438" xr:uid="{210D726B-FF9C-4976-894D-F388F3387C48}"/>
    <cellStyle name="Comma 2 3 3 3 27" xfId="16234" xr:uid="{1706B3F3-284D-40A4-BE1A-01EA1F36B90D}"/>
    <cellStyle name="Comma 2 3 3 3 27 2" xfId="21355" xr:uid="{78259607-18A0-4D8E-88FC-A95D75EF6584}"/>
    <cellStyle name="Comma 2 3 3 3 27 2 2" xfId="33683" xr:uid="{5D88AF1E-DEC9-4564-BE2B-F58FFD09044D}"/>
    <cellStyle name="Comma 2 3 3 3 27 3" xfId="28646" xr:uid="{AC753B0C-6853-4966-BE1D-4F96EA0BC4C9}"/>
    <cellStyle name="Comma 2 3 3 3 28" xfId="5256" xr:uid="{6B8B3314-E331-487B-AC13-FDA89E6701A3}"/>
    <cellStyle name="Comma 2 3 3 3 28 2" xfId="21654" xr:uid="{1213D24B-178E-4F26-B8CF-B90B97A305A5}"/>
    <cellStyle name="Comma 2 3 3 3 28 3" xfId="23762" xr:uid="{88734B04-0CF4-48D2-8E55-20615CC3D5E3}"/>
    <cellStyle name="Comma 2 3 3 3 29" xfId="16477" xr:uid="{8C1C3EB7-2989-43B4-A831-B3C6724D4DB1}"/>
    <cellStyle name="Comma 2 3 3 3 29 2" xfId="28772" xr:uid="{2612789A-B69E-4767-A224-EF3EFE479396}"/>
    <cellStyle name="Comma 2 3 3 3 3" xfId="2754" xr:uid="{A6EDDBC1-10C5-480E-B90B-0A085774B4F6}"/>
    <cellStyle name="Comma 2 3 3 3 3 2" xfId="3447" xr:uid="{4FC7B17B-9F53-44D3-BF08-5D9408C19C68}"/>
    <cellStyle name="Comma 2 3 3 3 3 3" xfId="23444" xr:uid="{6958D722-D44A-42AB-BB7F-69E55A094F37}"/>
    <cellStyle name="Comma 2 3 3 3 3 4" xfId="22933" xr:uid="{2FABA32C-25D2-4588-8C4C-391707A6D827}"/>
    <cellStyle name="Comma 2 3 3 3 30" xfId="23210" xr:uid="{77616AB3-8546-42A4-9E4F-66FCC0753EAF}"/>
    <cellStyle name="Comma 2 3 3 3 31" xfId="22222" xr:uid="{0E3D3948-D5C1-471E-82ED-7B351D8CFBF0}"/>
    <cellStyle name="Comma 2 3 3 3 32" xfId="35634" xr:uid="{2A652D4E-C156-4914-A6EE-5C018B1EFBC7}"/>
    <cellStyle name="Comma 2 3 3 3 4" xfId="4267" xr:uid="{B11AA956-282A-4234-AA63-768D7FE35696}"/>
    <cellStyle name="Comma 2 3 3 3 4 2" xfId="7392" xr:uid="{C9FCD1DD-1616-4D80-BF16-419E5894C321}"/>
    <cellStyle name="Comma 2 3 3 3 5" xfId="7769" xr:uid="{BB0FA672-FE36-4005-B1D4-1A22749B11FD}"/>
    <cellStyle name="Comma 2 3 3 3 5 2" xfId="16729" xr:uid="{F6C3BCE5-B227-4066-BE10-5A050C820E63}"/>
    <cellStyle name="Comma 2 3 3 3 5 2 2" xfId="29070" xr:uid="{5C22F982-514C-4F0A-9128-A74411ECA6FC}"/>
    <cellStyle name="Comma 2 3 3 3 5 3" xfId="24031" xr:uid="{74530D0C-1951-4965-90D5-13901EA80691}"/>
    <cellStyle name="Comma 2 3 3 3 6" xfId="8161" xr:uid="{E6989210-606A-4362-9C0C-5F540EBE8BCE}"/>
    <cellStyle name="Comma 2 3 3 3 6 2" xfId="16957" xr:uid="{60E5EEE7-C5BE-4D40-9B93-D79905FD3844}"/>
    <cellStyle name="Comma 2 3 3 3 6 2 2" xfId="29297" xr:uid="{BD593747-CA58-44CF-AFCF-14922A7BE417}"/>
    <cellStyle name="Comma 2 3 3 3 6 3" xfId="24258" xr:uid="{77D32564-11EE-45CB-8E41-8FAC734052DC}"/>
    <cellStyle name="Comma 2 3 3 3 7" xfId="8542" xr:uid="{4887665C-F499-4BDC-8108-4E1A0FB558ED}"/>
    <cellStyle name="Comma 2 3 3 3 7 2" xfId="17165" xr:uid="{8FD45ECF-B32E-4118-BDD4-B36C9DB9FF21}"/>
    <cellStyle name="Comma 2 3 3 3 7 2 2" xfId="29505" xr:uid="{B56D02E8-CE27-44BC-B8C2-E72C49E76EE6}"/>
    <cellStyle name="Comma 2 3 3 3 7 3" xfId="24466" xr:uid="{89E7CAFB-8FA4-4F89-A5E5-03E834F2AA89}"/>
    <cellStyle name="Comma 2 3 3 3 8" xfId="8923" xr:uid="{432F69DE-3A12-48C9-B3C0-2BF0526D487D}"/>
    <cellStyle name="Comma 2 3 3 3 8 2" xfId="17373" xr:uid="{354AF009-8918-4BB6-B881-344C2EEB7D30}"/>
    <cellStyle name="Comma 2 3 3 3 8 2 2" xfId="29713" xr:uid="{EAF738A2-A58E-4477-AB69-9C3029C8AD43}"/>
    <cellStyle name="Comma 2 3 3 3 8 3" xfId="24674" xr:uid="{83145E1A-A5F0-46C0-8F6C-6FF495A31CF3}"/>
    <cellStyle name="Comma 2 3 3 3 9" xfId="9319" xr:uid="{DFDACBD1-8C83-45D3-915E-8076130ACA35}"/>
    <cellStyle name="Comma 2 3 3 3 9 2" xfId="17584" xr:uid="{60FF5FAF-363F-411D-B9CB-6E5012F18CC4}"/>
    <cellStyle name="Comma 2 3 3 3 9 2 2" xfId="29922" xr:uid="{868C2FC7-7B4F-4E35-87D6-C3385944227D}"/>
    <cellStyle name="Comma 2 3 3 3 9 3" xfId="24885" xr:uid="{8895E91D-F5C9-4EB2-8141-D4FADD8FDBC2}"/>
    <cellStyle name="Comma 2 3 3 30" xfId="11078" xr:uid="{3C57EDB8-9F87-4208-BD66-3761D09DD07A}"/>
    <cellStyle name="Comma 2 3 3 30 2" xfId="18548" xr:uid="{88ACCA8E-4F7E-4A88-80AF-B3C6D2AEE241}"/>
    <cellStyle name="Comma 2 3 3 30 2 2" xfId="30885" xr:uid="{ADFB1F36-60DA-4B88-A87C-5F511D6BF05C}"/>
    <cellStyle name="Comma 2 3 3 30 3" xfId="25848" xr:uid="{FA1D3B1F-943A-45CA-A36A-B52C5BD297CB}"/>
    <cellStyle name="Comma 2 3 3 31" xfId="11495" xr:uid="{D4036A35-11C1-4D6E-9850-43B19C0BEFF3}"/>
    <cellStyle name="Comma 2 3 3 31 2" xfId="18767" xr:uid="{F2585F39-3CA4-4A9B-B422-D978DCE00948}"/>
    <cellStyle name="Comma 2 3 3 31 2 2" xfId="31101" xr:uid="{26DF77A5-08DC-4997-9D11-94088BAB07E3}"/>
    <cellStyle name="Comma 2 3 3 31 3" xfId="26064" xr:uid="{54284A64-208D-4014-8F39-91654B9DEC72}"/>
    <cellStyle name="Comma 2 3 3 32" xfId="11880" xr:uid="{1FD5CB94-D9ED-4E57-820B-CCB3461BABAD}"/>
    <cellStyle name="Comma 2 3 3 32 2" xfId="18977" xr:uid="{96C037D3-D46B-4A0F-AA2D-01A3A1D1B2DB}"/>
    <cellStyle name="Comma 2 3 3 32 2 2" xfId="31311" xr:uid="{E10F3453-E3B0-4095-8067-1860032D04AA}"/>
    <cellStyle name="Comma 2 3 3 32 3" xfId="26274" xr:uid="{C1692BD6-3FCD-4A18-9DEA-F568800D39CA}"/>
    <cellStyle name="Comma 2 3 3 33" xfId="12261" xr:uid="{4B801469-437A-4A9B-9F08-2C5E9CF2036D}"/>
    <cellStyle name="Comma 2 3 3 33 2" xfId="19186" xr:uid="{2DAA610D-09C4-48E4-A4BE-84561B264C3D}"/>
    <cellStyle name="Comma 2 3 3 33 2 2" xfId="31519" xr:uid="{1D54CE7F-32C5-4967-AB6D-77C49DAC4D6E}"/>
    <cellStyle name="Comma 2 3 3 33 3" xfId="26482" xr:uid="{31176142-B155-4C49-ADFD-8E873554F86F}"/>
    <cellStyle name="Comma 2 3 3 34" xfId="12642" xr:uid="{E4F758A2-1B5D-421B-AC65-8BCF5869FDEF}"/>
    <cellStyle name="Comma 2 3 3 34 2" xfId="19395" xr:uid="{054D2177-58FE-4FF0-B6F6-0B5BDB7DE098}"/>
    <cellStyle name="Comma 2 3 3 34 2 2" xfId="31727" xr:uid="{7F33635B-E23D-4706-A0C0-37EA23E7BE0D}"/>
    <cellStyle name="Comma 2 3 3 34 3" xfId="26690" xr:uid="{ADB8B781-BDA4-4BE7-97A1-2CF43CB33EBD}"/>
    <cellStyle name="Comma 2 3 3 35" xfId="13023" xr:uid="{CEB018A4-1A17-4062-A28E-C7B0DC460519}"/>
    <cellStyle name="Comma 2 3 3 35 2" xfId="19603" xr:uid="{ABC8D642-3CD7-4FE7-B361-80ECAC16CE9B}"/>
    <cellStyle name="Comma 2 3 3 35 2 2" xfId="31935" xr:uid="{CA917189-55C6-48BE-8E8C-1F0B36C5A859}"/>
    <cellStyle name="Comma 2 3 3 35 3" xfId="26898" xr:uid="{4DAE7940-B59C-494B-8C42-17EEBC9EA758}"/>
    <cellStyle name="Comma 2 3 3 36" xfId="13404" xr:uid="{3DE1807F-C9AF-4457-8A7B-3AD36710441B}"/>
    <cellStyle name="Comma 2 3 3 36 2" xfId="19812" xr:uid="{657ECDB4-7974-49C6-8B13-0DE062AABD4F}"/>
    <cellStyle name="Comma 2 3 3 36 2 2" xfId="32143" xr:uid="{9C629771-A38E-4749-9E19-1EB0AAF71E4B}"/>
    <cellStyle name="Comma 2 3 3 36 3" xfId="27106" xr:uid="{5762B8BA-5300-42F3-9EB6-A58F96C16C40}"/>
    <cellStyle name="Comma 2 3 3 37" xfId="13793" xr:uid="{158204D5-661B-4F7C-B743-3A12770108A7}"/>
    <cellStyle name="Comma 2 3 3 37 2" xfId="20024" xr:uid="{4FEC2EB1-67D0-444C-AD7C-8B76C8EFE342}"/>
    <cellStyle name="Comma 2 3 3 37 2 2" xfId="32355" xr:uid="{8BD0A4AD-82F4-4F93-A7F5-F3C71B7578F0}"/>
    <cellStyle name="Comma 2 3 3 37 3" xfId="27318" xr:uid="{F0002611-1A18-48AE-86E8-EF7BAFBF9FB6}"/>
    <cellStyle name="Comma 2 3 3 38" xfId="14174" xr:uid="{BF4E9E17-4FC6-4D5C-B57D-F8B4239445AF}"/>
    <cellStyle name="Comma 2 3 3 38 2" xfId="20233" xr:uid="{C79FAA1A-7D19-4B78-826A-E638C1FD74D6}"/>
    <cellStyle name="Comma 2 3 3 38 2 2" xfId="32563" xr:uid="{B515652D-4ACB-4218-85BA-5DAA97FF65C5}"/>
    <cellStyle name="Comma 2 3 3 38 3" xfId="27526" xr:uid="{E919D29A-4B4D-4400-9DC5-58A73B66D58B}"/>
    <cellStyle name="Comma 2 3 3 39" xfId="14559" xr:uid="{349DCFDE-C581-400E-8691-33601AA564E4}"/>
    <cellStyle name="Comma 2 3 3 39 2" xfId="20444" xr:uid="{FE6B72AE-73E7-4319-BF28-D0FE624F4365}"/>
    <cellStyle name="Comma 2 3 3 39 2 2" xfId="32773" xr:uid="{299D7B9C-9D9A-4AD1-95FD-AD374DAA41BE}"/>
    <cellStyle name="Comma 2 3 3 39 3" xfId="27736" xr:uid="{E73B552E-944E-4158-8461-6596C5E2155B}"/>
    <cellStyle name="Comma 2 3 3 4" xfId="802" xr:uid="{629CF488-DA6F-4335-BABF-FF5B959803A6}"/>
    <cellStyle name="Comma 2 3 3 4 2" xfId="1051" xr:uid="{499B8436-9705-425A-8DD9-489767C5CEC1}"/>
    <cellStyle name="Comma 2 3 3 4 2 2" xfId="1404" xr:uid="{E82C4A33-9459-4BD1-80B8-7CC5E69A0D37}"/>
    <cellStyle name="Comma 2 3 3 4 2 2 2" xfId="2241" xr:uid="{36C79AFE-9039-4EE2-AC34-53D9941590D2}"/>
    <cellStyle name="Comma 2 3 3 4 2 2 3" xfId="5009" xr:uid="{85A8DA01-D9C8-4D58-BEEA-BA997051E608}"/>
    <cellStyle name="Comma 2 3 3 4 2 3" xfId="1891" xr:uid="{83F09F76-928B-49BF-BB0F-FB8A53573584}"/>
    <cellStyle name="Comma 2 3 3 4 2 3 2" xfId="4659" xr:uid="{276180C7-D823-4919-8E34-F0E528A5F054}"/>
    <cellStyle name="Comma 2 3 3 4 2 4" xfId="3887" xr:uid="{2F38B768-F05A-4E70-92D9-464044FCF5E2}"/>
    <cellStyle name="Comma 2 3 3 4 3" xfId="1157" xr:uid="{0650D4CB-AAA3-4D18-B0C5-3C51E0C8CFDD}"/>
    <cellStyle name="Comma 2 3 3 4 3 2" xfId="1994" xr:uid="{5C2EE7B9-F594-4A52-BD53-67179553045E}"/>
    <cellStyle name="Comma 2 3 3 4 3 2 2" xfId="4762" xr:uid="{B01EC37E-387C-404C-A475-56DB920F8BF1}"/>
    <cellStyle name="Comma 2 3 3 4 3 3" xfId="3411" xr:uid="{350AFA3A-A542-4984-AD06-BF5D0E67EF98}"/>
    <cellStyle name="Comma 2 3 3 4 3 4" xfId="23326" xr:uid="{13D6717C-48DE-4A2E-B107-7728472B692E}"/>
    <cellStyle name="Comma 2 3 3 4 4" xfId="1644" xr:uid="{0E849DC2-FC4B-4FC5-9C6F-6D0C564531EB}"/>
    <cellStyle name="Comma 2 3 3 4 4 2" xfId="4439" xr:uid="{E6224888-0025-47BB-AD3A-FA12B2D62F2B}"/>
    <cellStyle name="Comma 2 3 3 4 5" xfId="3060" xr:uid="{4972EADE-8CFD-4902-9A76-5FAA80777722}"/>
    <cellStyle name="Comma 2 3 3 4 6" xfId="22704" xr:uid="{2B4C6E78-7D1F-43C1-8D0E-C3B099D74C40}"/>
    <cellStyle name="Comma 2 3 3 40" xfId="14940" xr:uid="{D223C70D-87B4-414A-9224-85041D451C11}"/>
    <cellStyle name="Comma 2 3 3 40 2" xfId="20652" xr:uid="{E2E9E90D-5A15-41F0-BEF0-5E142745C2E1}"/>
    <cellStyle name="Comma 2 3 3 40 2 2" xfId="32981" xr:uid="{524279F7-2A7A-4233-8E25-53B984C95D00}"/>
    <cellStyle name="Comma 2 3 3 40 3" xfId="27944" xr:uid="{6ABDBB59-B8E9-446C-B100-254E2AE543EF}"/>
    <cellStyle name="Comma 2 3 3 41" xfId="15321" xr:uid="{731FB1BE-BABA-4A32-AA07-0EE9A4788FA1}"/>
    <cellStyle name="Comma 2 3 3 41 2" xfId="20861" xr:uid="{03C6AE25-4BF5-4D83-8F81-78E2C7E3FF20}"/>
    <cellStyle name="Comma 2 3 3 41 2 2" xfId="33189" xr:uid="{B5BE21A1-97A2-479D-8758-18DA04B7D7D0}"/>
    <cellStyle name="Comma 2 3 3 41 3" xfId="28152" xr:uid="{7FC1A232-12A9-4EAB-A3C9-FB6730147087}"/>
    <cellStyle name="Comma 2 3 3 42" xfId="15702" xr:uid="{22BC9ABF-FF6B-407F-BD10-5D41DB1134CE}"/>
    <cellStyle name="Comma 2 3 3 42 2" xfId="21069" xr:uid="{3B334AFF-DFC3-451D-BC16-D5D1B1927CEB}"/>
    <cellStyle name="Comma 2 3 3 42 2 2" xfId="33397" xr:uid="{AF5FADD7-5950-40C8-91F3-5A55A9EC4BB5}"/>
    <cellStyle name="Comma 2 3 3 42 3" xfId="28360" xr:uid="{D1134AC9-67DF-49BD-8104-54C702DBABCA}"/>
    <cellStyle name="Comma 2 3 3 43" xfId="16083" xr:uid="{5E2756EF-7945-4F39-A77A-812DCA1EA603}"/>
    <cellStyle name="Comma 2 3 3 43 2" xfId="21277" xr:uid="{6C8073F8-593D-4773-8145-1E9251795E41}"/>
    <cellStyle name="Comma 2 3 3 43 2 2" xfId="33605" xr:uid="{05EE3995-51EF-4939-B272-E2AE449DD603}"/>
    <cellStyle name="Comma 2 3 3 43 3" xfId="28568" xr:uid="{C6715977-3F2F-4976-943E-74ECCC2FFE42}"/>
    <cellStyle name="Comma 2 3 3 44" xfId="21503" xr:uid="{9D780903-DA4B-4367-B316-EEFE67597F85}"/>
    <cellStyle name="Comma 2 3 3 45" xfId="22101" xr:uid="{40EE1C32-CAFD-440F-888E-D067E7B2FFFA}"/>
    <cellStyle name="Comma 2 3 3 46" xfId="35449" xr:uid="{96EA6B28-8BCB-46DD-8DF9-F9D1190A9E00}"/>
    <cellStyle name="Comma 2 3 3 5" xfId="1483" xr:uid="{5CE3D79E-4BC1-4DA7-BCEF-ADE13227DEC9}"/>
    <cellStyle name="Comma 2 3 3 5 2" xfId="3662" xr:uid="{B66752FF-5F14-41F9-94AF-F7C0B3309543}"/>
    <cellStyle name="Comma 2 3 3 5 3" xfId="3800" xr:uid="{6F2EFA33-95B4-4696-8FA0-3E20EE453AAB}"/>
    <cellStyle name="Comma 2 3 3 5 4" xfId="22455" xr:uid="{DBEE64B4-F5F1-495A-9524-4DBD5C6E9CEA}"/>
    <cellStyle name="Comma 2 3 3 6" xfId="2620" xr:uid="{3B302C79-5D2D-460E-A0C1-6D3C490443BE}"/>
    <cellStyle name="Comma 2 3 3 6 2" xfId="3349" xr:uid="{6327D9B9-A8F6-4C55-B73E-544B389A8550}"/>
    <cellStyle name="Comma 2 3 3 6 3" xfId="22762" xr:uid="{7FA34688-80B1-4E1C-834C-F2C4C62CC2EC}"/>
    <cellStyle name="Comma 2 3 3 7" xfId="4222" xr:uid="{AD124384-01BA-4AE5-BA2D-2C9EC502558B}"/>
    <cellStyle name="Comma 2 3 3 7 2" xfId="5564" xr:uid="{1FD1324F-863F-465B-949F-A4F92EA98243}"/>
    <cellStyle name="Comma 2 3 3 8" xfId="5671" xr:uid="{5FB3C225-CB60-4EC6-8B74-A9202FA78FC0}"/>
    <cellStyle name="Comma 2 3 3 9" xfId="5786" xr:uid="{9FA7FD5B-2B22-4A45-8928-9A4FEE370062}"/>
    <cellStyle name="Comma 2 3 30" xfId="7200" xr:uid="{F94A5C58-FCB1-48F1-AB4E-ECEA505249D3}"/>
    <cellStyle name="Comma 2 3 31" xfId="7577" xr:uid="{9A12CDA0-C40A-4BE0-B305-3855E7D91FEC}"/>
    <cellStyle name="Comma 2 3 31 2" xfId="16594" xr:uid="{7560C5B6-0F03-4AA3-A61A-4B4BF8BEC985}"/>
    <cellStyle name="Comma 2 3 31 2 2" xfId="28936" xr:uid="{ABDCA559-B1D6-46CB-AB6B-54626534F506}"/>
    <cellStyle name="Comma 2 3 31 3" xfId="23897" xr:uid="{B5C961DB-76DD-4228-9FE8-8BD48FE957AE}"/>
    <cellStyle name="Comma 2 3 32" xfId="7973" xr:uid="{560C8400-CE36-429F-B51D-1A04F9FE3243}"/>
    <cellStyle name="Comma 2 3 32 2" xfId="16838" xr:uid="{E378658E-7793-4418-A3FD-EF411C68DC82}"/>
    <cellStyle name="Comma 2 3 32 2 2" xfId="29179" xr:uid="{93999C02-2192-4013-92E6-EFF06B2E8222}"/>
    <cellStyle name="Comma 2 3 32 3" xfId="24140" xr:uid="{3B26D5C9-58E2-4CB6-B9C0-48F83FC0B26B}"/>
    <cellStyle name="Comma 2 3 33" xfId="8348" xr:uid="{98A45962-FFF5-454B-AA83-265B9E03B8B3}"/>
    <cellStyle name="Comma 2 3 33 2" xfId="17047" xr:uid="{C8DE6E3D-76D7-4763-BA50-86F65058979E}"/>
    <cellStyle name="Comma 2 3 33 2 2" xfId="29387" xr:uid="{C1E84721-6A51-4ABC-B721-6A800AA5680B}"/>
    <cellStyle name="Comma 2 3 33 3" xfId="24348" xr:uid="{0D559A9F-EB65-413C-A84C-6C167654EB5E}"/>
    <cellStyle name="Comma 2 3 34" xfId="8729" xr:uid="{A4C0D979-49F3-4C2B-BEE5-B901A7E63F52}"/>
    <cellStyle name="Comma 2 3 34 2" xfId="17255" xr:uid="{D7B4B277-7647-426E-AA76-C344FEBF52BE}"/>
    <cellStyle name="Comma 2 3 34 2 2" xfId="29595" xr:uid="{7E3CEA01-4805-478C-BD75-59A150185DF5}"/>
    <cellStyle name="Comma 2 3 34 3" xfId="24556" xr:uid="{1B628D27-EC88-4BBB-9582-84512ABC52CE}"/>
    <cellStyle name="Comma 2 3 35" xfId="9113" xr:uid="{F0B67B1A-8F9C-4D6D-94F4-99D14FC98517}"/>
    <cellStyle name="Comma 2 3 35 2" xfId="17464" xr:uid="{82937FA3-1DD0-4EB6-B737-623367A9282F}"/>
    <cellStyle name="Comma 2 3 35 2 2" xfId="29803" xr:uid="{B38C769F-460F-4C99-9E33-1D82D753ED72}"/>
    <cellStyle name="Comma 2 3 35 3" xfId="24765" xr:uid="{F6637CDF-744B-4274-9585-9DF73CFF8A25}"/>
    <cellStyle name="Comma 2 3 36" xfId="9250" xr:uid="{769F05EF-C43C-4F30-B419-CBFD44BE5766}"/>
    <cellStyle name="Comma 2 3 37" xfId="9510" xr:uid="{BE290048-61CD-4620-A4BC-38792A0BDFB9}"/>
    <cellStyle name="Comma 2 3 37 2" xfId="17674" xr:uid="{BFB57E3F-F5F6-47C7-AC24-3C9A4DB6D1DE}"/>
    <cellStyle name="Comma 2 3 37 2 2" xfId="30012" xr:uid="{A8B581BC-BD96-4AEA-B9A9-C7F975073326}"/>
    <cellStyle name="Comma 2 3 37 3" xfId="24975" xr:uid="{BACDFEE9-28A8-47DC-91C0-DEEB77F8B1C8}"/>
    <cellStyle name="Comma 2 3 38" xfId="9891" xr:uid="{619C4BA3-DE00-486B-A2E3-A8B2E4017963}"/>
    <cellStyle name="Comma 2 3 38 2" xfId="17882" xr:uid="{14A77CAB-7D59-45BD-9896-18A9518405AB}"/>
    <cellStyle name="Comma 2 3 38 2 2" xfId="30220" xr:uid="{ED7E70C4-E8D4-41E1-812D-B747169788F9}"/>
    <cellStyle name="Comma 2 3 38 3" xfId="25183" xr:uid="{030613CB-63F9-42B1-BAF2-7CC4BF46C68F}"/>
    <cellStyle name="Comma 2 3 39" xfId="10273" xr:uid="{395EC1C8-FE04-4337-885F-7060776D4577}"/>
    <cellStyle name="Comma 2 3 39 2" xfId="18091" xr:uid="{7C97C7CF-7D64-41E2-92CF-D3A08DCCAF3C}"/>
    <cellStyle name="Comma 2 3 39 2 2" xfId="30429" xr:uid="{2FA43F0E-E1D2-4FC2-AB10-3637D70C5A4F}"/>
    <cellStyle name="Comma 2 3 39 3" xfId="25392" xr:uid="{8C776F29-52A3-490E-890A-293045FA1C76}"/>
    <cellStyle name="Comma 2 3 4" xfId="180" xr:uid="{00000000-0005-0000-0000-00002D000000}"/>
    <cellStyle name="Comma 2 3 4 10" xfId="5939" xr:uid="{EAEA0D35-9959-4CF6-98B9-F23E99EA9F47}"/>
    <cellStyle name="Comma 2 3 4 11" xfId="6044" xr:uid="{AB1B8EA4-BD62-4687-AE70-6B1B09C578B8}"/>
    <cellStyle name="Comma 2 3 4 12" xfId="6148" xr:uid="{2B02C00A-DF65-4AB5-AC2B-22814ED3B4D6}"/>
    <cellStyle name="Comma 2 3 4 13" xfId="6252" xr:uid="{53050967-2729-48F2-B799-22435DC26709}"/>
    <cellStyle name="Comma 2 3 4 14" xfId="6356" xr:uid="{36FFF4FC-47C0-4747-9CA3-873652390A17}"/>
    <cellStyle name="Comma 2 3 4 15" xfId="6478" xr:uid="{4115A5EE-9FA7-48FD-9BB9-D9DDD06C607D}"/>
    <cellStyle name="Comma 2 3 4 16" xfId="6582" xr:uid="{62ACFD42-092B-4A48-B36A-E24C6B37E6D5}"/>
    <cellStyle name="Comma 2 3 4 17" xfId="6686" xr:uid="{346910D1-235F-43A8-ACA1-1D0379EA98E1}"/>
    <cellStyle name="Comma 2 3 4 18" xfId="6791" xr:uid="{9770304B-2C64-442C-8645-D0E135D7F3E5}"/>
    <cellStyle name="Comma 2 3 4 19" xfId="6985" xr:uid="{40CBCCB7-CFD8-44BF-9287-A3BE8BED489A}"/>
    <cellStyle name="Comma 2 3 4 2" xfId="692" xr:uid="{00000000-0005-0000-0000-00002D000000}"/>
    <cellStyle name="Comma 2 3 4 2 10" xfId="9824" xr:uid="{38C86869-07DD-4FD3-A02C-55C4C9246743}"/>
    <cellStyle name="Comma 2 3 4 2 10 2" xfId="17862" xr:uid="{2329E15F-EDF8-4648-A22A-B2D39CBB2920}"/>
    <cellStyle name="Comma 2 3 4 2 10 2 2" xfId="30200" xr:uid="{C94DCE60-D88E-42D4-A444-E91D00EAD6EC}"/>
    <cellStyle name="Comma 2 3 4 2 10 3" xfId="25163" xr:uid="{B9DB12A2-9968-4E9C-B4E5-994683EC82DF}"/>
    <cellStyle name="Comma 2 3 4 2 11" xfId="10206" xr:uid="{C7E753EB-CFAF-4D82-A374-C0D756768079}"/>
    <cellStyle name="Comma 2 3 4 2 11 2" xfId="18071" xr:uid="{9338D7DF-8DC6-4060-BC00-D5E2D7F3BB4F}"/>
    <cellStyle name="Comma 2 3 4 2 11 2 2" xfId="30409" xr:uid="{12695436-C29B-40D7-9A05-13BA8C32A681}"/>
    <cellStyle name="Comma 2 3 4 2 11 3" xfId="25372" xr:uid="{0E3A546F-B0CD-4107-BA4F-60EE052DCBBD}"/>
    <cellStyle name="Comma 2 3 4 2 12" xfId="10587" xr:uid="{08410E15-EE0D-4EA1-A583-CA2D8B03ABFC}"/>
    <cellStyle name="Comma 2 3 4 2 12 2" xfId="18280" xr:uid="{8A2BA3BB-4A8F-4B37-AF58-47C658834CA0}"/>
    <cellStyle name="Comma 2 3 4 2 12 2 2" xfId="30617" xr:uid="{1522C63B-B1FA-4942-9EBB-B085CDB40844}"/>
    <cellStyle name="Comma 2 3 4 2 12 3" xfId="25580" xr:uid="{EE25A825-37CB-4D00-8D43-6E3C2A7C6EF1}"/>
    <cellStyle name="Comma 2 3 4 2 13" xfId="10968" xr:uid="{2821435F-F4F8-4D3F-8328-AA5134EFBE2B}"/>
    <cellStyle name="Comma 2 3 4 2 13 2" xfId="18488" xr:uid="{491F209B-A9C5-43DF-BE4B-3877151FA23C}"/>
    <cellStyle name="Comma 2 3 4 2 13 2 2" xfId="30825" xr:uid="{992FDCCD-3B73-4880-96EA-4FF7F1EB6DE2}"/>
    <cellStyle name="Comma 2 3 4 2 13 3" xfId="25788" xr:uid="{5208DDF1-B577-4709-AB25-7E0A47152468}"/>
    <cellStyle name="Comma 2 3 4 2 14" xfId="11349" xr:uid="{E875DF95-8868-4229-B0BB-3B4BB92E8AA7}"/>
    <cellStyle name="Comma 2 3 4 2 14 2" xfId="18697" xr:uid="{C04F6824-B67F-46FE-863B-BBC5DCE48541}"/>
    <cellStyle name="Comma 2 3 4 2 14 2 2" xfId="31033" xr:uid="{CEF66FBA-E8D1-4B28-9FCF-DA13FD906304}"/>
    <cellStyle name="Comma 2 3 4 2 14 3" xfId="25996" xr:uid="{F8952686-CE06-4FB9-A88B-56D70FEC9700}"/>
    <cellStyle name="Comma 2 3 4 2 15" xfId="11766" xr:uid="{F9B8315E-7D84-433B-85A9-D31EC538BB59}"/>
    <cellStyle name="Comma 2 3 4 2 15 2" xfId="18915" xr:uid="{B3A879CA-D4F3-4049-9B28-23EBC84359B1}"/>
    <cellStyle name="Comma 2 3 4 2 15 2 2" xfId="31249" xr:uid="{E7BEC27E-A4B8-47AA-A512-524B5972602D}"/>
    <cellStyle name="Comma 2 3 4 2 15 3" xfId="26212" xr:uid="{D1979540-42C1-4B18-B6AC-90B5EA6B9180}"/>
    <cellStyle name="Comma 2 3 4 2 16" xfId="12151" xr:uid="{8115C8BF-608D-463F-8621-56237D2EC4AB}"/>
    <cellStyle name="Comma 2 3 4 2 16 2" xfId="19126" xr:uid="{0D42F3EE-4491-422A-BF49-0040B7887FC4}"/>
    <cellStyle name="Comma 2 3 4 2 16 2 2" xfId="31459" xr:uid="{55B7BCE6-BA0D-4512-9243-E6B4A5396680}"/>
    <cellStyle name="Comma 2 3 4 2 16 3" xfId="26422" xr:uid="{70E52447-A1D0-4AAD-AF48-B54522AC3AC7}"/>
    <cellStyle name="Comma 2 3 4 2 17" xfId="12532" xr:uid="{5BCF825A-F0F3-4442-9132-3C44E6008A23}"/>
    <cellStyle name="Comma 2 3 4 2 17 2" xfId="19335" xr:uid="{36AE6BBF-B39F-404D-A677-62ECB43DC650}"/>
    <cellStyle name="Comma 2 3 4 2 17 2 2" xfId="31667" xr:uid="{F652D2F2-516D-46A9-B4CE-9AB78654113A}"/>
    <cellStyle name="Comma 2 3 4 2 17 3" xfId="26630" xr:uid="{037F98CB-3B5D-4539-AEC7-C487C61340FA}"/>
    <cellStyle name="Comma 2 3 4 2 18" xfId="12913" xr:uid="{F47205BB-6A80-442D-AEBD-4C1889D63D3F}"/>
    <cellStyle name="Comma 2 3 4 2 18 2" xfId="19543" xr:uid="{CEF63816-ACD7-42C0-800E-7C9EC6F70AB0}"/>
    <cellStyle name="Comma 2 3 4 2 18 2 2" xfId="31875" xr:uid="{2987137A-ECBE-4EA6-9D72-EE74AE2BC055}"/>
    <cellStyle name="Comma 2 3 4 2 18 3" xfId="26838" xr:uid="{C7DC9D50-0282-4AD2-B158-E09C0ABAFDE4}"/>
    <cellStyle name="Comma 2 3 4 2 19" xfId="13294" xr:uid="{2D087F41-DB81-406D-856A-A7884F8FB4F1}"/>
    <cellStyle name="Comma 2 3 4 2 19 2" xfId="19751" xr:uid="{FB03BA93-38EB-4E81-B60B-8C66AD5AA3E3}"/>
    <cellStyle name="Comma 2 3 4 2 19 2 2" xfId="32083" xr:uid="{782D3269-5D89-46B1-958F-B271D4EDF2E9}"/>
    <cellStyle name="Comma 2 3 4 2 19 3" xfId="27046" xr:uid="{3926778B-BFC1-4DC0-9110-6E6BE8113B57}"/>
    <cellStyle name="Comma 2 3 4 2 2" xfId="1025" xr:uid="{BEAA7704-F3DE-4F66-87D8-4F097131F936}"/>
    <cellStyle name="Comma 2 3 4 2 2 2" xfId="1378" xr:uid="{5949A8D1-725D-4935-A6D6-3D84F01FF576}"/>
    <cellStyle name="Comma 2 3 4 2 2 2 2" xfId="2215" xr:uid="{770F79FA-73E4-4A10-92F9-2E523DE06E22}"/>
    <cellStyle name="Comma 2 3 4 2 2 2 2 2" xfId="4983" xr:uid="{8A903F71-9765-4C66-8F85-5BB068EB1C28}"/>
    <cellStyle name="Comma 2 3 4 2 2 2 3" xfId="3612" xr:uid="{580B86A8-C902-41FC-9499-E0F3928DB641}"/>
    <cellStyle name="Comma 2 3 4 2 2 3" xfId="1865" xr:uid="{0B18C6B0-696A-4762-BF7B-72012805171E}"/>
    <cellStyle name="Comma 2 3 4 2 2 3 2" xfId="4084" xr:uid="{7AC9DAA3-5994-493B-AA51-1D6B6E6BAAE5}"/>
    <cellStyle name="Comma 2 3 4 2 2 4" xfId="4633" xr:uid="{30FEABEC-47EF-471E-9D0B-2BE02D7517EE}"/>
    <cellStyle name="Comma 2 3 4 2 2 5" xfId="3263" xr:uid="{8BC32FBA-C983-47B4-8F57-95A0F1CAFDD2}"/>
    <cellStyle name="Comma 2 3 4 2 2 6" xfId="22675" xr:uid="{719EF937-3DD1-4A0A-9DA7-50DCD8684C00}"/>
    <cellStyle name="Comma 2 3 4 2 20" xfId="13675" xr:uid="{6F04887A-0E31-4CB4-860F-9877B0AE5FE6}"/>
    <cellStyle name="Comma 2 3 4 2 20 2" xfId="19960" xr:uid="{CFC3828E-D214-4827-B1AE-89831A262DC7}"/>
    <cellStyle name="Comma 2 3 4 2 20 2 2" xfId="32291" xr:uid="{8AE0E5F3-440A-44A5-A1D5-6A8583D0BB7E}"/>
    <cellStyle name="Comma 2 3 4 2 20 3" xfId="27254" xr:uid="{92802796-46E1-425D-825E-192653A36285}"/>
    <cellStyle name="Comma 2 3 4 2 21" xfId="14064" xr:uid="{81F39018-057A-4988-AB2B-8ABCFB7B072C}"/>
    <cellStyle name="Comma 2 3 4 2 21 2" xfId="20173" xr:uid="{B4AEEF2D-F994-434C-8DA9-8684C44509AD}"/>
    <cellStyle name="Comma 2 3 4 2 21 2 2" xfId="32503" xr:uid="{EFE8E1F5-4E12-45ED-91C4-B86D49A7803D}"/>
    <cellStyle name="Comma 2 3 4 2 21 3" xfId="27466" xr:uid="{6A94B530-5143-4459-9B51-9B2E19B5E6EF}"/>
    <cellStyle name="Comma 2 3 4 2 22" xfId="14445" xr:uid="{8DE2595B-BDB4-4E9E-9E12-DE4DA7CFDA27}"/>
    <cellStyle name="Comma 2 3 4 2 22 2" xfId="20382" xr:uid="{63A8CA5C-3026-41E0-931B-756E92D0B773}"/>
    <cellStyle name="Comma 2 3 4 2 22 2 2" xfId="32711" xr:uid="{2BB31C0F-D342-4CE4-BE81-E07277CA45DD}"/>
    <cellStyle name="Comma 2 3 4 2 22 3" xfId="27674" xr:uid="{0C5D6BEB-123F-4832-8215-206E38F84E02}"/>
    <cellStyle name="Comma 2 3 4 2 23" xfId="14830" xr:uid="{3BBADC29-8B8B-4352-AC85-C7B2B39142B4}"/>
    <cellStyle name="Comma 2 3 4 2 23 2" xfId="20592" xr:uid="{B55322D8-C577-4248-B3A5-3E0586E0B6A1}"/>
    <cellStyle name="Comma 2 3 4 2 23 2 2" xfId="32921" xr:uid="{65FD89A4-37CC-4F44-90E2-AEB7F7FF0D5A}"/>
    <cellStyle name="Comma 2 3 4 2 23 3" xfId="27884" xr:uid="{06367D5B-D04F-4600-A365-AF657DD7A68A}"/>
    <cellStyle name="Comma 2 3 4 2 24" xfId="15211" xr:uid="{DA66C0AC-3DD7-4032-869E-ACFD3AF4BF18}"/>
    <cellStyle name="Comma 2 3 4 2 24 2" xfId="20801" xr:uid="{BABE18FA-2AFA-46EF-8014-DABCBBABC623}"/>
    <cellStyle name="Comma 2 3 4 2 24 2 2" xfId="33129" xr:uid="{A58F90B4-FE35-4102-8AE3-DDEA333BB12F}"/>
    <cellStyle name="Comma 2 3 4 2 24 3" xfId="28092" xr:uid="{86E89903-B26D-4DF3-B10D-B2BD3583DDDF}"/>
    <cellStyle name="Comma 2 3 4 2 25" xfId="15592" xr:uid="{11B63C4E-DB40-44C8-84F0-56113DAD95B7}"/>
    <cellStyle name="Comma 2 3 4 2 25 2" xfId="21009" xr:uid="{B3A3A439-ADC9-42EF-8AD4-BF632AA7F973}"/>
    <cellStyle name="Comma 2 3 4 2 25 2 2" xfId="33337" xr:uid="{A5DAAE29-BE1C-4BF2-B204-D186136631AC}"/>
    <cellStyle name="Comma 2 3 4 2 25 3" xfId="28300" xr:uid="{4D3221F3-A369-443C-9EEC-CFB528A2EFAF}"/>
    <cellStyle name="Comma 2 3 4 2 26" xfId="15973" xr:uid="{072C6182-1ED5-476A-89B3-CBAE5F6E9A12}"/>
    <cellStyle name="Comma 2 3 4 2 26 2" xfId="21217" xr:uid="{4A344773-8800-4376-A426-9AE3954C9959}"/>
    <cellStyle name="Comma 2 3 4 2 26 2 2" xfId="33545" xr:uid="{B536457F-DFBF-48A3-82DF-859F646D329A}"/>
    <cellStyle name="Comma 2 3 4 2 26 3" xfId="28508" xr:uid="{5278A95D-34FC-4698-AC48-64A348914E02}"/>
    <cellStyle name="Comma 2 3 4 2 27" xfId="16354" xr:uid="{BF6DFCD2-0CDC-4D0A-8262-29977C4102DE}"/>
    <cellStyle name="Comma 2 3 4 2 27 2" xfId="21425" xr:uid="{3367F5C6-9E8B-4BF7-835E-9194241A8910}"/>
    <cellStyle name="Comma 2 3 4 2 27 2 2" xfId="33753" xr:uid="{7C8B4FC8-DA45-4D0E-B396-CE9D5DD765A5}"/>
    <cellStyle name="Comma 2 3 4 2 27 3" xfId="28716" xr:uid="{515C6AAB-D7D6-4590-AE6A-E693F081049B}"/>
    <cellStyle name="Comma 2 3 4 2 28" xfId="21774" xr:uid="{13830F60-9D73-467C-9846-11E39F70254A}"/>
    <cellStyle name="Comma 2 3 4 2 28 2" xfId="23103" xr:uid="{5D1B4E96-A3CA-4796-A41E-4072C45A93A3}"/>
    <cellStyle name="Comma 2 3 4 2 29" xfId="22337" xr:uid="{DD25B1F9-B165-44E0-AAD9-6B56251F302B}"/>
    <cellStyle name="Comma 2 3 4 2 3" xfId="2462" xr:uid="{3C60F627-6D52-4929-9E7D-17B5CB43DC90}"/>
    <cellStyle name="Comma 2 3 4 2 3 2" xfId="3563" xr:uid="{BEEA6C38-FD5E-4C1E-B62E-9CCA22F4DE5E}"/>
    <cellStyle name="Comma 2 3 4 2 3 3" xfId="21915" xr:uid="{A793E1B2-F5E7-4E65-A83D-2CF5EC4AC3BF}"/>
    <cellStyle name="Comma 2 3 4 2 3 3 2" xfId="23561" xr:uid="{9815D055-261D-481D-B14E-A84CE62DEFA1}"/>
    <cellStyle name="Comma 2 3 4 2 3 4" xfId="22972" xr:uid="{202CB067-5DB6-45D1-866E-C96DC82D558B}"/>
    <cellStyle name="Comma 2 3 4 2 30" xfId="35794" xr:uid="{4F41A08A-03ED-4C8B-8898-0ED7678FFCA1}"/>
    <cellStyle name="Comma 2 3 4 2 4" xfId="2871" xr:uid="{31EB2F80-74D5-409F-9EA8-B501757D10A8}"/>
    <cellStyle name="Comma 2 3 4 2 4 2" xfId="7510" xr:uid="{8E188A26-451D-4341-942D-B2DBE2D9B7DE}"/>
    <cellStyle name="Comma 2 3 4 2 5" xfId="7899" xr:uid="{D1696CBF-5760-4202-987C-2932AABE8A58}"/>
    <cellStyle name="Comma 2 3 4 2 5 2" xfId="16811" xr:uid="{2D2E229F-D359-4548-91BB-2E939E7F1627}"/>
    <cellStyle name="Comma 2 3 4 2 5 2 2" xfId="29152" xr:uid="{E517B0F2-E97B-4EE2-A17B-2B4D563F7A37}"/>
    <cellStyle name="Comma 2 3 4 2 5 3" xfId="24113" xr:uid="{7EB8C7F2-BDE1-45D1-A9CB-BCF80F78DDA5}"/>
    <cellStyle name="Comma 2 3 4 2 6" xfId="8281" xr:uid="{DCC689B4-AAC0-42A7-8670-423766620E55}"/>
    <cellStyle name="Comma 2 3 4 2 6 2" xfId="17027" xr:uid="{342ED688-EBA6-429D-95B6-9E37FAD763B6}"/>
    <cellStyle name="Comma 2 3 4 2 6 2 2" xfId="29367" xr:uid="{63644D23-9857-4DDB-A345-840EB6667CC9}"/>
    <cellStyle name="Comma 2 3 4 2 6 3" xfId="24328" xr:uid="{58C7C7B9-299F-459F-9528-4F34041A2A3F}"/>
    <cellStyle name="Comma 2 3 4 2 7" xfId="8662" xr:uid="{A4120FF5-3F13-41FE-9DF0-BD3DC3F5F84C}"/>
    <cellStyle name="Comma 2 3 4 2 7 2" xfId="17235" xr:uid="{1B53AE33-E4BB-4653-A873-E4BCA54184AB}"/>
    <cellStyle name="Comma 2 3 4 2 7 2 2" xfId="29575" xr:uid="{0C81B1B0-6B62-42B9-85B4-322F4A3B766D}"/>
    <cellStyle name="Comma 2 3 4 2 7 3" xfId="24536" xr:uid="{BD14EC61-3879-4CD1-84A2-4F8BDE8021EF}"/>
    <cellStyle name="Comma 2 3 4 2 8" xfId="9043" xr:uid="{CCA13120-E9C3-4CB5-A684-2EBAC0608B1C}"/>
    <cellStyle name="Comma 2 3 4 2 8 2" xfId="17444" xr:uid="{C8EABB68-8C05-41EA-B65B-06DE26CE5315}"/>
    <cellStyle name="Comma 2 3 4 2 8 2 2" xfId="29783" xr:uid="{8B9FC30E-0000-411F-A2C2-F86C458A282B}"/>
    <cellStyle name="Comma 2 3 4 2 8 3" xfId="24744" xr:uid="{3821DB95-795B-4CD5-97C3-4732D79B083C}"/>
    <cellStyle name="Comma 2 3 4 2 9" xfId="9443" xr:uid="{EF3C4522-E338-4442-8260-11F07832584A}"/>
    <cellStyle name="Comma 2 3 4 2 9 2" xfId="17654" xr:uid="{36005350-8435-48EB-AE25-F6F15897937F}"/>
    <cellStyle name="Comma 2 3 4 2 9 2 2" xfId="29992" xr:uid="{07AC3434-378D-4BAE-929C-40241CE28CBD}"/>
    <cellStyle name="Comma 2 3 4 2 9 3" xfId="24955" xr:uid="{90406C1B-3DA4-49E5-8D16-D238716357A2}"/>
    <cellStyle name="Comma 2 3 4 20" xfId="7270" xr:uid="{9C7A3813-D2DE-41A2-B5D4-482A41A874F9}"/>
    <cellStyle name="Comma 2 3 4 21" xfId="7652" xr:uid="{F1600535-6D62-46F9-9620-F3E24B8BAC1F}"/>
    <cellStyle name="Comma 2 3 4 21 2" xfId="16666" xr:uid="{BE9208A7-391D-401C-AFA3-FA4D7EEE608B}"/>
    <cellStyle name="Comma 2 3 4 21 2 2" xfId="29008" xr:uid="{C8843EB0-A3AF-4BF6-ABF3-62909208195F}"/>
    <cellStyle name="Comma 2 3 4 21 3" xfId="23969" xr:uid="{E04D9C57-1045-4165-9338-86C51B802F04}"/>
    <cellStyle name="Comma 2 3 4 22" xfId="8043" xr:uid="{B09A8423-E443-425E-A73A-14D895DDB583}"/>
    <cellStyle name="Comma 2 3 4 22 2" xfId="16905" xr:uid="{34765AD7-BB55-4DA9-93A8-EC538EE90701}"/>
    <cellStyle name="Comma 2 3 4 22 2 2" xfId="29246" xr:uid="{35F93725-C438-40CB-97AF-92420611C7C8}"/>
    <cellStyle name="Comma 2 3 4 22 3" xfId="24207" xr:uid="{2FE9C944-EA61-4560-B63C-3148DDBAA1F7}"/>
    <cellStyle name="Comma 2 3 4 23" xfId="8418" xr:uid="{869169EC-94D7-4125-9A70-ED0901EECAFA}"/>
    <cellStyle name="Comma 2 3 4 23 2" xfId="17114" xr:uid="{716CC43A-14EE-49FC-9903-32868D3DEB4C}"/>
    <cellStyle name="Comma 2 3 4 23 2 2" xfId="29454" xr:uid="{36DC5D1B-5DAE-4015-A36C-B1F24E98D639}"/>
    <cellStyle name="Comma 2 3 4 23 3" xfId="24415" xr:uid="{8FA4D34B-2C50-4FBE-A09E-C59368E8949C}"/>
    <cellStyle name="Comma 2 3 4 24" xfId="8799" xr:uid="{E12D7D88-783A-47A2-B923-8B3C8503A27A}"/>
    <cellStyle name="Comma 2 3 4 24 2" xfId="17322" xr:uid="{9BEF3FB5-F2BF-47BA-B023-F95A58E487C6}"/>
    <cellStyle name="Comma 2 3 4 24 2 2" xfId="29662" xr:uid="{958AD1B0-645E-47BE-8864-89A6DE8FE789}"/>
    <cellStyle name="Comma 2 3 4 24 3" xfId="24623" xr:uid="{629846AA-30F8-4618-B829-7A3F2A5AF797}"/>
    <cellStyle name="Comma 2 3 4 25" xfId="9184" xr:uid="{6B3ACB5C-9601-41F8-911D-5999B85E8711}"/>
    <cellStyle name="Comma 2 3 4 25 2" xfId="17531" xr:uid="{0E89CF0A-BA72-4EB4-9478-24B600B6E55A}"/>
    <cellStyle name="Comma 2 3 4 25 2 2" xfId="29870" xr:uid="{29ADCAD9-F74F-452A-8D56-77BD34182A96}"/>
    <cellStyle name="Comma 2 3 4 25 3" xfId="24832" xr:uid="{D84BFCFE-C3F2-4F2E-B2BF-46FCCD4B4BAF}"/>
    <cellStyle name="Comma 2 3 4 26" xfId="9580" xr:uid="{96BA0E89-20B5-4B67-959E-BA17E26451E1}"/>
    <cellStyle name="Comma 2 3 4 26 2" xfId="17741" xr:uid="{FB1BC44E-C167-4FFA-8DFB-8FA20E31D247}"/>
    <cellStyle name="Comma 2 3 4 26 2 2" xfId="30079" xr:uid="{94C906B7-1BEF-46DE-AF80-48A49CB1B0B1}"/>
    <cellStyle name="Comma 2 3 4 26 3" xfId="25042" xr:uid="{0F4434C6-24E4-4AD5-B32F-7C6A38658678}"/>
    <cellStyle name="Comma 2 3 4 27" xfId="9961" xr:uid="{1E3B39CE-EA8D-4429-86D0-09FB96AE63DF}"/>
    <cellStyle name="Comma 2 3 4 27 2" xfId="17949" xr:uid="{F54F7217-9079-4535-925C-BDC5C6A675A7}"/>
    <cellStyle name="Comma 2 3 4 27 2 2" xfId="30287" xr:uid="{D02B5060-95BA-4A35-A5D3-ED269C110F9E}"/>
    <cellStyle name="Comma 2 3 4 27 3" xfId="25250" xr:uid="{E558B0A6-C0D8-47FE-802B-0BFA3C00864E}"/>
    <cellStyle name="Comma 2 3 4 28" xfId="10343" xr:uid="{456E356A-D17C-4F00-A498-76FAE7CEC963}"/>
    <cellStyle name="Comma 2 3 4 28 2" xfId="18158" xr:uid="{40A4390B-4A33-42EF-B19E-A300062D470F}"/>
    <cellStyle name="Comma 2 3 4 28 2 2" xfId="30496" xr:uid="{9DDE12C0-D7C6-4CCB-B135-E4A4B3100A0F}"/>
    <cellStyle name="Comma 2 3 4 28 3" xfId="25459" xr:uid="{C34738D0-82D1-4E3C-98F7-76C9DF55ED56}"/>
    <cellStyle name="Comma 2 3 4 29" xfId="10724" xr:uid="{3126967D-1D16-483C-A337-3EBCF1102696}"/>
    <cellStyle name="Comma 2 3 4 29 2" xfId="18367" xr:uid="{6E55DB69-D611-40EE-B687-3FD71DD6AAB6}"/>
    <cellStyle name="Comma 2 3 4 29 2 2" xfId="30704" xr:uid="{C8D7EF2D-C115-4E6D-BC2B-1771B78A5EA8}"/>
    <cellStyle name="Comma 2 3 4 29 3" xfId="25667" xr:uid="{308C2BA5-A600-4CB8-B9D3-7CF7B9989944}"/>
    <cellStyle name="Comma 2 3 4 3" xfId="837" xr:uid="{E94C78DB-3735-4A58-A534-AC8E83C4DEA7}"/>
    <cellStyle name="Comma 2 3 4 3 2" xfId="1192" xr:uid="{2C28A9AD-07D6-4AC5-9A1D-50F1171F2EBD}"/>
    <cellStyle name="Comma 2 3 4 3 2 2" xfId="2029" xr:uid="{12B31543-A30F-49C8-8678-523CDC727DDF}"/>
    <cellStyle name="Comma 2 3 4 3 2 2 2" xfId="4797" xr:uid="{1D0B054E-7E8F-4FC7-96A7-06CCCD34243C}"/>
    <cellStyle name="Comma 2 3 4 3 2 3" xfId="4117" xr:uid="{DBC1F351-D2E6-4A68-A030-F3F1F5A4105A}"/>
    <cellStyle name="Comma 2 3 4 3 3" xfId="1679" xr:uid="{31F88EC1-BBF5-4632-80A6-F58FB37676F9}"/>
    <cellStyle name="Comma 2 3 4 3 3 2" xfId="3927" xr:uid="{83B7191C-56FE-4FBB-9F57-1FC8BFED2003}"/>
    <cellStyle name="Comma 2 3 4 3 4" xfId="4473" xr:uid="{5A22FB38-E189-453F-9E64-E89F86CEC63E}"/>
    <cellStyle name="Comma 2 3 4 3 5" xfId="3094" xr:uid="{1F9FA60B-FF08-4194-BA94-4F235D482FB6}"/>
    <cellStyle name="Comma 2 3 4 3 6" xfId="22376" xr:uid="{F1F5C6C3-4FA4-4AA0-AFC8-E6BCB984A4D8}"/>
    <cellStyle name="Comma 2 3 4 30" xfId="11105" xr:uid="{29E3559A-435A-4C35-8909-DB05F2971B1C}"/>
    <cellStyle name="Comma 2 3 4 30 2" xfId="18575" xr:uid="{459A4FF7-EFAD-4977-AB0D-EAE8E3EA1E2A}"/>
    <cellStyle name="Comma 2 3 4 30 2 2" xfId="30912" xr:uid="{E35771B3-5395-4884-9F0C-1739C377E882}"/>
    <cellStyle name="Comma 2 3 4 30 3" xfId="25875" xr:uid="{EBEA39F4-BDA1-4235-9C37-18BCDF09C29C}"/>
    <cellStyle name="Comma 2 3 4 31" xfId="11522" xr:uid="{BAA687EF-E54C-4B22-B8E8-C539E3202A6E}"/>
    <cellStyle name="Comma 2 3 4 31 2" xfId="18794" xr:uid="{045E1CE2-E72D-4B31-8236-C871DBFC319F}"/>
    <cellStyle name="Comma 2 3 4 31 2 2" xfId="31128" xr:uid="{EA3BEAFB-9FB6-411F-B48E-E166FA16C8E4}"/>
    <cellStyle name="Comma 2 3 4 31 3" xfId="26091" xr:uid="{715EAF6F-7867-4010-962E-CA831DC5C393}"/>
    <cellStyle name="Comma 2 3 4 32" xfId="11907" xr:uid="{FC374BE1-1FD9-4401-AF30-20113F30CAC4}"/>
    <cellStyle name="Comma 2 3 4 32 2" xfId="19004" xr:uid="{729367BB-06DA-412A-A9E1-12DAEBBA461D}"/>
    <cellStyle name="Comma 2 3 4 32 2 2" xfId="31338" xr:uid="{2BF29749-71C1-4719-8CFA-F6A1FAB4B1BE}"/>
    <cellStyle name="Comma 2 3 4 32 3" xfId="26301" xr:uid="{03BAE900-FA94-4BB0-93C9-02BF295ADA1E}"/>
    <cellStyle name="Comma 2 3 4 33" xfId="12288" xr:uid="{CE736FBC-BCE4-4CD0-B4C7-22A80D8DDA4D}"/>
    <cellStyle name="Comma 2 3 4 33 2" xfId="19213" xr:uid="{390E50E2-A1EC-4291-B5C6-CE943E5940D8}"/>
    <cellStyle name="Comma 2 3 4 33 2 2" xfId="31546" xr:uid="{5D38683C-EAF2-463E-B1EE-93271081F4F1}"/>
    <cellStyle name="Comma 2 3 4 33 3" xfId="26509" xr:uid="{893B6C50-1D00-4C4A-8A4E-18588795C695}"/>
    <cellStyle name="Comma 2 3 4 34" xfId="12669" xr:uid="{F03529F6-73BB-46D9-8833-7FB9A1235CC9}"/>
    <cellStyle name="Comma 2 3 4 34 2" xfId="19422" xr:uid="{C5CFC44D-8ACE-4B23-8D4F-B25A8D32E39F}"/>
    <cellStyle name="Comma 2 3 4 34 2 2" xfId="31754" xr:uid="{6317789D-2BD5-4633-A842-9C3E1D3B36AE}"/>
    <cellStyle name="Comma 2 3 4 34 3" xfId="26717" xr:uid="{8E1E0AC3-DB0A-4441-A9F6-85FC38186E4D}"/>
    <cellStyle name="Comma 2 3 4 35" xfId="13050" xr:uid="{A4BABD6E-EC36-4FEB-A61F-11843B3FF38A}"/>
    <cellStyle name="Comma 2 3 4 35 2" xfId="19630" xr:uid="{1D928312-02E8-4B82-9A6D-8201A7CFA06E}"/>
    <cellStyle name="Comma 2 3 4 35 2 2" xfId="31962" xr:uid="{06F867FF-B302-470E-BE8C-A3389924C444}"/>
    <cellStyle name="Comma 2 3 4 35 3" xfId="26925" xr:uid="{2B0E3AA2-2B53-40F6-A381-440F46CE984A}"/>
    <cellStyle name="Comma 2 3 4 36" xfId="13431" xr:uid="{D9F60D50-D897-402D-BF43-8CABCCD6D518}"/>
    <cellStyle name="Comma 2 3 4 36 2" xfId="19839" xr:uid="{28D42E29-7841-4DBD-A4AD-67DB99421DD0}"/>
    <cellStyle name="Comma 2 3 4 36 2 2" xfId="32170" xr:uid="{494802BA-525C-49AB-9D48-3D419FA467BF}"/>
    <cellStyle name="Comma 2 3 4 36 3" xfId="27133" xr:uid="{BFB680DE-3582-4ED7-AC36-C77EB582FDE4}"/>
    <cellStyle name="Comma 2 3 4 37" xfId="13820" xr:uid="{69FD14F5-9290-4725-ABEB-23041E1E52AF}"/>
    <cellStyle name="Comma 2 3 4 37 2" xfId="20051" xr:uid="{9D3705B8-733C-4E9E-AD70-CD57A4F08AFA}"/>
    <cellStyle name="Comma 2 3 4 37 2 2" xfId="32382" xr:uid="{750B70EF-CB4D-493E-9D27-F5524A4B7E08}"/>
    <cellStyle name="Comma 2 3 4 37 3" xfId="27345" xr:uid="{3EA06AF5-F991-4EFC-9A6D-0384B9B1B33E}"/>
    <cellStyle name="Comma 2 3 4 38" xfId="14201" xr:uid="{5F55B2FA-69F3-4D79-B137-2E84F4208D8B}"/>
    <cellStyle name="Comma 2 3 4 38 2" xfId="20260" xr:uid="{A30E41D1-B84F-470D-AE59-672530F7FA7C}"/>
    <cellStyle name="Comma 2 3 4 38 2 2" xfId="32590" xr:uid="{56154953-110B-4F6C-BB83-835E88FB7B5A}"/>
    <cellStyle name="Comma 2 3 4 38 3" xfId="27553" xr:uid="{220F50F2-F6F6-4557-99F0-86982E9DE9D7}"/>
    <cellStyle name="Comma 2 3 4 39" xfId="14586" xr:uid="{796BEB90-F83A-407B-B7ED-40D86BF4A8E1}"/>
    <cellStyle name="Comma 2 3 4 39 2" xfId="20471" xr:uid="{4BE14C97-6953-4542-AFB1-A522E3E2032A}"/>
    <cellStyle name="Comma 2 3 4 39 2 2" xfId="32800" xr:uid="{0611619E-6281-41DF-8FA6-6F4315984C36}"/>
    <cellStyle name="Comma 2 3 4 39 3" xfId="27763" xr:uid="{BE9F5DB1-D055-4AF8-B5F6-760556AABEC8}"/>
    <cellStyle name="Comma 2 3 4 4" xfId="1521" xr:uid="{ACCC2A35-A76D-4F94-AA49-DDD24135487D}"/>
    <cellStyle name="Comma 2 3 4 4 2" xfId="23133" xr:uid="{BA89794E-AA34-45B8-9660-18624FB60A92}"/>
    <cellStyle name="Comma 2 3 4 4 3" xfId="22730" xr:uid="{8D1BF359-6AC0-4E22-8641-5B4EFEDCE889}"/>
    <cellStyle name="Comma 2 3 4 40" xfId="14967" xr:uid="{42FAB670-3065-4C06-84CC-A0BAA3BE84CA}"/>
    <cellStyle name="Comma 2 3 4 40 2" xfId="20679" xr:uid="{EA43D42F-DBF0-4188-9A66-808328DD399B}"/>
    <cellStyle name="Comma 2 3 4 40 2 2" xfId="33008" xr:uid="{90C4E5F4-7DC4-4F33-BDF6-992CF89C016D}"/>
    <cellStyle name="Comma 2 3 4 40 3" xfId="27971" xr:uid="{9D958AA4-F405-4975-B49D-CC3B6C2C4CE2}"/>
    <cellStyle name="Comma 2 3 4 41" xfId="15348" xr:uid="{F9C1F6E9-5B3F-4720-ACB9-C990590A0286}"/>
    <cellStyle name="Comma 2 3 4 41 2" xfId="20888" xr:uid="{B048D7F8-9766-4360-9170-EEA84FB15B04}"/>
    <cellStyle name="Comma 2 3 4 41 2 2" xfId="33216" xr:uid="{7B4C8F7E-6CA2-44D1-8DAA-C33A73DB9D18}"/>
    <cellStyle name="Comma 2 3 4 41 3" xfId="28179" xr:uid="{5E3B4F0B-0A93-41A3-9192-6109C4813C04}"/>
    <cellStyle name="Comma 2 3 4 42" xfId="15729" xr:uid="{A6F490E2-8636-4CFF-8A65-FFFF5E033641}"/>
    <cellStyle name="Comma 2 3 4 42 2" xfId="21096" xr:uid="{7DD75BD9-4541-48C5-AA8D-0785379F7D3B}"/>
    <cellStyle name="Comma 2 3 4 42 2 2" xfId="33424" xr:uid="{690A4D59-5B0D-4DCE-B1CF-F9D4F3A9477D}"/>
    <cellStyle name="Comma 2 3 4 42 3" xfId="28387" xr:uid="{548FEE96-A131-45B6-818B-A8648F93B4AE}"/>
    <cellStyle name="Comma 2 3 4 43" xfId="16110" xr:uid="{80E5610A-98AF-49BF-9323-2F9171758D01}"/>
    <cellStyle name="Comma 2 3 4 43 2" xfId="21304" xr:uid="{7CFFE48B-8FFD-4387-97D8-4D4867AE1B5D}"/>
    <cellStyle name="Comma 2 3 4 43 2 2" xfId="33632" xr:uid="{89679F25-77FC-43FB-A9F3-69591EE8A23F}"/>
    <cellStyle name="Comma 2 3 4 43 3" xfId="28595" xr:uid="{032F4377-FFEC-4891-B756-486E5FCD6B51}"/>
    <cellStyle name="Comma 2 3 4 44" xfId="21530" xr:uid="{CB4C541D-FEEA-4DD6-ABEC-801A54C8B564}"/>
    <cellStyle name="Comma 2 3 4 44 2" xfId="23006" xr:uid="{E3263CC6-0FAC-4E7F-9085-604F1927E2E6}"/>
    <cellStyle name="Comma 2 3 4 45" xfId="22141" xr:uid="{A5EC68F4-EC43-4833-9BC4-9D969C53D16D}"/>
    <cellStyle name="Comma 2 3 4 46" xfId="35489" xr:uid="{42164215-9346-4B9B-A163-A8AE878551A3}"/>
    <cellStyle name="Comma 2 3 4 5" xfId="2320" xr:uid="{DCC856CC-F163-4FFE-8C85-722E391DEE3D}"/>
    <cellStyle name="Comma 2 3 4 5 2" xfId="5396" xr:uid="{E891DD8A-BAE3-4F93-9B50-CCCB66BBE05C}"/>
    <cellStyle name="Comma 2 3 4 5 3" xfId="4237" xr:uid="{B6C31DCB-2BFF-4C21-B5E5-FD499E567B4E}"/>
    <cellStyle name="Comma 2 3 4 6" xfId="2660" xr:uid="{8EF77438-8FB5-4B17-8897-0E78DD55DE27}"/>
    <cellStyle name="Comma 2 3 4 6 2" xfId="5489" xr:uid="{3E89DADF-A84B-414C-A16E-CB08EBBC7350}"/>
    <cellStyle name="Comma 2 3 4 6 3" xfId="23360" xr:uid="{A096E1AC-25BF-4D07-8380-CC1E15F722B5}"/>
    <cellStyle name="Comma 2 3 4 7" xfId="5589" xr:uid="{F9E76CF1-D899-4E91-8BBB-5A3FEB1D604E}"/>
    <cellStyle name="Comma 2 3 4 8" xfId="5698" xr:uid="{A7C2DB2D-29F7-47A2-87E7-44A0B0B6AF9E}"/>
    <cellStyle name="Comma 2 3 4 9" xfId="5813" xr:uid="{FFC04676-DA45-4EFC-BFB6-C7FB173B3DEF}"/>
    <cellStyle name="Comma 2 3 40" xfId="10654" xr:uid="{9F2D117A-871F-41A5-B89D-9AF4B1B33D79}"/>
    <cellStyle name="Comma 2 3 40 2" xfId="18300" xr:uid="{EBE52B5B-F7CA-4754-AC57-357D7974D679}"/>
    <cellStyle name="Comma 2 3 40 2 2" xfId="30637" xr:uid="{74D49333-235F-49EB-BE4F-342593E459D0}"/>
    <cellStyle name="Comma 2 3 40 3" xfId="25600" xr:uid="{4B31AF62-7EA8-4FF4-B86F-C7B95DA2CCF1}"/>
    <cellStyle name="Comma 2 3 41" xfId="11035" xr:uid="{1DACA42D-0A7E-4E54-9AB8-6E9D14C00E55}"/>
    <cellStyle name="Comma 2 3 41 2" xfId="18508" xr:uid="{E60AF4F2-1479-424C-BD67-164695E3E00C}"/>
    <cellStyle name="Comma 2 3 41 2 2" xfId="30845" xr:uid="{A83A67DF-C1BC-4606-8A98-5D5B5CF90902}"/>
    <cellStyle name="Comma 2 3 41 3" xfId="25808" xr:uid="{E809759D-0142-4E2D-A932-EC61AF0603FD}"/>
    <cellStyle name="Comma 2 3 42" xfId="11452" xr:uid="{ED32195A-C80C-4CC9-BDC5-C7A8FAF0AF84}"/>
    <cellStyle name="Comma 2 3 42 2" xfId="18727" xr:uid="{C9ECA395-8E7B-4153-87A2-7B6810ACB3DC}"/>
    <cellStyle name="Comma 2 3 42 2 2" xfId="31061" xr:uid="{DFC2A28E-6A73-436D-B3EA-5BA116B10EB8}"/>
    <cellStyle name="Comma 2 3 42 3" xfId="26024" xr:uid="{3288E770-90A4-464F-A8C9-610F3A972CB3}"/>
    <cellStyle name="Comma 2 3 43" xfId="11837" xr:uid="{2A8AE009-0A91-4BA5-839C-62C2CDE1D439}"/>
    <cellStyle name="Comma 2 3 43 2" xfId="18937" xr:uid="{51EBB4EA-FC12-49FC-BDE2-7684D022A26B}"/>
    <cellStyle name="Comma 2 3 43 2 2" xfId="31271" xr:uid="{297F8834-DCE2-4588-8E01-EE59D29BCE02}"/>
    <cellStyle name="Comma 2 3 43 3" xfId="26234" xr:uid="{597CB399-0F2E-47EA-AA4A-B7FC9D4410CE}"/>
    <cellStyle name="Comma 2 3 44" xfId="12218" xr:uid="{F7A4A95E-5437-4DB2-A437-71C5839143E5}"/>
    <cellStyle name="Comma 2 3 44 2" xfId="19146" xr:uid="{CF2DB7AD-72A5-41E4-AFF3-E748DCC1B97C}"/>
    <cellStyle name="Comma 2 3 44 2 2" xfId="31479" xr:uid="{E8870931-597A-44C5-B33E-16F063F57845}"/>
    <cellStyle name="Comma 2 3 44 3" xfId="26442" xr:uid="{8D8201B8-2E61-477A-9F79-3DED85B1C812}"/>
    <cellStyle name="Comma 2 3 45" xfId="12599" xr:uid="{640378F9-26F3-4BCC-8D90-093BE7888701}"/>
    <cellStyle name="Comma 2 3 45 2" xfId="19355" xr:uid="{FAD74D27-E98B-41BB-8823-C6BF33DB0667}"/>
    <cellStyle name="Comma 2 3 45 2 2" xfId="31687" xr:uid="{5E9406CB-0C59-4FAD-AF7B-E4B545ABBC4D}"/>
    <cellStyle name="Comma 2 3 45 3" xfId="26650" xr:uid="{9CD0726E-3AC1-410E-B41C-766A184E23C9}"/>
    <cellStyle name="Comma 2 3 46" xfId="12980" xr:uid="{7AF60E97-0EFB-4339-B8DE-1B4B2F89D0A9}"/>
    <cellStyle name="Comma 2 3 46 2" xfId="19563" xr:uid="{EB3E074A-192D-4150-A1B3-DB31E30572DF}"/>
    <cellStyle name="Comma 2 3 46 2 2" xfId="31895" xr:uid="{AFEE9344-4276-45E0-B6C7-3D5228D1701E}"/>
    <cellStyle name="Comma 2 3 46 3" xfId="26858" xr:uid="{E4B1613E-7AD3-4D45-AC0A-99CE391E58A9}"/>
    <cellStyle name="Comma 2 3 47" xfId="13361" xr:uid="{5F0CFA92-D41D-43DA-8109-3864A3379AD3}"/>
    <cellStyle name="Comma 2 3 47 2" xfId="19772" xr:uid="{671DC510-6C72-4712-B9AD-0066A0931F91}"/>
    <cellStyle name="Comma 2 3 47 2 2" xfId="32103" xr:uid="{1A6ED85F-CD42-467F-8A59-3670F8C763F6}"/>
    <cellStyle name="Comma 2 3 47 3" xfId="27066" xr:uid="{58E23BAA-FA41-482D-A254-4BCDE19A4D00}"/>
    <cellStyle name="Comma 2 3 48" xfId="13750" xr:uid="{0CB69467-FBEC-4322-80EF-314A83E3467D}"/>
    <cellStyle name="Comma 2 3 48 2" xfId="19984" xr:uid="{2FEA480C-BF5C-4ABB-A14D-4709783F9B05}"/>
    <cellStyle name="Comma 2 3 48 2 2" xfId="32315" xr:uid="{7B129829-07AB-45B7-9C02-9BE168D52059}"/>
    <cellStyle name="Comma 2 3 48 3" xfId="27278" xr:uid="{A0C696CD-EB6E-44F7-A3D0-7BA5FF7B6797}"/>
    <cellStyle name="Comma 2 3 49" xfId="14131" xr:uid="{A03E6978-9386-4F80-AD2C-6793862755E8}"/>
    <cellStyle name="Comma 2 3 49 2" xfId="20193" xr:uid="{8F285B41-ADDA-45A0-9A61-1887F75FBD0D}"/>
    <cellStyle name="Comma 2 3 49 2 2" xfId="32523" xr:uid="{83687120-367F-4EB5-88E4-3AF9A5F9CD99}"/>
    <cellStyle name="Comma 2 3 49 3" xfId="27486" xr:uid="{648E4AA9-D7F6-4949-8AC2-0A40ECFEC7A7}"/>
    <cellStyle name="Comma 2 3 5" xfId="111" xr:uid="{00000000-0005-0000-0000-00002E000000}"/>
    <cellStyle name="Comma 2 3 5 10" xfId="5892" xr:uid="{2578A9D6-B455-400E-BF70-4716DC77FA4C}"/>
    <cellStyle name="Comma 2 3 5 11" xfId="5997" xr:uid="{7628E12D-F874-48EA-9368-2810947AF590}"/>
    <cellStyle name="Comma 2 3 5 12" xfId="6101" xr:uid="{41A81D2F-7285-489D-BD0C-CB1E737DCD97}"/>
    <cellStyle name="Comma 2 3 5 13" xfId="6205" xr:uid="{E3BCD7E9-5E0F-4082-B4AF-12669447D795}"/>
    <cellStyle name="Comma 2 3 5 14" xfId="6309" xr:uid="{7095C46E-0898-42D3-BD27-C9A6A73CEAB5}"/>
    <cellStyle name="Comma 2 3 5 15" xfId="6431" xr:uid="{585E618B-7935-49D8-8CD9-17C23BAFDC18}"/>
    <cellStyle name="Comma 2 3 5 16" xfId="6535" xr:uid="{E3950BC6-8BFD-49F2-B9DC-E0EA4F49F9F8}"/>
    <cellStyle name="Comma 2 3 5 17" xfId="6639" xr:uid="{BCBA0A2A-25E0-4A78-896B-F287A7FCF308}"/>
    <cellStyle name="Comma 2 3 5 18" xfId="6744" xr:uid="{DF90419A-CF01-4B65-BD04-70AEF7442283}"/>
    <cellStyle name="Comma 2 3 5 19" xfId="6938" xr:uid="{8A660F2E-810D-4C74-9CB1-C49655560CBA}"/>
    <cellStyle name="Comma 2 3 5 2" xfId="628" xr:uid="{00000000-0005-0000-0000-00002E000000}"/>
    <cellStyle name="Comma 2 3 5 2 10" xfId="9785" xr:uid="{C95B8EFE-07B5-4847-9041-1C4EAF413D68}"/>
    <cellStyle name="Comma 2 3 5 2 10 2" xfId="17824" xr:uid="{8A511695-1394-401D-8B3A-3717B9728FDD}"/>
    <cellStyle name="Comma 2 3 5 2 10 2 2" xfId="30162" xr:uid="{F74B814C-9F34-496A-B7EA-9CC691F91034}"/>
    <cellStyle name="Comma 2 3 5 2 10 3" xfId="25125" xr:uid="{E27A893C-0F38-43A1-99D4-094A25B76C2F}"/>
    <cellStyle name="Comma 2 3 5 2 11" xfId="10167" xr:uid="{7972B64F-3B65-431A-A89E-E823B697F7BC}"/>
    <cellStyle name="Comma 2 3 5 2 11 2" xfId="18033" xr:uid="{73D32E0A-9F6B-427D-8610-1FFB1BC40A84}"/>
    <cellStyle name="Comma 2 3 5 2 11 2 2" xfId="30371" xr:uid="{2324F3E5-3A33-4349-9583-3B47E687CEEB}"/>
    <cellStyle name="Comma 2 3 5 2 11 3" xfId="25334" xr:uid="{58FF0CAE-5413-46DD-9FF7-BABB45988226}"/>
    <cellStyle name="Comma 2 3 5 2 12" xfId="10548" xr:uid="{5409E809-BEA8-47AD-BF1F-3E159846D9A7}"/>
    <cellStyle name="Comma 2 3 5 2 12 2" xfId="18242" xr:uid="{7085207E-1C55-4AAD-A027-F977D51DBC8D}"/>
    <cellStyle name="Comma 2 3 5 2 12 2 2" xfId="30579" xr:uid="{51352E97-5A69-4669-906F-D4B580156E57}"/>
    <cellStyle name="Comma 2 3 5 2 12 3" xfId="25542" xr:uid="{4CC18256-B0E1-4F66-B08B-4811DD61EA17}"/>
    <cellStyle name="Comma 2 3 5 2 13" xfId="10929" xr:uid="{74029FCE-8E0F-4887-9A41-06FDDA4AA14C}"/>
    <cellStyle name="Comma 2 3 5 2 13 2" xfId="18450" xr:uid="{5A6F3CBD-C76D-4F0B-8E0C-26AF0F8B5594}"/>
    <cellStyle name="Comma 2 3 5 2 13 2 2" xfId="30787" xr:uid="{4A82FB10-A1AF-49CB-BD04-FC59769DE8E5}"/>
    <cellStyle name="Comma 2 3 5 2 13 3" xfId="25750" xr:uid="{3B38227D-926A-4FA0-9C79-C2472B996E17}"/>
    <cellStyle name="Comma 2 3 5 2 14" xfId="11310" xr:uid="{580EA51D-1D1B-4293-8542-EF57550EF0E1}"/>
    <cellStyle name="Comma 2 3 5 2 14 2" xfId="18659" xr:uid="{17B28A6B-949C-4BFD-86BD-2F2307ACC3EB}"/>
    <cellStyle name="Comma 2 3 5 2 14 2 2" xfId="30995" xr:uid="{F2AEFAAE-315A-4061-8030-F7FDF4D3F9AC}"/>
    <cellStyle name="Comma 2 3 5 2 14 3" xfId="25958" xr:uid="{78DDD50C-7E4A-4535-9364-E6AC13D796AA}"/>
    <cellStyle name="Comma 2 3 5 2 15" xfId="11727" xr:uid="{DC5425B5-85F0-4507-B47B-B8BA88DB7F41}"/>
    <cellStyle name="Comma 2 3 5 2 15 2" xfId="18877" xr:uid="{273FECCA-2E97-4150-A481-F27773AFFE72}"/>
    <cellStyle name="Comma 2 3 5 2 15 2 2" xfId="31211" xr:uid="{925A13F4-66BB-43CE-8577-DCF463EDBDE7}"/>
    <cellStyle name="Comma 2 3 5 2 15 3" xfId="26174" xr:uid="{09C07903-D255-4F64-9015-68CE787C0172}"/>
    <cellStyle name="Comma 2 3 5 2 16" xfId="12112" xr:uid="{4C302A1C-EBCD-4D30-BDAB-036300B4DE89}"/>
    <cellStyle name="Comma 2 3 5 2 16 2" xfId="19088" xr:uid="{02F8F66E-B738-4833-9EEA-358603FFEA6C}"/>
    <cellStyle name="Comma 2 3 5 2 16 2 2" xfId="31421" xr:uid="{904D1F8D-9B88-4C6C-A8D8-65BF6B8AD3C9}"/>
    <cellStyle name="Comma 2 3 5 2 16 3" xfId="26384" xr:uid="{F225F7F3-07F8-4161-87F4-DCDE90094D7E}"/>
    <cellStyle name="Comma 2 3 5 2 17" xfId="12493" xr:uid="{72CA8ECB-EC57-4E76-87BA-6BE847047307}"/>
    <cellStyle name="Comma 2 3 5 2 17 2" xfId="19297" xr:uid="{49202962-E1ED-476B-A762-23E32FD907DD}"/>
    <cellStyle name="Comma 2 3 5 2 17 2 2" xfId="31629" xr:uid="{4A382BDA-8C03-4600-96FF-86DD3F2D7AD8}"/>
    <cellStyle name="Comma 2 3 5 2 17 3" xfId="26592" xr:uid="{D3BECF75-9690-4FAB-879A-F3936F80CB65}"/>
    <cellStyle name="Comma 2 3 5 2 18" xfId="12874" xr:uid="{AEECA6BD-751B-42C6-8134-83788E909FA4}"/>
    <cellStyle name="Comma 2 3 5 2 18 2" xfId="19505" xr:uid="{42D5856B-1664-4D6E-89FC-63A9940B7BC1}"/>
    <cellStyle name="Comma 2 3 5 2 18 2 2" xfId="31837" xr:uid="{E14F3A9F-A836-42D1-ACF9-5FBE96737CA0}"/>
    <cellStyle name="Comma 2 3 5 2 18 3" xfId="26800" xr:uid="{32168B11-614F-41DB-98F6-661B3C5A21D6}"/>
    <cellStyle name="Comma 2 3 5 2 19" xfId="13255" xr:uid="{1D275A23-3292-4B51-A71F-22C32C14D95E}"/>
    <cellStyle name="Comma 2 3 5 2 19 2" xfId="19713" xr:uid="{492974E4-F0B8-4B91-B1B9-248E534147F4}"/>
    <cellStyle name="Comma 2 3 5 2 19 2 2" xfId="32045" xr:uid="{CBEE2AF1-2B92-44A1-8971-F27F6012C023}"/>
    <cellStyle name="Comma 2 3 5 2 19 3" xfId="27008" xr:uid="{C2F8ACE2-E3E0-44E4-AC3B-A313FF635430}"/>
    <cellStyle name="Comma 2 3 5 2 2" xfId="962" xr:uid="{7F92F587-8F45-4980-8195-C1BFF29C9305}"/>
    <cellStyle name="Comma 2 3 5 2 2 2" xfId="1315" xr:uid="{24F6FECA-49BB-4B1C-90F8-E525A8A25CBF}"/>
    <cellStyle name="Comma 2 3 5 2 2 2 2" xfId="2152" xr:uid="{D5320872-9125-4DD4-B118-9C374F118779}"/>
    <cellStyle name="Comma 2 3 5 2 2 2 2 2" xfId="4920" xr:uid="{9A68A74D-3B32-427A-9A6F-A9513D2500B2}"/>
    <cellStyle name="Comma 2 3 5 2 2 2 3" xfId="3720" xr:uid="{7EA14214-C5FE-43B8-8AFD-27DAD093DF34}"/>
    <cellStyle name="Comma 2 3 5 2 2 3" xfId="1802" xr:uid="{81D28531-610D-4D96-A769-9E2BA403DEBD}"/>
    <cellStyle name="Comma 2 3 5 2 2 3 2" xfId="4021" xr:uid="{27571200-833E-40BF-B95B-BBBBBC4B44DF}"/>
    <cellStyle name="Comma 2 3 5 2 2 4" xfId="4570" xr:uid="{05FD8309-BC01-482F-B9AC-E58D9989F3D2}"/>
    <cellStyle name="Comma 2 3 5 2 2 5" xfId="3200" xr:uid="{84B1C06A-975F-4AFC-95AD-A3BDD509EF93}"/>
    <cellStyle name="Comma 2 3 5 2 2 6" xfId="22612" xr:uid="{5F1FF6A4-EDB4-45A1-9CDB-465D3327E322}"/>
    <cellStyle name="Comma 2 3 5 2 20" xfId="13636" xr:uid="{3D706533-DBE4-4082-B32E-DD4D9DFCDB45}"/>
    <cellStyle name="Comma 2 3 5 2 20 2" xfId="19922" xr:uid="{C50F7C32-3DE8-45F2-99EF-58C54DEB445B}"/>
    <cellStyle name="Comma 2 3 5 2 20 2 2" xfId="32253" xr:uid="{910FFAD8-EC96-4BDD-93BE-46F5F11A8FD8}"/>
    <cellStyle name="Comma 2 3 5 2 20 3" xfId="27216" xr:uid="{88ED26C5-E90E-45AA-B03F-DCDFE66D0E13}"/>
    <cellStyle name="Comma 2 3 5 2 21" xfId="14025" xr:uid="{7972F692-B4A8-4896-A7B5-D383D990789B}"/>
    <cellStyle name="Comma 2 3 5 2 21 2" xfId="20135" xr:uid="{0C8E8621-A59D-4A3D-B72F-D7178E094DD5}"/>
    <cellStyle name="Comma 2 3 5 2 21 2 2" xfId="32465" xr:uid="{4910D75D-13E7-4487-B438-AEEE2C6AC71A}"/>
    <cellStyle name="Comma 2 3 5 2 21 3" xfId="27428" xr:uid="{52A0E219-F028-466E-A441-F54A10C9747E}"/>
    <cellStyle name="Comma 2 3 5 2 22" xfId="14406" xr:uid="{154F2B98-92FA-4030-A8A7-676EDE3736E1}"/>
    <cellStyle name="Comma 2 3 5 2 22 2" xfId="20344" xr:uid="{1D52419E-5109-4AE6-B297-C5F70B762F12}"/>
    <cellStyle name="Comma 2 3 5 2 22 2 2" xfId="32673" xr:uid="{7FB7B0EE-55C1-44CF-92E0-77C1EBDB6752}"/>
    <cellStyle name="Comma 2 3 5 2 22 3" xfId="27636" xr:uid="{AC736457-0EA8-4556-8C81-438A9C1EDCCB}"/>
    <cellStyle name="Comma 2 3 5 2 23" xfId="14791" xr:uid="{32E677BF-40CE-4D52-AF44-4649FBEE3A81}"/>
    <cellStyle name="Comma 2 3 5 2 23 2" xfId="20554" xr:uid="{56497B38-7DC3-42A8-92C5-B9D8A25DCC61}"/>
    <cellStyle name="Comma 2 3 5 2 23 2 2" xfId="32883" xr:uid="{9814E5C9-7D9A-45DF-A0C4-ACDCF35CF6AC}"/>
    <cellStyle name="Comma 2 3 5 2 23 3" xfId="27846" xr:uid="{B37D11B0-11A2-434A-AE87-62B91880F7C8}"/>
    <cellStyle name="Comma 2 3 5 2 24" xfId="15172" xr:uid="{38AC930F-7041-444E-9E4D-54C7574D9F18}"/>
    <cellStyle name="Comma 2 3 5 2 24 2" xfId="20763" xr:uid="{FF2F7CAF-C858-4505-B8DE-0623AED5A2AF}"/>
    <cellStyle name="Comma 2 3 5 2 24 2 2" xfId="33091" xr:uid="{DE5A999E-5486-40F5-AC23-98A6ACC636AC}"/>
    <cellStyle name="Comma 2 3 5 2 24 3" xfId="28054" xr:uid="{DD1146EC-1C8A-4B73-B2BA-8C3CCDB333FA}"/>
    <cellStyle name="Comma 2 3 5 2 25" xfId="15553" xr:uid="{9885CD7A-3C65-432F-86C2-F90A420F1149}"/>
    <cellStyle name="Comma 2 3 5 2 25 2" xfId="20971" xr:uid="{DB5FC670-CF87-47BA-8E48-FFCCD079546E}"/>
    <cellStyle name="Comma 2 3 5 2 25 2 2" xfId="33299" xr:uid="{6B52A9B9-7B82-4D6A-95B4-7DE578EB54A9}"/>
    <cellStyle name="Comma 2 3 5 2 25 3" xfId="28262" xr:uid="{CD3D2453-8735-43BB-AB29-84696E9082B8}"/>
    <cellStyle name="Comma 2 3 5 2 26" xfId="15934" xr:uid="{4F7A8332-4FC0-42FB-AE45-615CDAC5AA98}"/>
    <cellStyle name="Comma 2 3 5 2 26 2" xfId="21179" xr:uid="{494CF41A-417E-4796-BCBD-C098C9AF0F4D}"/>
    <cellStyle name="Comma 2 3 5 2 26 2 2" xfId="33507" xr:uid="{DA5F77A0-DEA4-4E65-8EA0-6C5C76A62530}"/>
    <cellStyle name="Comma 2 3 5 2 26 3" xfId="28470" xr:uid="{BFACEB32-1237-49CA-A35A-ECE65A3E8CD9}"/>
    <cellStyle name="Comma 2 3 5 2 27" xfId="16315" xr:uid="{A0485FF7-E75E-44D4-A16B-B06CF784F671}"/>
    <cellStyle name="Comma 2 3 5 2 27 2" xfId="21387" xr:uid="{935B79FD-0021-4170-96F7-21F308F602C7}"/>
    <cellStyle name="Comma 2 3 5 2 27 2 2" xfId="33715" xr:uid="{3A6D53AD-0760-4C43-AA70-AB9407651A10}"/>
    <cellStyle name="Comma 2 3 5 2 27 3" xfId="28678" xr:uid="{8C602B7F-F314-4F19-A1C9-46D13284779B}"/>
    <cellStyle name="Comma 2 3 5 2 28" xfId="21735" xr:uid="{A35E2F06-05D0-4D4C-BA17-60F8BF3A5D7C}"/>
    <cellStyle name="Comma 2 3 5 2 28 2" xfId="23184" xr:uid="{099985D4-DBBE-480C-A3C1-CFD93BD17F12}"/>
    <cellStyle name="Comma 2 3 5 2 29" xfId="22274" xr:uid="{28114395-13C5-4E37-B5AC-9C8B1CDCD407}"/>
    <cellStyle name="Comma 2 3 5 2 3" xfId="2511" xr:uid="{C40CBE69-15F8-4C01-9326-C7056B9FDFC9}"/>
    <cellStyle name="Comma 2 3 5 2 3 2" xfId="3500" xr:uid="{884352B4-16CF-493E-8DD6-758DC0879558}"/>
    <cellStyle name="Comma 2 3 5 2 3 3" xfId="21893" xr:uid="{4DB2221E-CD31-4000-AA74-BDE1D999873D}"/>
    <cellStyle name="Comma 2 3 5 2 3 3 2" xfId="23498" xr:uid="{00B2AA3C-03E3-46BB-95C4-019C7D030224}"/>
    <cellStyle name="Comma 2 3 5 2 3 4" xfId="22901" xr:uid="{6C216633-A378-486B-BC64-18F7B4AEE072}"/>
    <cellStyle name="Comma 2 3 5 2 30" xfId="35731" xr:uid="{FBD09594-B1EC-4988-B7BF-59969E0C94FA}"/>
    <cellStyle name="Comma 2 3 5 2 4" xfId="2808" xr:uid="{0D8DA678-FF18-4202-9666-EE86858FF294}"/>
    <cellStyle name="Comma 2 3 5 2 4 2" xfId="7471" xr:uid="{9A722085-B07D-4963-AB11-3365CC5EAA46}"/>
    <cellStyle name="Comma 2 3 5 2 5" xfId="7853" xr:uid="{A4C875D2-0E6B-4C5F-8335-7B3F90D8DF4D}"/>
    <cellStyle name="Comma 2 3 5 2 5 2" xfId="16766" xr:uid="{682B0D70-45EE-4F7C-A7FD-1E8F3377DB13}"/>
    <cellStyle name="Comma 2 3 5 2 5 2 2" xfId="29107" xr:uid="{D56BF5E6-F2C3-4CE5-86B9-CCA3E5F01AE7}"/>
    <cellStyle name="Comma 2 3 5 2 5 3" xfId="24068" xr:uid="{5F3C15C9-59DF-435F-B3EA-93734CF119A4}"/>
    <cellStyle name="Comma 2 3 5 2 6" xfId="8242" xr:uid="{409FD2C9-69B1-4A03-9D08-16D23FEB3BB5}"/>
    <cellStyle name="Comma 2 3 5 2 6 2" xfId="16989" xr:uid="{39FC13E6-4392-4C65-A4AB-EA32898B84BD}"/>
    <cellStyle name="Comma 2 3 5 2 6 2 2" xfId="29329" xr:uid="{099C11CC-29C4-40C0-A89E-50F74F982F3E}"/>
    <cellStyle name="Comma 2 3 5 2 6 3" xfId="24290" xr:uid="{87C06327-CF07-4BED-A384-EF78819F4D8E}"/>
    <cellStyle name="Comma 2 3 5 2 7" xfId="8623" xr:uid="{93311055-207D-4AF0-9933-57B06B4A36B0}"/>
    <cellStyle name="Comma 2 3 5 2 7 2" xfId="17197" xr:uid="{13AC4D8B-4E19-4445-92AC-7C25590D0DB2}"/>
    <cellStyle name="Comma 2 3 5 2 7 2 2" xfId="29537" xr:uid="{80F3B139-6166-4FBF-AE55-923A825E493F}"/>
    <cellStyle name="Comma 2 3 5 2 7 3" xfId="24498" xr:uid="{641B91EB-89B9-4FEA-9F55-F04F2E7B5D82}"/>
    <cellStyle name="Comma 2 3 5 2 8" xfId="9004" xr:uid="{40F30FD2-5FFC-4011-99F9-C8CC6BD3358A}"/>
    <cellStyle name="Comma 2 3 5 2 8 2" xfId="17406" xr:uid="{29314B0A-F9E6-49FC-BAFE-BDFB170B10C8}"/>
    <cellStyle name="Comma 2 3 5 2 8 2 2" xfId="29745" xr:uid="{DD349423-36F2-47C5-806B-D56933AC71C0}"/>
    <cellStyle name="Comma 2 3 5 2 8 3" xfId="24706" xr:uid="{54A9415B-FB79-468D-B98C-3D228F14256D}"/>
    <cellStyle name="Comma 2 3 5 2 9" xfId="9404" xr:uid="{D2A78F63-1926-4BBC-9A20-EDE3F3F75BBC}"/>
    <cellStyle name="Comma 2 3 5 2 9 2" xfId="17616" xr:uid="{6735C427-2478-49B5-B42D-989D8A1FA839}"/>
    <cellStyle name="Comma 2 3 5 2 9 2 2" xfId="29954" xr:uid="{6FEAEBEA-B314-42BB-8BB5-D33B2AFFA492}"/>
    <cellStyle name="Comma 2 3 5 2 9 3" xfId="24917" xr:uid="{5DC18145-560D-41E3-8068-31CE4AFDD495}"/>
    <cellStyle name="Comma 2 3 5 20" xfId="7223" xr:uid="{143A5AE3-4970-482F-8E3F-A9FDBA497783}"/>
    <cellStyle name="Comma 2 3 5 21" xfId="7600" xr:uid="{94DF9B97-A574-482C-8472-B95677772D77}"/>
    <cellStyle name="Comma 2 3 5 21 2" xfId="16614" xr:uid="{62A27DA7-CB74-49EF-80FF-9250D2559219}"/>
    <cellStyle name="Comma 2 3 5 21 2 2" xfId="28956" xr:uid="{B067FB2E-89C8-4DDB-B5EF-4A4BA55E5535}"/>
    <cellStyle name="Comma 2 3 5 21 3" xfId="23917" xr:uid="{1EF364C7-0C3B-4454-B089-97E1277621E1}"/>
    <cellStyle name="Comma 2 3 5 22" xfId="7996" xr:uid="{4F8024A5-547C-49E2-BD06-6545882303A6}"/>
    <cellStyle name="Comma 2 3 5 22 2" xfId="16858" xr:uid="{E9D313F6-425F-4AF9-9F76-CCB8DE280873}"/>
    <cellStyle name="Comma 2 3 5 22 2 2" xfId="29199" xr:uid="{FCAAEFA2-7D13-4FD3-BF4D-F79B3FC486A4}"/>
    <cellStyle name="Comma 2 3 5 22 3" xfId="24160" xr:uid="{A4D66C3A-DE61-4BFD-857B-6AE08C8CF4B8}"/>
    <cellStyle name="Comma 2 3 5 23" xfId="8371" xr:uid="{620585A2-70CE-4D49-A02A-664302D81ED7}"/>
    <cellStyle name="Comma 2 3 5 23 2" xfId="17067" xr:uid="{FBE7F38A-8B85-4C1B-94D2-391BE6CD36D7}"/>
    <cellStyle name="Comma 2 3 5 23 2 2" xfId="29407" xr:uid="{1C847B08-5E23-4FD9-9435-CF55744A44DF}"/>
    <cellStyle name="Comma 2 3 5 23 3" xfId="24368" xr:uid="{D0EB0274-9322-406A-96FA-F08D6D2B008E}"/>
    <cellStyle name="Comma 2 3 5 24" xfId="8752" xr:uid="{8674E425-4E72-45F7-83CE-E4FA38165807}"/>
    <cellStyle name="Comma 2 3 5 24 2" xfId="17275" xr:uid="{EE2E43E7-5021-4600-8C6F-CBB9B541EFB6}"/>
    <cellStyle name="Comma 2 3 5 24 2 2" xfId="29615" xr:uid="{FF1C9F3A-216D-4259-AAAA-7DFB73EF1816}"/>
    <cellStyle name="Comma 2 3 5 24 3" xfId="24576" xr:uid="{C99E47E7-BF1A-429A-8D0D-8181BE807F9E}"/>
    <cellStyle name="Comma 2 3 5 25" xfId="9137" xr:uid="{1CA361EB-95A6-4614-B1BB-395CE50913B4}"/>
    <cellStyle name="Comma 2 3 5 25 2" xfId="17484" xr:uid="{A29534DE-E446-4CCF-B082-CD619A982FC0}"/>
    <cellStyle name="Comma 2 3 5 25 2 2" xfId="29823" xr:uid="{54A9F730-5957-42C6-A081-55574076DE1B}"/>
    <cellStyle name="Comma 2 3 5 25 3" xfId="24785" xr:uid="{F72BF9E1-A32B-4B90-A5B7-D893E8555106}"/>
    <cellStyle name="Comma 2 3 5 26" xfId="9533" xr:uid="{BB9C51B0-66EB-4392-B6E7-89DB891A2AB7}"/>
    <cellStyle name="Comma 2 3 5 26 2" xfId="17694" xr:uid="{CFC11981-741A-40C4-B962-3DE46F2987F3}"/>
    <cellStyle name="Comma 2 3 5 26 2 2" xfId="30032" xr:uid="{DDF35D5B-6DF3-45D4-89B1-B6C4BE1C9A71}"/>
    <cellStyle name="Comma 2 3 5 26 3" xfId="24995" xr:uid="{DA576EAA-B105-4E33-8799-DC20E36E7977}"/>
    <cellStyle name="Comma 2 3 5 27" xfId="9914" xr:uid="{4C5CCD23-91DD-4DBE-BD1D-7C60C3D8AB1F}"/>
    <cellStyle name="Comma 2 3 5 27 2" xfId="17902" xr:uid="{210E1FFC-FEC5-475B-B9C5-FEF47B4A5FB7}"/>
    <cellStyle name="Comma 2 3 5 27 2 2" xfId="30240" xr:uid="{0BEB90BF-A353-41C4-881F-6ACF6639D000}"/>
    <cellStyle name="Comma 2 3 5 27 3" xfId="25203" xr:uid="{70BEA008-914E-4888-8036-1A5A761CA5FD}"/>
    <cellStyle name="Comma 2 3 5 28" xfId="10296" xr:uid="{0AE6983B-3057-4558-B607-0323BD683102}"/>
    <cellStyle name="Comma 2 3 5 28 2" xfId="18111" xr:uid="{7B1315AF-AC2B-44D7-BA2F-6F4C2AC02EF7}"/>
    <cellStyle name="Comma 2 3 5 28 2 2" xfId="30449" xr:uid="{228B4F30-46B9-4BFE-8951-5915FB6B52B2}"/>
    <cellStyle name="Comma 2 3 5 28 3" xfId="25412" xr:uid="{F47BEDF4-A240-4875-A5EB-2D41953FE8EC}"/>
    <cellStyle name="Comma 2 3 5 29" xfId="10677" xr:uid="{439E21E0-D252-4F25-952D-E79FB90CB520}"/>
    <cellStyle name="Comma 2 3 5 29 2" xfId="18320" xr:uid="{CC83F04E-99B5-4CB2-B807-3B75B59B534E}"/>
    <cellStyle name="Comma 2 3 5 29 2 2" xfId="30657" xr:uid="{8FB73721-C322-44E2-8B99-02259BF7C40D}"/>
    <cellStyle name="Comma 2 3 5 29 3" xfId="25620" xr:uid="{C438CA42-CA5D-4675-98B6-9FAACB7F8614}"/>
    <cellStyle name="Comma 2 3 5 3" xfId="774" xr:uid="{7CAA2EC9-2E69-464D-AA82-F87AE16D4619}"/>
    <cellStyle name="Comma 2 3 5 3 2" xfId="1129" xr:uid="{BD5993A9-292B-4AC0-9EF7-46C019DF5099}"/>
    <cellStyle name="Comma 2 3 5 3 2 2" xfId="1966" xr:uid="{1FF57022-0239-4DB6-BAE9-50BB5472C08B}"/>
    <cellStyle name="Comma 2 3 5 3 2 2 2" xfId="4734" xr:uid="{635AA5A9-DA78-4D13-966A-398D1744F7A1}"/>
    <cellStyle name="Comma 2 3 5 3 2 3" xfId="3615" xr:uid="{537A60CF-8A2F-4C17-ADE5-39F6EDD6C811}"/>
    <cellStyle name="Comma 2 3 5 3 2 4" xfId="23763" xr:uid="{58B027C3-35B8-4A82-909C-2CF29A007D3C}"/>
    <cellStyle name="Comma 2 3 5 3 3" xfId="1616" xr:uid="{10384F13-E5C6-4D43-8FC9-1035CDECC08C}"/>
    <cellStyle name="Comma 2 3 5 3 3 2" xfId="3855" xr:uid="{F23F9B12-E95C-4E18-A530-CB3A76E154CD}"/>
    <cellStyle name="Comma 2 3 5 3 3 3" xfId="21987" xr:uid="{B3A25D09-F315-4AB6-9CC7-A0FDA84D18AE}"/>
    <cellStyle name="Comma 2 3 5 3 3 4" xfId="28817" xr:uid="{F1A8CD94-B922-4F82-A6A0-9CCC8016452F}"/>
    <cellStyle name="Comma 2 3 5 3 4" xfId="4411" xr:uid="{18C1B814-6A22-45EC-89F9-88F46FB8FCFD}"/>
    <cellStyle name="Comma 2 3 5 3 4 2" xfId="23298" xr:uid="{3F6B5CE3-D356-4398-A621-4729CA9241AE}"/>
    <cellStyle name="Comma 2 3 5 3 5" xfId="5225" xr:uid="{2C4D633C-A48C-48CE-8BFF-2999FF935EBC}"/>
    <cellStyle name="Comma 2 3 5 3 6" xfId="16445" xr:uid="{116210F8-45E4-472B-A304-3C8ED0C788C7}"/>
    <cellStyle name="Comma 2 3 5 3 7" xfId="3032" xr:uid="{9216C64F-9FE2-49C2-83B8-8F1A643C4734}"/>
    <cellStyle name="Comma 2 3 5 3 8" xfId="22420" xr:uid="{FCA911B8-8941-40B1-950E-97209717C422}"/>
    <cellStyle name="Comma 2 3 5 30" xfId="11058" xr:uid="{E6010037-9A3D-4921-8C26-B64D690B5B6C}"/>
    <cellStyle name="Comma 2 3 5 30 2" xfId="18528" xr:uid="{DB26E22E-4F71-42CE-B5EC-B9455BF10D74}"/>
    <cellStyle name="Comma 2 3 5 30 2 2" xfId="30865" xr:uid="{38768BE5-D6D5-4464-9A7D-8E44402EE9CA}"/>
    <cellStyle name="Comma 2 3 5 30 3" xfId="25828" xr:uid="{04626881-3005-4CD6-9EBB-710040B1FB11}"/>
    <cellStyle name="Comma 2 3 5 31" xfId="11475" xr:uid="{80A20319-5E29-47FE-AF2E-A58EC331E497}"/>
    <cellStyle name="Comma 2 3 5 31 2" xfId="18747" xr:uid="{81C05DBD-1564-44B1-BF24-31286478F789}"/>
    <cellStyle name="Comma 2 3 5 31 2 2" xfId="31081" xr:uid="{F103E898-5FF3-483D-B521-18D92A6B817F}"/>
    <cellStyle name="Comma 2 3 5 31 3" xfId="26044" xr:uid="{2338E08B-3970-486A-801F-06B87CAF5ED8}"/>
    <cellStyle name="Comma 2 3 5 32" xfId="11860" xr:uid="{759FE963-00FA-44A1-B877-351FD0245471}"/>
    <cellStyle name="Comma 2 3 5 32 2" xfId="18957" xr:uid="{42B6B20F-32C1-4744-9F3B-2DF16C4D3A9D}"/>
    <cellStyle name="Comma 2 3 5 32 2 2" xfId="31291" xr:uid="{BCF1829B-4E5D-487F-A31B-CEB24C36EF05}"/>
    <cellStyle name="Comma 2 3 5 32 3" xfId="26254" xr:uid="{9CBC079C-A2F6-4BE6-8FEC-1E58599DDADF}"/>
    <cellStyle name="Comma 2 3 5 33" xfId="12241" xr:uid="{37AB9C3B-730A-4C1E-B436-01AD7A99A1DA}"/>
    <cellStyle name="Comma 2 3 5 33 2" xfId="19166" xr:uid="{E6E64C10-1EB6-4176-AA76-7DE19EB15BAE}"/>
    <cellStyle name="Comma 2 3 5 33 2 2" xfId="31499" xr:uid="{6CCF0D80-7E2A-4647-A6F7-17AF39634824}"/>
    <cellStyle name="Comma 2 3 5 33 3" xfId="26462" xr:uid="{FE0C3129-FEAA-424F-B2F6-CB49208094B6}"/>
    <cellStyle name="Comma 2 3 5 34" xfId="12622" xr:uid="{887FD024-03F9-45BC-A2AC-3EAF7A3B10FF}"/>
    <cellStyle name="Comma 2 3 5 34 2" xfId="19375" xr:uid="{1B8E1C2A-DA29-4852-9587-DB5E088709E7}"/>
    <cellStyle name="Comma 2 3 5 34 2 2" xfId="31707" xr:uid="{E11A60FC-7462-4DFC-8103-44FAFB18AE5B}"/>
    <cellStyle name="Comma 2 3 5 34 3" xfId="26670" xr:uid="{2CB572C5-DA17-43A9-BA60-93B904EBECF1}"/>
    <cellStyle name="Comma 2 3 5 35" xfId="13003" xr:uid="{96374D6E-AEC4-42C4-96C8-0D0C0DCD5691}"/>
    <cellStyle name="Comma 2 3 5 35 2" xfId="19583" xr:uid="{3EBC1325-34BA-486F-9BC9-6BF4662D46A1}"/>
    <cellStyle name="Comma 2 3 5 35 2 2" xfId="31915" xr:uid="{88FC6F74-1D4A-4794-820A-97754AE6290C}"/>
    <cellStyle name="Comma 2 3 5 35 3" xfId="26878" xr:uid="{88BC3CB9-F033-4A6E-9FB4-09B724984D1B}"/>
    <cellStyle name="Comma 2 3 5 36" xfId="13384" xr:uid="{4659AD54-E48F-4EFB-B644-16406C7CB011}"/>
    <cellStyle name="Comma 2 3 5 36 2" xfId="19792" xr:uid="{88D19413-E134-44FB-AF1F-046F9E9257B5}"/>
    <cellStyle name="Comma 2 3 5 36 2 2" xfId="32123" xr:uid="{6944880C-182B-4CEE-B6B1-B14AE9EE4EC9}"/>
    <cellStyle name="Comma 2 3 5 36 3" xfId="27086" xr:uid="{CAFBC516-748C-4493-A55F-8AE5460F212F}"/>
    <cellStyle name="Comma 2 3 5 37" xfId="13773" xr:uid="{FEDF0A22-8163-42D8-BED7-CF7F2BD06E8C}"/>
    <cellStyle name="Comma 2 3 5 37 2" xfId="20004" xr:uid="{53B20F5B-BE73-4E10-9922-8472BCF4DBF0}"/>
    <cellStyle name="Comma 2 3 5 37 2 2" xfId="32335" xr:uid="{A6493430-9683-4AD9-9688-C3D263615252}"/>
    <cellStyle name="Comma 2 3 5 37 3" xfId="27298" xr:uid="{5CE62191-DBBF-4CC7-BFBA-3D0CA282F7AF}"/>
    <cellStyle name="Comma 2 3 5 38" xfId="14154" xr:uid="{5835CC5B-DEEC-4320-9077-CD092E4D5008}"/>
    <cellStyle name="Comma 2 3 5 38 2" xfId="20213" xr:uid="{F8245FDB-915F-4A0C-AE8B-33BFE65BEE5A}"/>
    <cellStyle name="Comma 2 3 5 38 2 2" xfId="32543" xr:uid="{9D8DD020-FAE0-4A17-89AE-196531FE3A9D}"/>
    <cellStyle name="Comma 2 3 5 38 3" xfId="27506" xr:uid="{C2E99B1C-6D2C-4BA1-91CD-A8186854551F}"/>
    <cellStyle name="Comma 2 3 5 39" xfId="14539" xr:uid="{30366A43-BFB7-4B2C-A2D8-492EA382C334}"/>
    <cellStyle name="Comma 2 3 5 39 2" xfId="20424" xr:uid="{351D0B5F-383D-42CD-836C-B0088915D495}"/>
    <cellStyle name="Comma 2 3 5 39 2 2" xfId="32753" xr:uid="{0676A141-7AD6-417D-AA14-8992E155707F}"/>
    <cellStyle name="Comma 2 3 5 39 3" xfId="27716" xr:uid="{7CD6E646-C16C-46B7-BE87-DDE618811764}"/>
    <cellStyle name="Comma 2 3 5 4" xfId="1452" xr:uid="{68A99411-6FC6-4A87-A209-388CBA75C21B}"/>
    <cellStyle name="Comma 2 3 5 4 2" xfId="23775" xr:uid="{34D51B30-44AF-4E92-8C2E-26B007AA42F7}"/>
    <cellStyle name="Comma 2 3 5 4 3" xfId="22789" xr:uid="{6327C039-ACF2-4717-9308-C0EBF7E91078}"/>
    <cellStyle name="Comma 2 3 5 40" xfId="14920" xr:uid="{53249589-1895-4C8C-B558-3D39D3837897}"/>
    <cellStyle name="Comma 2 3 5 40 2" xfId="20632" xr:uid="{E88EB2D8-C098-46E0-B32E-6AD2BB1CDDD5}"/>
    <cellStyle name="Comma 2 3 5 40 2 2" xfId="32961" xr:uid="{575A12ED-5AF1-4A3C-8388-E1D491EF8D0A}"/>
    <cellStyle name="Comma 2 3 5 40 3" xfId="27924" xr:uid="{767EEADB-13DB-4F2F-A035-A2F104146379}"/>
    <cellStyle name="Comma 2 3 5 41" xfId="15301" xr:uid="{1174068B-92CE-4A6F-9EE2-9B8CD9BD8AEC}"/>
    <cellStyle name="Comma 2 3 5 41 2" xfId="20841" xr:uid="{80E4BD5F-4B67-44A8-976B-DD59C6FD6D40}"/>
    <cellStyle name="Comma 2 3 5 41 2 2" xfId="33169" xr:uid="{2CAB69E5-A91B-41FC-B6B5-6C83C2A46449}"/>
    <cellStyle name="Comma 2 3 5 41 3" xfId="28132" xr:uid="{5294FC96-451B-4F1F-83BC-5A83DE2AE4C8}"/>
    <cellStyle name="Comma 2 3 5 42" xfId="15682" xr:uid="{6684A3C4-E324-4D77-9525-736837DA6062}"/>
    <cellStyle name="Comma 2 3 5 42 2" xfId="21049" xr:uid="{44BFE26B-479E-435D-BD69-E688EE46E364}"/>
    <cellStyle name="Comma 2 3 5 42 2 2" xfId="33377" xr:uid="{A15D8D56-0231-49FE-8804-C13BFBB45762}"/>
    <cellStyle name="Comma 2 3 5 42 3" xfId="28340" xr:uid="{8CA99C2B-28E2-4C8E-96BA-C857B61C4649}"/>
    <cellStyle name="Comma 2 3 5 43" xfId="16063" xr:uid="{BF70106F-DF5A-42DF-81D0-9E2921D38EF2}"/>
    <cellStyle name="Comma 2 3 5 43 2" xfId="21257" xr:uid="{F5FFA1CB-CDD8-43C6-98AB-40899F859C97}"/>
    <cellStyle name="Comma 2 3 5 43 2 2" xfId="33585" xr:uid="{EA5112A3-072B-4FDB-B9A7-0EEA667704F0}"/>
    <cellStyle name="Comma 2 3 5 43 3" xfId="28548" xr:uid="{3B5CA4E0-E6B4-4CDC-9269-B6772AEE8E36}"/>
    <cellStyle name="Comma 2 3 5 44" xfId="21483" xr:uid="{C3E77972-8F86-4FD8-89A3-DD09F6F8DA61}"/>
    <cellStyle name="Comma 2 3 5 44 2" xfId="23038" xr:uid="{B6E30270-8D43-4AFA-A3C6-4D745BBCDEEF}"/>
    <cellStyle name="Comma 2 3 5 45" xfId="22069" xr:uid="{71292111-3EA6-4E3C-A4AD-D2837FCE2E6C}"/>
    <cellStyle name="Comma 2 3 5 46" xfId="35417" xr:uid="{8B22A72F-C2E2-4679-B4B3-DA1C1D33BDCA}"/>
    <cellStyle name="Comma 2 3 5 5" xfId="2588" xr:uid="{A1E49AD1-14A1-4D35-B507-FCCA8ADDB9C3}"/>
    <cellStyle name="Comma 2 3 5 5 2" xfId="5366" xr:uid="{D1F46901-9249-4587-B3AC-1C22DD1B794D}"/>
    <cellStyle name="Comma 2 3 5 6" xfId="5452" xr:uid="{42C1BB81-ED2B-4049-9443-1D9B5074EFD5}"/>
    <cellStyle name="Comma 2 3 5 7" xfId="5545" xr:uid="{1F33D90D-7508-45B7-85AB-A442B55ED235}"/>
    <cellStyle name="Comma 2 3 5 8" xfId="5650" xr:uid="{7DB77E87-896D-40F5-B881-35B747E2A899}"/>
    <cellStyle name="Comma 2 3 5 9" xfId="5766" xr:uid="{04E7990F-3AFC-406B-86A0-9B5910D65386}"/>
    <cellStyle name="Comma 2 3 50" xfId="14516" xr:uid="{A1F0E7CB-F610-4676-9063-43365708040E}"/>
    <cellStyle name="Comma 2 3 50 2" xfId="20404" xr:uid="{E324FA69-A0AA-4AC2-93CA-EC8C8BDB29DE}"/>
    <cellStyle name="Comma 2 3 50 2 2" xfId="32733" xr:uid="{487E01F0-A44B-4309-8054-C9451929D377}"/>
    <cellStyle name="Comma 2 3 50 3" xfId="27696" xr:uid="{8C668E2A-FD55-41DA-9507-3B980434DB97}"/>
    <cellStyle name="Comma 2 3 51" xfId="14897" xr:uid="{797DE652-11B5-4DE6-B7C6-B70D037F3F21}"/>
    <cellStyle name="Comma 2 3 51 2" xfId="20612" xr:uid="{2AE75B3A-5A7A-4EDF-B289-69E34F87333A}"/>
    <cellStyle name="Comma 2 3 51 2 2" xfId="32941" xr:uid="{21EFEE85-3455-480B-88CA-CECFC9334BBE}"/>
    <cellStyle name="Comma 2 3 51 3" xfId="27904" xr:uid="{6B7003F6-2FD5-41CB-ADC6-A9BCFB0530C7}"/>
    <cellStyle name="Comma 2 3 52" xfId="15278" xr:uid="{A080DD1F-E76F-4D15-B281-17B53504C125}"/>
    <cellStyle name="Comma 2 3 52 2" xfId="20821" xr:uid="{D8F9B321-1464-447F-B439-D4C90103BFF5}"/>
    <cellStyle name="Comma 2 3 52 2 2" xfId="33149" xr:uid="{5FFFCC39-6EE7-42A8-8830-23DE70EFE3F6}"/>
    <cellStyle name="Comma 2 3 52 3" xfId="28112" xr:uid="{E148728A-98CC-4E7D-BF5D-5233F38F113E}"/>
    <cellStyle name="Comma 2 3 53" xfId="15659" xr:uid="{EE987FDC-EECA-42A5-B18E-05C90F541AEF}"/>
    <cellStyle name="Comma 2 3 53 2" xfId="21029" xr:uid="{1A73B2B8-4F6F-41DF-A888-E515CBE5AD6D}"/>
    <cellStyle name="Comma 2 3 53 2 2" xfId="33357" xr:uid="{EE2687B2-FADD-428F-92EA-B36C181A234A}"/>
    <cellStyle name="Comma 2 3 53 3" xfId="28320" xr:uid="{E9B25DC5-3A15-4841-855F-DB9EF902558E}"/>
    <cellStyle name="Comma 2 3 54" xfId="16040" xr:uid="{666EF248-8C13-4C10-800A-07187046ECE8}"/>
    <cellStyle name="Comma 2 3 54 2" xfId="21237" xr:uid="{E65029C8-8669-44CF-948A-79CAF4113D56}"/>
    <cellStyle name="Comma 2 3 54 2 2" xfId="33565" xr:uid="{8D9934C9-3D71-4C70-927E-260B0FB4157E}"/>
    <cellStyle name="Comma 2 3 54 3" xfId="28528" xr:uid="{2759BEB6-48B3-44AB-B1F2-FC244F458AC7}"/>
    <cellStyle name="Comma 2 3 55" xfId="21460" xr:uid="{54AB7AC2-B72D-4ACA-AAB2-04C72868CE78}"/>
    <cellStyle name="Comma 2 3 56" xfId="22037" xr:uid="{B8769142-5B07-4A06-BD0F-C9ED362C7C3D}"/>
    <cellStyle name="Comma 2 3 57" xfId="34689" xr:uid="{E678233A-ADE2-46A4-96FA-200709B510BC}"/>
    <cellStyle name="Comma 2 3 6" xfId="270" xr:uid="{00000000-0005-0000-0000-00007A000000}"/>
    <cellStyle name="Comma 2 3 6 10" xfId="9621" xr:uid="{43AE5CC8-BE2F-4F9B-8904-51DC47C26C69}"/>
    <cellStyle name="Comma 2 3 6 10 2" xfId="17767" xr:uid="{82153B07-AB44-453D-8315-AFA1285F9221}"/>
    <cellStyle name="Comma 2 3 6 10 2 2" xfId="30105" xr:uid="{AF6B6C15-57C5-4281-97BD-9AE25523EB73}"/>
    <cellStyle name="Comma 2 3 6 10 3" xfId="25068" xr:uid="{527E465D-5844-4FF9-B3CF-FCAD6585A471}"/>
    <cellStyle name="Comma 2 3 6 11" xfId="10002" xr:uid="{39A625D0-64CA-4095-BFE2-09CB3EA8500A}"/>
    <cellStyle name="Comma 2 3 6 11 2" xfId="17975" xr:uid="{396E4D43-12E2-4359-8E22-BAF54352DEC1}"/>
    <cellStyle name="Comma 2 3 6 11 2 2" xfId="30313" xr:uid="{B501697A-677F-48E0-82FF-5A9A83FC9B5E}"/>
    <cellStyle name="Comma 2 3 6 11 3" xfId="25276" xr:uid="{15F58C0E-04BA-43DE-8BE9-7D02D2C61AF4}"/>
    <cellStyle name="Comma 2 3 6 12" xfId="10384" xr:uid="{ABEE12FD-1451-49FE-AA5F-47D596FF8F0B}"/>
    <cellStyle name="Comma 2 3 6 12 2" xfId="18184" xr:uid="{AE8F86E0-1944-403D-87CD-10F10970664E}"/>
    <cellStyle name="Comma 2 3 6 12 2 2" xfId="30522" xr:uid="{BC5382E9-0B5E-4ACB-B296-CC37FB03E35C}"/>
    <cellStyle name="Comma 2 3 6 12 3" xfId="25485" xr:uid="{9A052E4E-8629-4788-94B4-D682725FFCBF}"/>
    <cellStyle name="Comma 2 3 6 13" xfId="10765" xr:uid="{64864E6D-A01D-439F-9962-365B10C30127}"/>
    <cellStyle name="Comma 2 3 6 13 2" xfId="18393" xr:uid="{36BCA950-C9CD-4693-84A4-224DA6AE2D07}"/>
    <cellStyle name="Comma 2 3 6 13 2 2" xfId="30730" xr:uid="{F6C34297-5C1E-4061-9C55-B0443F58A8A0}"/>
    <cellStyle name="Comma 2 3 6 13 3" xfId="25693" xr:uid="{4A5A9D8F-D8CD-41ED-A4CF-536BF3679C8E}"/>
    <cellStyle name="Comma 2 3 6 14" xfId="11146" xr:uid="{3C887A8E-CB39-46CF-8FB8-AA10172C12DA}"/>
    <cellStyle name="Comma 2 3 6 14 2" xfId="18602" xr:uid="{11D3272E-FA41-4211-9E39-DE5078A078CF}"/>
    <cellStyle name="Comma 2 3 6 14 2 2" xfId="30938" xr:uid="{1D4BEDA3-685D-42C2-BA43-4228CD4E2C3A}"/>
    <cellStyle name="Comma 2 3 6 14 3" xfId="25901" xr:uid="{102D62BF-C22E-4DEC-9172-FCDADD7E0ECB}"/>
    <cellStyle name="Comma 2 3 6 15" xfId="11563" xr:uid="{455F95FE-31AD-43B3-A665-FE5F9C6ED4D1}"/>
    <cellStyle name="Comma 2 3 6 15 2" xfId="18820" xr:uid="{3B7DF476-6D74-45F9-9ABC-8D1638FC9691}"/>
    <cellStyle name="Comma 2 3 6 15 2 2" xfId="31154" xr:uid="{052A3A6C-1652-43ED-9C46-A301E8BF199A}"/>
    <cellStyle name="Comma 2 3 6 15 3" xfId="26117" xr:uid="{1B0A9953-4286-4543-AF10-BAD9673B9D89}"/>
    <cellStyle name="Comma 2 3 6 16" xfId="11948" xr:uid="{96C0FED1-D3D9-4FEC-AE6B-A42ED3673219}"/>
    <cellStyle name="Comma 2 3 6 16 2" xfId="19031" xr:uid="{DB447999-B070-4725-A3A4-A06BDF691952}"/>
    <cellStyle name="Comma 2 3 6 16 2 2" xfId="31364" xr:uid="{730D8388-75CF-49B7-9F65-A6796BBA8215}"/>
    <cellStyle name="Comma 2 3 6 16 3" xfId="26327" xr:uid="{FDD03AF8-F457-460B-8E12-F3E4222738A0}"/>
    <cellStyle name="Comma 2 3 6 17" xfId="12329" xr:uid="{4306E7BF-53BF-4A6E-81CA-3AAC1AF3C778}"/>
    <cellStyle name="Comma 2 3 6 17 2" xfId="19239" xr:uid="{646AA3BD-C1D6-434C-A018-E142B2D234EE}"/>
    <cellStyle name="Comma 2 3 6 17 2 2" xfId="31572" xr:uid="{743F9E41-4395-493C-B9D9-4459437C7972}"/>
    <cellStyle name="Comma 2 3 6 17 3" xfId="26535" xr:uid="{CB218813-9F0D-4D28-AA13-BFE0776A354D}"/>
    <cellStyle name="Comma 2 3 6 18" xfId="12710" xr:uid="{8739CD2B-FA8A-43E7-A91F-82912842433D}"/>
    <cellStyle name="Comma 2 3 6 18 2" xfId="19448" xr:uid="{0647C181-7894-4A40-9176-1B6ACD078E5D}"/>
    <cellStyle name="Comma 2 3 6 18 2 2" xfId="31780" xr:uid="{B3C52211-19F6-4A81-AEDE-8032329B89D2}"/>
    <cellStyle name="Comma 2 3 6 18 3" xfId="26743" xr:uid="{1DE892FF-98AC-44C4-A004-10298758FD98}"/>
    <cellStyle name="Comma 2 3 6 19" xfId="13091" xr:uid="{F31AB018-4FE3-4EAB-A12C-8962A112F4A0}"/>
    <cellStyle name="Comma 2 3 6 19 2" xfId="19656" xr:uid="{FD340096-04B3-48CB-8B06-CB3680D06972}"/>
    <cellStyle name="Comma 2 3 6 19 2 2" xfId="31988" xr:uid="{02C8DC1D-9F52-4940-B1EE-7782F51F12FB}"/>
    <cellStyle name="Comma 2 3 6 19 3" xfId="26951" xr:uid="{5A756398-6186-4186-8D61-DD2958905935}"/>
    <cellStyle name="Comma 2 3 6 2" xfId="949" xr:uid="{DE3275E2-3044-41EA-ACE6-C3A8EF3512E3}"/>
    <cellStyle name="Comma 2 3 6 2 2" xfId="1302" xr:uid="{EE4FB032-21BC-4629-B929-E0082F20A305}"/>
    <cellStyle name="Comma 2 3 6 2 2 2" xfId="2139" xr:uid="{52502A2D-2D04-4FC4-AE70-2D5FD0053635}"/>
    <cellStyle name="Comma 2 3 6 2 2 3" xfId="4907" xr:uid="{39E1983F-3790-4AFD-8B92-1E31617F2531}"/>
    <cellStyle name="Comma 2 3 6 2 2 4" xfId="23806" xr:uid="{8DBBF24B-E598-40DC-8A93-B7A026112FD9}"/>
    <cellStyle name="Comma 2 3 6 2 3" xfId="1789" xr:uid="{CE21F4C1-CFE8-4E89-8177-AEA9859FACBE}"/>
    <cellStyle name="Comma 2 3 6 2 3 2" xfId="6825" xr:uid="{0E0CA097-C323-41AB-A5D5-E96846C123F2}"/>
    <cellStyle name="Comma 2 3 6 2 3 3" xfId="28845" xr:uid="{BDAF701D-2A9A-46B0-B75B-59DD665D9258}"/>
    <cellStyle name="Comma 2 3 6 2 4" xfId="2510" xr:uid="{B1E94E9F-6D35-4738-94CC-61056571EB3A}"/>
    <cellStyle name="Comma 2 3 6 2 4 2" xfId="16519" xr:uid="{248A14A3-C460-4555-8768-BE7FD77061D4}"/>
    <cellStyle name="Comma 2 3 6 2 4 3" xfId="23245" xr:uid="{83E4F2BC-4953-498B-B2E5-9229E48A9B67}"/>
    <cellStyle name="Comma 2 3 6 2 5" xfId="2904" xr:uid="{A36EFF9C-E264-466C-B61D-AF55CB279512}"/>
    <cellStyle name="Comma 2 3 6 2 6" xfId="22517" xr:uid="{2A1780DB-6A55-431F-9EDA-73147AE202B5}"/>
    <cellStyle name="Comma 2 3 6 2 7" xfId="35827" xr:uid="{CD317723-39AD-4715-AB41-305A5BD5959D}"/>
    <cellStyle name="Comma 2 3 6 20" xfId="13472" xr:uid="{AE598C52-6A87-44B9-9FB9-E107C01168E8}"/>
    <cellStyle name="Comma 2 3 6 20 2" xfId="19865" xr:uid="{A655B4E4-F50B-4E9A-94B5-20F1C5AD3D86}"/>
    <cellStyle name="Comma 2 3 6 20 2 2" xfId="32196" xr:uid="{73B8D412-D6EE-4734-9B1B-661BB5D13F5E}"/>
    <cellStyle name="Comma 2 3 6 20 3" xfId="27159" xr:uid="{24DF162B-04FB-490E-A125-91BD36C62275}"/>
    <cellStyle name="Comma 2 3 6 21" xfId="13861" xr:uid="{AC801A98-711B-434D-93F6-E27951168AD6}"/>
    <cellStyle name="Comma 2 3 6 21 2" xfId="20077" xr:uid="{57639B89-00B5-463D-82E4-40B2B6B9A279}"/>
    <cellStyle name="Comma 2 3 6 21 2 2" xfId="32408" xr:uid="{0C1588D2-8CB2-4D02-A594-CA69D119DB43}"/>
    <cellStyle name="Comma 2 3 6 21 3" xfId="27371" xr:uid="{31C63038-1214-4065-A46F-0F226ED29C80}"/>
    <cellStyle name="Comma 2 3 6 22" xfId="14242" xr:uid="{7C41B904-BAC6-4B0F-913C-2E9B388866AB}"/>
    <cellStyle name="Comma 2 3 6 22 2" xfId="20286" xr:uid="{152F139A-6535-4A7A-AF38-22D2DB240696}"/>
    <cellStyle name="Comma 2 3 6 22 2 2" xfId="32616" xr:uid="{BD31AB5E-9A31-4776-9C77-26FC62E7CE64}"/>
    <cellStyle name="Comma 2 3 6 22 3" xfId="27579" xr:uid="{B1726B61-F529-4182-9F7F-BB0E8CD4BA80}"/>
    <cellStyle name="Comma 2 3 6 23" xfId="14627" xr:uid="{47E4849D-05F0-46C6-BBD1-9105520082B6}"/>
    <cellStyle name="Comma 2 3 6 23 2" xfId="20497" xr:uid="{C790C717-F953-4C9A-93E9-D73877075FDD}"/>
    <cellStyle name="Comma 2 3 6 23 2 2" xfId="32826" xr:uid="{3B411D6A-E086-4F35-9A49-98ABB8242978}"/>
    <cellStyle name="Comma 2 3 6 23 3" xfId="27789" xr:uid="{74FB873E-1C89-42A2-B363-4381AD2FB76B}"/>
    <cellStyle name="Comma 2 3 6 24" xfId="15008" xr:uid="{1A940853-B340-40CD-9ADE-A6D83C765683}"/>
    <cellStyle name="Comma 2 3 6 24 2" xfId="20705" xr:uid="{9E911F12-9143-4416-97EE-9A10F478D5C7}"/>
    <cellStyle name="Comma 2 3 6 24 2 2" xfId="33034" xr:uid="{B339BA19-B192-4C69-A2A4-D057642386D2}"/>
    <cellStyle name="Comma 2 3 6 24 3" xfId="27997" xr:uid="{B42223F5-4F00-471E-AEA8-176DE250A0A0}"/>
    <cellStyle name="Comma 2 3 6 25" xfId="15389" xr:uid="{7D80B338-6403-4A8B-BF30-3F10AFF6DBBF}"/>
    <cellStyle name="Comma 2 3 6 25 2" xfId="20914" xr:uid="{80E0B5E1-62BB-4E6E-B185-3E3A689BB59D}"/>
    <cellStyle name="Comma 2 3 6 25 2 2" xfId="33242" xr:uid="{04E9832A-D549-4F5D-9C1A-CA57F3127D13}"/>
    <cellStyle name="Comma 2 3 6 25 3" xfId="28205" xr:uid="{DAB21A55-92D1-460B-BB58-A08FD8887371}"/>
    <cellStyle name="Comma 2 3 6 26" xfId="15770" xr:uid="{35099A67-8A8D-4035-B3BF-C021BC804B04}"/>
    <cellStyle name="Comma 2 3 6 26 2" xfId="21122" xr:uid="{B8045A3E-162E-420D-BE35-C6695061B010}"/>
    <cellStyle name="Comma 2 3 6 26 2 2" xfId="33450" xr:uid="{7D346426-B886-4493-A7B4-CE9706C0FD68}"/>
    <cellStyle name="Comma 2 3 6 26 3" xfId="28413" xr:uid="{16AFDBCD-C7B7-406F-A8DD-C40979744F94}"/>
    <cellStyle name="Comma 2 3 6 27" xfId="16151" xr:uid="{8DD3D79A-4879-4090-9940-BCD464F497B7}"/>
    <cellStyle name="Comma 2 3 6 27 2" xfId="21330" xr:uid="{3C5977E7-E4DA-41CF-B92E-EBCBD234C1EB}"/>
    <cellStyle name="Comma 2 3 6 27 2 2" xfId="33658" xr:uid="{C31BF7F8-48CB-4C6F-87CE-60DA03894FAF}"/>
    <cellStyle name="Comma 2 3 6 27 3" xfId="28621" xr:uid="{B7193853-A5FF-43E9-B91C-49246BE13ABF}"/>
    <cellStyle name="Comma 2 3 6 28" xfId="5069" xr:uid="{CB4980E6-C9A1-4AB8-9D41-3C6325448609}"/>
    <cellStyle name="Comma 2 3 6 28 2" xfId="21571" xr:uid="{45F2A273-0822-4AC6-B634-530351EEA7AB}"/>
    <cellStyle name="Comma 2 3 6 29" xfId="22179" xr:uid="{E3A4C9E2-EC5B-473B-868B-9B99F0E5B5A4}"/>
    <cellStyle name="Comma 2 3 6 3" xfId="1066" xr:uid="{D26A0C62-AE1A-4EC4-AF74-7A442BBEA145}"/>
    <cellStyle name="Comma 2 3 6 3 2" xfId="1904" xr:uid="{E29A9776-91B6-4372-8E84-06CACE7B8137}"/>
    <cellStyle name="Comma 2 3 6 3 2 2" xfId="7020" xr:uid="{A470F9A4-AEB4-4FC5-B59D-186E861E851C}"/>
    <cellStyle name="Comma 2 3 6 3 2 3" xfId="23847" xr:uid="{4A2657DC-E20D-40DA-AC5A-29998E55E3DC}"/>
    <cellStyle name="Comma 2 3 6 3 3" xfId="16544" xr:uid="{5EF4802C-E076-4ABC-9CE8-E4F28DB4BFE3}"/>
    <cellStyle name="Comma 2 3 6 3 3 2" xfId="28886" xr:uid="{283D00C5-9F62-45CA-B19B-1BC36688C418}"/>
    <cellStyle name="Comma 2 3 6 3 4" xfId="4672" xr:uid="{F3192E33-449F-4924-BB33-5ED0CEE01EDB}"/>
    <cellStyle name="Comma 2 3 6 3 4 2" xfId="23401" xr:uid="{07C6A47A-3CE4-426A-95E2-71912016BE2B}"/>
    <cellStyle name="Comma 2 3 6 3 5" xfId="22850" xr:uid="{C5730117-CA9B-4D89-AD85-72716BAFAA5B}"/>
    <cellStyle name="Comma 2 3 6 30" xfId="35559" xr:uid="{48C4370B-C9AD-4F12-8D5F-47A0EA5F31F7}"/>
    <cellStyle name="Comma 2 3 6 4" xfId="1554" xr:uid="{975ECDC5-6A5D-499C-B63B-3C694EC2ED14}"/>
    <cellStyle name="Comma 2 3 6 4 2" xfId="7309" xr:uid="{05231882-FF08-434D-A8B6-ACF7CC427969}"/>
    <cellStyle name="Comma 2 3 6 4 2 2" xfId="23872" xr:uid="{35789CF2-3A4F-434F-A093-721ECCFB5BFA}"/>
    <cellStyle name="Comma 2 3 6 4 3" xfId="16569" xr:uid="{9556D317-EAD6-42EA-BC11-6CD25DFA5A7A}"/>
    <cellStyle name="Comma 2 3 6 4 3 2" xfId="28911" xr:uid="{F6D745B6-EAB9-4D4A-86AC-6C94CAD69B62}"/>
    <cellStyle name="Comma 2 3 6 4 4" xfId="4363" xr:uid="{322E9A12-C862-42F6-BE33-9A3AD78992E8}"/>
    <cellStyle name="Comma 2 3 6 4 5" xfId="23595" xr:uid="{B0666E24-A9E4-49DA-BB80-21AFF184652F}"/>
    <cellStyle name="Comma 2 3 6 5" xfId="2387" xr:uid="{B9F253A4-7DF4-430D-AF93-8550FD7C23CB}"/>
    <cellStyle name="Comma 2 3 6 5 2" xfId="16702" xr:uid="{A96ED1E6-0CBC-4043-8DC7-72E75D1C9497}"/>
    <cellStyle name="Comma 2 3 6 5 2 2" xfId="29043" xr:uid="{C4BE4AE4-EF85-41DF-B88B-E5E9A7275943}"/>
    <cellStyle name="Comma 2 3 6 5 3" xfId="7699" xr:uid="{FBECBAD9-CB79-4583-91FD-CE351BEA564A}"/>
    <cellStyle name="Comma 2 3 6 5 4" xfId="24004" xr:uid="{EE70CDD4-E790-4928-8B13-C37FB2363741}"/>
    <cellStyle name="Comma 2 3 6 6" xfId="2702" xr:uid="{FEBAB0C3-7486-498A-B728-6356C5461739}"/>
    <cellStyle name="Comma 2 3 6 6 2" xfId="16931" xr:uid="{69D22DF8-6B38-48DB-9F92-5B841B6BB29D}"/>
    <cellStyle name="Comma 2 3 6 6 2 2" xfId="29272" xr:uid="{C793434C-E370-4171-9967-8E1DF272AB4C}"/>
    <cellStyle name="Comma 2 3 6 6 3" xfId="24233" xr:uid="{3BE0CD63-2772-44BE-B6B4-EDC466B973A8}"/>
    <cellStyle name="Comma 2 3 6 7" xfId="8459" xr:uid="{DB8EA0BF-B059-40EE-BE1C-70AB37655976}"/>
    <cellStyle name="Comma 2 3 6 7 2" xfId="17140" xr:uid="{AB1CBE74-B9E4-4864-A124-95C50F2A5764}"/>
    <cellStyle name="Comma 2 3 6 7 2 2" xfId="29480" xr:uid="{77CA34C0-3DB4-4A6A-B42E-C8371DE4B813}"/>
    <cellStyle name="Comma 2 3 6 7 3" xfId="24441" xr:uid="{F68B2BFE-A979-4864-846B-05B67B4788E5}"/>
    <cellStyle name="Comma 2 3 6 8" xfId="8840" xr:uid="{71955120-2373-49C7-8CD8-B83AEF7F315F}"/>
    <cellStyle name="Comma 2 3 6 8 2" xfId="17348" xr:uid="{BA8C2C28-7D6B-4562-B21E-ACE1ACE8C374}"/>
    <cellStyle name="Comma 2 3 6 8 2 2" xfId="29688" xr:uid="{E1D29929-1449-428C-B34D-E67E75CE4FC6}"/>
    <cellStyle name="Comma 2 3 6 8 3" xfId="24649" xr:uid="{3E4A0B8E-359B-49E8-9B85-51256C38F86D}"/>
    <cellStyle name="Comma 2 3 6 9" xfId="9228" xr:uid="{A5F08CEE-7CA4-41C7-9AD4-2C7FAFF56EDB}"/>
    <cellStyle name="Comma 2 3 6 9 2" xfId="17557" xr:uid="{EC0A1FD3-18A2-4625-B694-D41A98F96192}"/>
    <cellStyle name="Comma 2 3 6 9 2 2" xfId="29896" xr:uid="{1CEAEF0A-67D5-43BF-BF29-4D5027E16E8B}"/>
    <cellStyle name="Comma 2 3 6 9 3" xfId="24858" xr:uid="{4D283E37-795A-43B8-8427-8774E9A02065}"/>
    <cellStyle name="Comma 2 3 7" xfId="1050" xr:uid="{09B6135E-E7DE-4412-A012-EBE4C75A80FA}"/>
    <cellStyle name="Comma 2 3 7 2" xfId="1403" xr:uid="{2A44583E-DD58-49CA-9FC2-253A5E983691}"/>
    <cellStyle name="Comma 2 3 7 2 2" xfId="2240" xr:uid="{0052F14A-DFF2-4226-9FBE-797BF3748D7F}"/>
    <cellStyle name="Comma 2 3 7 2 2 2" xfId="5008" xr:uid="{B78EAFF6-0042-4B77-AFDC-48A352ADE571}"/>
    <cellStyle name="Comma 2 3 7 2 3" xfId="3823" xr:uid="{B9359247-5E74-4F10-B29D-72AECA0C3301}"/>
    <cellStyle name="Comma 2 3 7 2 4" xfId="22870" xr:uid="{9DBE3399-13B6-49A0-A13D-3F68CEDE7D4D}"/>
    <cellStyle name="Comma 2 3 7 3" xfId="1890" xr:uid="{BE6A5C88-92EC-4726-84E1-6BE975928160}"/>
    <cellStyle name="Comma 2 3 7 3 2" xfId="3378" xr:uid="{FEE4B075-5C0A-40CF-8E65-F685FB0E2B19}"/>
    <cellStyle name="Comma 2 3 7 4" xfId="2406" xr:uid="{A6D83B4C-1A57-4D0E-B683-50813AA33190}"/>
    <cellStyle name="Comma 2 3 7 4 2" xfId="4658" xr:uid="{62149662-3BD2-4F78-8005-B59493663C50}"/>
    <cellStyle name="Comma 2 3 7 5" xfId="2944" xr:uid="{DD04D81E-6528-426E-9789-C9EDDEAE68C2}"/>
    <cellStyle name="Comma 2 3 7 5 2" xfId="21837" xr:uid="{1FF4B1E1-24FE-4CFD-8621-39EC6D1D222D}"/>
    <cellStyle name="Comma 2 3 7 6" xfId="22699" xr:uid="{2DD9A211-D518-46B3-8740-099486F4BC74}"/>
    <cellStyle name="Comma 2 3 8" xfId="1418" xr:uid="{2DE8B33B-1B4F-455C-9EC5-C9EA4792FCD4}"/>
    <cellStyle name="Comma 2 3 8 2" xfId="3760" xr:uid="{FECF1EAD-7328-4BBA-9AB1-DBFFD6F017B3}"/>
    <cellStyle name="Comma 2 3 8 3" xfId="22408" xr:uid="{2859C10A-A0D6-4578-8330-75FBE8BA91E7}"/>
    <cellStyle name="Comma 2 3 8 4" xfId="35383" xr:uid="{F487BF8A-395E-4EAD-8DA2-D1126F3BA0CC}"/>
    <cellStyle name="Comma 2 3 9" xfId="2553" xr:uid="{3D8696E0-9C5C-45F9-A10F-703735285D22}"/>
    <cellStyle name="Comma 2 3 9 2" xfId="3297" xr:uid="{4D189877-620D-4F2E-A591-109AF22B58BD}"/>
    <cellStyle name="Comma 2 3 9 3" xfId="22750" xr:uid="{CA421BA4-D298-40D6-B94C-DB0BA31E10DE}"/>
    <cellStyle name="Comma 2 30" xfId="6269" xr:uid="{EB041BDE-4DD8-4712-9525-070C39C22D28}"/>
    <cellStyle name="Comma 2 31" xfId="6373" xr:uid="{58EE72EC-F2D0-405B-B95B-E63060C979FA}"/>
    <cellStyle name="Comma 2 32" xfId="6495" xr:uid="{34892F90-5508-457E-95E0-368C7218FE44}"/>
    <cellStyle name="Comma 2 33" xfId="6599" xr:uid="{084FC606-B2B6-457A-9C48-4E0F055F56C3}"/>
    <cellStyle name="Comma 2 34" xfId="6704" xr:uid="{EFF79D22-3176-48EC-9FB8-E32D3A0D49A6}"/>
    <cellStyle name="Comma 2 35" xfId="6898" xr:uid="{49A72E27-1670-48EA-B204-0C3C4B819368}"/>
    <cellStyle name="Comma 2 36" xfId="7183" xr:uid="{E84030F2-09B0-43F6-A3C3-33A8174752E0}"/>
    <cellStyle name="Comma 2 37" xfId="7560" xr:uid="{9F6093DB-772A-4D1F-AF9F-29F950CAA4D8}"/>
    <cellStyle name="Comma 2 37 2" xfId="16590" xr:uid="{660B0C66-483C-481E-A7A5-F687DACC2807}"/>
    <cellStyle name="Comma 2 37 2 2" xfId="28932" xr:uid="{EC4BDB79-7E75-4614-9217-F0D17BADB88F}"/>
    <cellStyle name="Comma 2 37 3" xfId="23893" xr:uid="{6AE68DDB-F9C3-409B-B005-CC3C6D8ADAFA}"/>
    <cellStyle name="Comma 2 38" xfId="7956" xr:uid="{23150AD4-7AC1-474C-A3FB-A14493116688}"/>
    <cellStyle name="Comma 2 38 2" xfId="16834" xr:uid="{A106AC48-0286-4F74-8947-DCA7949E8983}"/>
    <cellStyle name="Comma 2 38 2 2" xfId="29175" xr:uid="{BF84051F-B2D5-4254-8EC8-E6B4714D018A}"/>
    <cellStyle name="Comma 2 38 3" xfId="24136" xr:uid="{E2228F75-CF17-42D6-BB71-9838E5B00310}"/>
    <cellStyle name="Comma 2 39" xfId="8331" xr:uid="{0A7BC59B-179B-4DF4-8865-8EB133374FCD}"/>
    <cellStyle name="Comma 2 39 2" xfId="17043" xr:uid="{9541E657-3242-4106-9E06-E6720FCB2081}"/>
    <cellStyle name="Comma 2 39 2 2" xfId="29383" xr:uid="{4A544395-F560-4776-BE65-2FADADCDEDD8}"/>
    <cellStyle name="Comma 2 39 3" xfId="24344" xr:uid="{263B13B6-956C-4926-A675-F37D427CF2E0}"/>
    <cellStyle name="Comma 2 4" xfId="77" xr:uid="{00000000-0005-0000-0000-000025000000}"/>
    <cellStyle name="Comma 2 4 10" xfId="3307" xr:uid="{1FA14703-A5DC-4C32-9F10-0CFB5ED1C69A}"/>
    <cellStyle name="Comma 2 4 10 2" xfId="23676" xr:uid="{104E4B1C-1925-4E36-A28B-632AFA379CD3}"/>
    <cellStyle name="Comma 2 4 10 3" xfId="22752" xr:uid="{CE096668-88A8-4F06-89C1-2CE5ABB460C1}"/>
    <cellStyle name="Comma 2 4 11" xfId="5204" xr:uid="{624F38EC-2769-4792-99B0-5ABCCBB05D0E}"/>
    <cellStyle name="Comma 2 4 11 2" xfId="16423" xr:uid="{219917B9-16B3-4519-B2C7-4CAC30AEC533}"/>
    <cellStyle name="Comma 2 4 11 2 2" xfId="28828" xr:uid="{C9F48D81-232D-4AE7-AF5E-3971FE0933A4}"/>
    <cellStyle name="Comma 2 4 11 3" xfId="23684" xr:uid="{1F7B4519-4A6E-43C4-AD9C-2CE8983C818D}"/>
    <cellStyle name="Comma 2 4 12" xfId="5313" xr:uid="{E3681183-FBAC-4EB8-955E-40E084752AF5}"/>
    <cellStyle name="Comma 2 4 13" xfId="5353" xr:uid="{2B79B11C-4B06-41A7-A6DA-63B32AFF3FE2}"/>
    <cellStyle name="Comma 2 4 14" xfId="5438" xr:uid="{88E3D8FE-4F8E-41DF-B46A-866C8D986016}"/>
    <cellStyle name="Comma 2 4 15" xfId="5531" xr:uid="{D66D7398-3D5F-43A9-BC6A-9B5012F7AB79}"/>
    <cellStyle name="Comma 2 4 16" xfId="5634" xr:uid="{C0B3230F-3335-483D-B9EA-7F59D631DDFF}"/>
    <cellStyle name="Comma 2 4 17" xfId="5624" xr:uid="{101E2ED2-6DD8-41FC-BA1B-D2907E3B615F}"/>
    <cellStyle name="Comma 2 4 18" xfId="5751" xr:uid="{2D49EBEF-59C7-47E9-8283-B388C715DF93}"/>
    <cellStyle name="Comma 2 4 19" xfId="5877" xr:uid="{388671AF-A34A-448C-83DB-952D630DEA8D}"/>
    <cellStyle name="Comma 2 4 2" xfId="92" xr:uid="{00000000-0005-0000-0000-000026000000}"/>
    <cellStyle name="Comma 2 4 2 10" xfId="5214" xr:uid="{B2449AE2-5F74-434C-93DD-CA8DC2C738FE}"/>
    <cellStyle name="Comma 2 4 2 10 2" xfId="16434" xr:uid="{D9A7EAF7-688A-4004-BB3D-0C2A64FC4E82}"/>
    <cellStyle name="Comma 2 4 2 10 2 2" xfId="28816" xr:uid="{8450B841-9A89-479B-86D6-669D519752EB}"/>
    <cellStyle name="Comma 2 4 2 10 3" xfId="23712" xr:uid="{73223B97-080F-4B24-AC04-1F7791D7CA1B}"/>
    <cellStyle name="Comma 2 4 2 11" xfId="5322" xr:uid="{AEEF644C-3286-4C99-80D2-C55A2A7DBBE5}"/>
    <cellStyle name="Comma 2 4 2 12" xfId="5362" xr:uid="{8C50E3C6-2B18-462B-93B7-FA86B4A2E416}"/>
    <cellStyle name="Comma 2 4 2 13" xfId="5447" xr:uid="{DC7D645B-CF4A-485A-983D-3A6BA7002357}"/>
    <cellStyle name="Comma 2 4 2 14" xfId="5540" xr:uid="{121497CB-DA4F-4579-AE51-E47571EA2CF2}"/>
    <cellStyle name="Comma 2 4 2 15" xfId="5644" xr:uid="{28069C32-3B40-4404-82E0-477BF016E7BC}"/>
    <cellStyle name="Comma 2 4 2 16" xfId="5760" xr:uid="{D2FB9877-C69F-4B6A-9D00-D40F7F893CE1}"/>
    <cellStyle name="Comma 2 4 2 17" xfId="5886" xr:uid="{7E5721C9-CE99-4BBD-B00A-F62DA8294F9D}"/>
    <cellStyle name="Comma 2 4 2 18" xfId="5991" xr:uid="{6583DDB8-59EB-4F17-A3C4-65BF25757F01}"/>
    <cellStyle name="Comma 2 4 2 19" xfId="6095" xr:uid="{FAA6D98B-CD3F-4B69-AFFF-2A39ECBC0235}"/>
    <cellStyle name="Comma 2 4 2 2" xfId="162" xr:uid="{00000000-0005-0000-0000-000031000000}"/>
    <cellStyle name="Comma 2 4 2 2 10" xfId="5925" xr:uid="{7F19EA3F-B05A-4C70-B944-387246C10E5B}"/>
    <cellStyle name="Comma 2 4 2 2 11" xfId="6030" xr:uid="{1634499B-4A0B-4497-9A94-68752287F180}"/>
    <cellStyle name="Comma 2 4 2 2 12" xfId="6134" xr:uid="{2329097A-BB04-47CE-A489-1D54EE611A21}"/>
    <cellStyle name="Comma 2 4 2 2 13" xfId="6238" xr:uid="{EC31DDDA-24F7-4A4D-B90A-87A9A746ABDF}"/>
    <cellStyle name="Comma 2 4 2 2 14" xfId="6342" xr:uid="{0BC85A2E-1ED4-4822-8F04-93EE9CF376F9}"/>
    <cellStyle name="Comma 2 4 2 2 15" xfId="6464" xr:uid="{17A0DB14-C0EA-4C19-B178-443836E96658}"/>
    <cellStyle name="Comma 2 4 2 2 16" xfId="6568" xr:uid="{51F48EA2-CF05-492F-9177-CB80FFB15AC8}"/>
    <cellStyle name="Comma 2 4 2 2 17" xfId="6672" xr:uid="{388E6E14-0700-4A08-89F0-8895882D61AF}"/>
    <cellStyle name="Comma 2 4 2 2 18" xfId="6777" xr:uid="{4134D886-1980-4938-8F46-03154D4D4E4D}"/>
    <cellStyle name="Comma 2 4 2 2 19" xfId="6971" xr:uid="{A8845B96-2371-4024-959B-DBA15EF6A48E}"/>
    <cellStyle name="Comma 2 4 2 2 2" xfId="676" xr:uid="{00000000-0005-0000-0000-000031000000}"/>
    <cellStyle name="Comma 2 4 2 2 2 10" xfId="9814" xr:uid="{F6C58F4C-3F53-45CB-B71C-EE6F107DE9D9}"/>
    <cellStyle name="Comma 2 4 2 2 2 10 2" xfId="17853" xr:uid="{7229594A-CAAF-49DE-8D5D-0AC6F12718F9}"/>
    <cellStyle name="Comma 2 4 2 2 2 10 2 2" xfId="30191" xr:uid="{0D87B1F9-FC8E-462E-8143-6F0459EECBE9}"/>
    <cellStyle name="Comma 2 4 2 2 2 10 3" xfId="25154" xr:uid="{836FD2CE-7EAE-4559-A57A-04AA57380255}"/>
    <cellStyle name="Comma 2 4 2 2 2 11" xfId="10196" xr:uid="{D53A8B08-4E6F-46B6-9010-75E6329C135A}"/>
    <cellStyle name="Comma 2 4 2 2 2 11 2" xfId="18062" xr:uid="{FB992DD7-8DFE-4A03-9894-03CC8F7FE130}"/>
    <cellStyle name="Comma 2 4 2 2 2 11 2 2" xfId="30400" xr:uid="{5AE1A023-9FEB-4ED5-AAC0-B2D0DBD0414F}"/>
    <cellStyle name="Comma 2 4 2 2 2 11 3" xfId="25363" xr:uid="{26064B45-47B4-48DC-A07B-FAB98F64705D}"/>
    <cellStyle name="Comma 2 4 2 2 2 12" xfId="10577" xr:uid="{D61D5951-3919-45BD-9651-A09663B9A31A}"/>
    <cellStyle name="Comma 2 4 2 2 2 12 2" xfId="18271" xr:uid="{E6E9F8B1-173E-4457-9346-99AD40BB9A98}"/>
    <cellStyle name="Comma 2 4 2 2 2 12 2 2" xfId="30608" xr:uid="{4BC7DD7A-AA1A-47C7-881E-66B8C3DF6C24}"/>
    <cellStyle name="Comma 2 4 2 2 2 12 3" xfId="25571" xr:uid="{5234EDA7-92E9-42F9-AA29-13BC52D9B030}"/>
    <cellStyle name="Comma 2 4 2 2 2 13" xfId="10958" xr:uid="{2DCC36AA-651D-419A-B318-114F2936CC51}"/>
    <cellStyle name="Comma 2 4 2 2 2 13 2" xfId="18479" xr:uid="{D6FE8783-CD7B-4569-B946-1B85775DA9C8}"/>
    <cellStyle name="Comma 2 4 2 2 2 13 2 2" xfId="30816" xr:uid="{FE047234-5D36-43B9-9EBE-43C8882E346A}"/>
    <cellStyle name="Comma 2 4 2 2 2 13 3" xfId="25779" xr:uid="{A2AB53E3-42F1-441D-AEC9-C27F609BAE1F}"/>
    <cellStyle name="Comma 2 4 2 2 2 14" xfId="11339" xr:uid="{AA24DA70-4C6D-4CF9-9C57-22BC36F52456}"/>
    <cellStyle name="Comma 2 4 2 2 2 14 2" xfId="18688" xr:uid="{0CB3791A-0E3F-486C-B548-97DA22ED7D9D}"/>
    <cellStyle name="Comma 2 4 2 2 2 14 2 2" xfId="31024" xr:uid="{7D354046-9937-423E-9C6D-CB94D5DAE067}"/>
    <cellStyle name="Comma 2 4 2 2 2 14 3" xfId="25987" xr:uid="{715E1C09-87D2-450F-A796-2ED4843FAA58}"/>
    <cellStyle name="Comma 2 4 2 2 2 15" xfId="11756" xr:uid="{4AC52BD5-AB13-419E-B7B3-ECCC6675C33B}"/>
    <cellStyle name="Comma 2 4 2 2 2 15 2" xfId="18906" xr:uid="{2C4B803E-47D5-468A-80C4-7D6213A88C34}"/>
    <cellStyle name="Comma 2 4 2 2 2 15 2 2" xfId="31240" xr:uid="{F0890B73-15DE-48B1-868A-DEA4255EE7C5}"/>
    <cellStyle name="Comma 2 4 2 2 2 15 3" xfId="26203" xr:uid="{74B3BA3A-581C-4D27-B2E8-67B39E3D7F1D}"/>
    <cellStyle name="Comma 2 4 2 2 2 16" xfId="12141" xr:uid="{82D2F0DA-8EAD-4F28-B73A-B4C07E550B85}"/>
    <cellStyle name="Comma 2 4 2 2 2 16 2" xfId="19117" xr:uid="{781B853C-706E-4FFB-A467-2D910207F87D}"/>
    <cellStyle name="Comma 2 4 2 2 2 16 2 2" xfId="31450" xr:uid="{46704845-5752-416C-81A5-B244BCEF7AA8}"/>
    <cellStyle name="Comma 2 4 2 2 2 16 3" xfId="26413" xr:uid="{3142786E-2CCA-452A-9D11-F18811B30564}"/>
    <cellStyle name="Comma 2 4 2 2 2 17" xfId="12522" xr:uid="{89786DB3-2369-424A-881C-26A57492BEA9}"/>
    <cellStyle name="Comma 2 4 2 2 2 17 2" xfId="19326" xr:uid="{93430CDB-5D0C-47D3-B687-1688D236627B}"/>
    <cellStyle name="Comma 2 4 2 2 2 17 2 2" xfId="31658" xr:uid="{D9A11FA2-7DBE-470B-889A-042CFE13642B}"/>
    <cellStyle name="Comma 2 4 2 2 2 17 3" xfId="26621" xr:uid="{781CBAB8-F062-4B9A-8EFF-F34534E8D429}"/>
    <cellStyle name="Comma 2 4 2 2 2 18" xfId="12903" xr:uid="{3DC6DF5D-69BC-4366-972C-60289448265B}"/>
    <cellStyle name="Comma 2 4 2 2 2 18 2" xfId="19534" xr:uid="{E860E2F6-F82C-4DDD-A510-E3F695F46AD5}"/>
    <cellStyle name="Comma 2 4 2 2 2 18 2 2" xfId="31866" xr:uid="{58B92388-77FD-4156-8E69-93A485925FC5}"/>
    <cellStyle name="Comma 2 4 2 2 2 18 3" xfId="26829" xr:uid="{AE1BCE88-0CC8-4097-9BCD-9EBFC8CDC5F3}"/>
    <cellStyle name="Comma 2 4 2 2 2 19" xfId="13284" xr:uid="{31D39538-550C-4C8F-8046-8AABC4E5827B}"/>
    <cellStyle name="Comma 2 4 2 2 2 19 2" xfId="19742" xr:uid="{51FCFCCE-F64A-449E-BDD9-A05B2432BE7D}"/>
    <cellStyle name="Comma 2 4 2 2 2 19 2 2" xfId="32074" xr:uid="{B7827252-C9AD-4333-AA69-A2408D897024}"/>
    <cellStyle name="Comma 2 4 2 2 2 19 3" xfId="27037" xr:uid="{BCD82B37-DAFF-4ADB-88C9-C2BD69F7C459}"/>
    <cellStyle name="Comma 2 4 2 2 2 2" xfId="1010" xr:uid="{E6F63C4C-EBB4-490F-9F92-BEADC1B23F01}"/>
    <cellStyle name="Comma 2 4 2 2 2 2 2" xfId="1363" xr:uid="{CFE68E29-E111-4559-BA17-44D5836E4C79}"/>
    <cellStyle name="Comma 2 4 2 2 2 2 2 2" xfId="2200" xr:uid="{E58E9B35-CE66-4CC6-A789-D1196F986827}"/>
    <cellStyle name="Comma 2 4 2 2 2 2 2 2 2" xfId="4968" xr:uid="{E63EA3C0-9135-463C-864E-ECF5BC7A841C}"/>
    <cellStyle name="Comma 2 4 2 2 2 2 2 3" xfId="3642" xr:uid="{562482D4-2E45-413A-A714-2030ED3F2225}"/>
    <cellStyle name="Comma 2 4 2 2 2 2 3" xfId="1850" xr:uid="{73D76826-E56F-4CF8-BE50-736311BE8F1A}"/>
    <cellStyle name="Comma 2 4 2 2 2 2 3 2" xfId="4069" xr:uid="{54B9A0A4-3159-409B-A87F-5C07F2FA87C1}"/>
    <cellStyle name="Comma 2 4 2 2 2 2 4" xfId="4618" xr:uid="{7AF36FBB-AA71-4C7F-BB3C-270388F82B23}"/>
    <cellStyle name="Comma 2 4 2 2 2 2 5" xfId="3248" xr:uid="{C8179145-F623-4436-BE58-613EBC86DC1B}"/>
    <cellStyle name="Comma 2 4 2 2 2 2 6" xfId="22660" xr:uid="{1D8307AC-4976-41D9-8869-696C75903C52}"/>
    <cellStyle name="Comma 2 4 2 2 2 20" xfId="13665" xr:uid="{ED28D3C0-FD41-423B-AE7A-2D1FAAFBAEDC}"/>
    <cellStyle name="Comma 2 4 2 2 2 20 2" xfId="19951" xr:uid="{9C124EFA-4F9A-41E9-9D8A-367316BC9D3D}"/>
    <cellStyle name="Comma 2 4 2 2 2 20 2 2" xfId="32282" xr:uid="{CCB73386-DA16-4D95-95E7-A8E18559BC3C}"/>
    <cellStyle name="Comma 2 4 2 2 2 20 3" xfId="27245" xr:uid="{3446733B-AA2A-47EE-8DB5-981B75C295B9}"/>
    <cellStyle name="Comma 2 4 2 2 2 21" xfId="14054" xr:uid="{79705E09-8D80-4F11-BC90-00B5A8A3C4E0}"/>
    <cellStyle name="Comma 2 4 2 2 2 21 2" xfId="20164" xr:uid="{A1E21297-FA61-4375-B890-523D3CEE4B2C}"/>
    <cellStyle name="Comma 2 4 2 2 2 21 2 2" xfId="32494" xr:uid="{787B9B72-6E9E-4D2E-B9F7-1F1BD9DBE972}"/>
    <cellStyle name="Comma 2 4 2 2 2 21 3" xfId="27457" xr:uid="{C1D7235C-854B-4E9F-9D1B-C9BB33D532E3}"/>
    <cellStyle name="Comma 2 4 2 2 2 22" xfId="14435" xr:uid="{4339C4CC-A2B8-4925-8382-B6EADCD530F8}"/>
    <cellStyle name="Comma 2 4 2 2 2 22 2" xfId="20373" xr:uid="{F3D8BB62-E777-4D7D-B44E-59D5AD696AF8}"/>
    <cellStyle name="Comma 2 4 2 2 2 22 2 2" xfId="32702" xr:uid="{072DFA57-81CD-425E-ABA6-FB3B3D4BC471}"/>
    <cellStyle name="Comma 2 4 2 2 2 22 3" xfId="27665" xr:uid="{2301D1DD-D5F3-47B2-A5C3-178A8F0B6041}"/>
    <cellStyle name="Comma 2 4 2 2 2 23" xfId="14820" xr:uid="{4B8CF09E-BB23-4CD9-B7B9-24ECF6492D95}"/>
    <cellStyle name="Comma 2 4 2 2 2 23 2" xfId="20583" xr:uid="{04AF8BC0-1ABF-423F-85B4-9F71506A7C0D}"/>
    <cellStyle name="Comma 2 4 2 2 2 23 2 2" xfId="32912" xr:uid="{1E819195-E3AA-46FE-80B2-AB2A72D77A00}"/>
    <cellStyle name="Comma 2 4 2 2 2 23 3" xfId="27875" xr:uid="{6E020DFF-7085-40BB-9366-6BD222E16B0D}"/>
    <cellStyle name="Comma 2 4 2 2 2 24" xfId="15201" xr:uid="{D9478E93-1677-46D0-8535-D60524E09375}"/>
    <cellStyle name="Comma 2 4 2 2 2 24 2" xfId="20792" xr:uid="{AA152E54-A41F-4202-8883-368B1BBA13CE}"/>
    <cellStyle name="Comma 2 4 2 2 2 24 2 2" xfId="33120" xr:uid="{DA5930B5-A82F-4A43-B1F2-8DD49CFF30CA}"/>
    <cellStyle name="Comma 2 4 2 2 2 24 3" xfId="28083" xr:uid="{39840DBA-BEA0-4F35-A9F1-C728AF2C1723}"/>
    <cellStyle name="Comma 2 4 2 2 2 25" xfId="15582" xr:uid="{6DEF61BF-CAB9-4C9C-9469-6EE6D6A34B76}"/>
    <cellStyle name="Comma 2 4 2 2 2 25 2" xfId="21000" xr:uid="{23C5D39F-2EF1-466B-826B-6BF4D5D19C0D}"/>
    <cellStyle name="Comma 2 4 2 2 2 25 2 2" xfId="33328" xr:uid="{0EA553D6-E185-4765-BF94-65F317A7E2BE}"/>
    <cellStyle name="Comma 2 4 2 2 2 25 3" xfId="28291" xr:uid="{ACD2D14A-2FFB-4C07-BC67-AA087EC5C0DF}"/>
    <cellStyle name="Comma 2 4 2 2 2 26" xfId="15963" xr:uid="{286CED62-C7C7-45E1-89C8-D826A2E0947C}"/>
    <cellStyle name="Comma 2 4 2 2 2 26 2" xfId="21208" xr:uid="{1B2305B0-7E1F-49F0-9A92-559191361065}"/>
    <cellStyle name="Comma 2 4 2 2 2 26 2 2" xfId="33536" xr:uid="{FDACC837-849D-44A3-98AC-A53975EF7BCB}"/>
    <cellStyle name="Comma 2 4 2 2 2 26 3" xfId="28499" xr:uid="{07ADB915-4115-4B43-A883-84FAB9888E14}"/>
    <cellStyle name="Comma 2 4 2 2 2 27" xfId="16344" xr:uid="{B468FC66-0582-4F5C-9F67-880B18544526}"/>
    <cellStyle name="Comma 2 4 2 2 2 27 2" xfId="21416" xr:uid="{E50A0748-28AA-4CD7-921C-B95F0A90E50D}"/>
    <cellStyle name="Comma 2 4 2 2 2 27 2 2" xfId="33744" xr:uid="{3CBD1411-4641-4835-A0DE-9B69DC21B900}"/>
    <cellStyle name="Comma 2 4 2 2 2 27 3" xfId="28707" xr:uid="{F7B0BD62-1FEF-4A6E-BFF3-995192DAC8AB}"/>
    <cellStyle name="Comma 2 4 2 2 2 28" xfId="21764" xr:uid="{90276786-88FC-4AA3-8B90-6C8E02BBC3BC}"/>
    <cellStyle name="Comma 2 4 2 2 2 28 2" xfId="23087" xr:uid="{1FF7B985-D059-4A86-AD8D-5FACD43F3E67}"/>
    <cellStyle name="Comma 2 4 2 2 2 29" xfId="22322" xr:uid="{F599FDA1-A8F0-4587-9DA7-C9DAB7FCED69}"/>
    <cellStyle name="Comma 2 4 2 2 2 3" xfId="2856" xr:uid="{504AAFCB-2766-413F-8868-C03323E5340E}"/>
    <cellStyle name="Comma 2 4 2 2 2 3 2" xfId="3548" xr:uid="{6BD43255-5C80-453A-9695-DAB409816412}"/>
    <cellStyle name="Comma 2 4 2 2 2 3 3" xfId="23546" xr:uid="{81F1EF5A-DB28-4096-8CFD-8ECF0AF73115}"/>
    <cellStyle name="Comma 2 4 2 2 2 3 4" xfId="22953" xr:uid="{80B61F6E-98DD-486D-8B7A-49544AF0A677}"/>
    <cellStyle name="Comma 2 4 2 2 2 30" xfId="35779" xr:uid="{83AE3DFF-A5AC-4B80-9375-EDFE07DE1B8F}"/>
    <cellStyle name="Comma 2 4 2 2 2 4" xfId="4337" xr:uid="{80DD109C-33E1-44E9-91B1-E6085A307C67}"/>
    <cellStyle name="Comma 2 4 2 2 2 4 2" xfId="7500" xr:uid="{E948E305-93FA-427A-ADCD-5A5CDE480E65}"/>
    <cellStyle name="Comma 2 4 2 2 2 5" xfId="7883" xr:uid="{2D25CE50-9B67-4B90-8989-72171C5E91B3}"/>
    <cellStyle name="Comma 2 4 2 2 2 5 2" xfId="16796" xr:uid="{3E701C75-9FBB-48F7-AF5C-7F6DB62CD8C1}"/>
    <cellStyle name="Comma 2 4 2 2 2 5 2 2" xfId="29137" xr:uid="{4836AB26-8AD1-42F5-9928-EE4FC2C1AB52}"/>
    <cellStyle name="Comma 2 4 2 2 2 5 3" xfId="24098" xr:uid="{DAB5CF08-7667-4680-B284-AE1E86E22E62}"/>
    <cellStyle name="Comma 2 4 2 2 2 6" xfId="8271" xr:uid="{97588B6D-BC67-4FAB-BCF4-28952B2428D3}"/>
    <cellStyle name="Comma 2 4 2 2 2 6 2" xfId="17018" xr:uid="{B9236A0F-C121-4D10-ABBE-0A6213E75F5B}"/>
    <cellStyle name="Comma 2 4 2 2 2 6 2 2" xfId="29358" xr:uid="{7AAAB855-02D5-4832-8240-551359E468DA}"/>
    <cellStyle name="Comma 2 4 2 2 2 6 3" xfId="24319" xr:uid="{5EE8E8DE-6F21-445E-9492-A43D76331847}"/>
    <cellStyle name="Comma 2 4 2 2 2 7" xfId="8652" xr:uid="{4E01E847-BE55-42AF-ABC7-242313675E9C}"/>
    <cellStyle name="Comma 2 4 2 2 2 7 2" xfId="17226" xr:uid="{2CB2BA0C-C0B4-413D-B0C4-9910680E742F}"/>
    <cellStyle name="Comma 2 4 2 2 2 7 2 2" xfId="29566" xr:uid="{56C680F5-F32C-4499-8297-76EDEC0F1EEE}"/>
    <cellStyle name="Comma 2 4 2 2 2 7 3" xfId="24527" xr:uid="{9724305B-E0D2-4645-B340-A9F4CEEE9232}"/>
    <cellStyle name="Comma 2 4 2 2 2 8" xfId="9033" xr:uid="{CF6037BB-CC29-47A4-B021-F5A543224433}"/>
    <cellStyle name="Comma 2 4 2 2 2 8 2" xfId="17435" xr:uid="{B79343B8-A53E-4D7C-9E9F-A9C0388FBCED}"/>
    <cellStyle name="Comma 2 4 2 2 2 8 2 2" xfId="29774" xr:uid="{68BE1605-3EB7-405F-92AF-162BFCB2577D}"/>
    <cellStyle name="Comma 2 4 2 2 2 8 3" xfId="24735" xr:uid="{DED920D8-6656-4F8C-BD45-6C3BB3DDF6DE}"/>
    <cellStyle name="Comma 2 4 2 2 2 9" xfId="9433" xr:uid="{81B8B0C1-132F-4506-928C-12EB76DE4A22}"/>
    <cellStyle name="Comma 2 4 2 2 2 9 2" xfId="17645" xr:uid="{2B5812EE-BBF8-4877-948D-D2288F38EAC7}"/>
    <cellStyle name="Comma 2 4 2 2 2 9 2 2" xfId="29983" xr:uid="{9231FFBC-2D9D-4432-AA0C-9D8E67D992B2}"/>
    <cellStyle name="Comma 2 4 2 2 2 9 3" xfId="24946" xr:uid="{A07279BF-71CE-4A76-BF71-8D10359FB60D}"/>
    <cellStyle name="Comma 2 4 2 2 20" xfId="7256" xr:uid="{1BBD2E2E-C5C1-4A40-83CD-C807920E4901}"/>
    <cellStyle name="Comma 2 4 2 2 21" xfId="7633" xr:uid="{4308E376-50ED-41E0-BD71-AB82F7083223}"/>
    <cellStyle name="Comma 2 4 2 2 21 2" xfId="16647" xr:uid="{70D6B91A-0D36-433C-AA71-1D356B6023AA}"/>
    <cellStyle name="Comma 2 4 2 2 21 2 2" xfId="28989" xr:uid="{5A5B05EE-DC4A-489A-B168-10C3B89B641C}"/>
    <cellStyle name="Comma 2 4 2 2 21 3" xfId="23950" xr:uid="{1DCA9E90-6501-4A9C-820F-3E15FD2339C4}"/>
    <cellStyle name="Comma 2 4 2 2 22" xfId="8029" xr:uid="{F7356DE1-BBFF-4693-92AD-3A3AB8A41E97}"/>
    <cellStyle name="Comma 2 4 2 2 22 2" xfId="16891" xr:uid="{38F1C092-7E7E-4586-B33D-3FB8663300C4}"/>
    <cellStyle name="Comma 2 4 2 2 22 2 2" xfId="29232" xr:uid="{49CE392C-0A64-48C8-B6A6-AD192E29A8E4}"/>
    <cellStyle name="Comma 2 4 2 2 22 3" xfId="24193" xr:uid="{2B74BE35-4EE8-4603-BA9C-A7EEFF13CCDC}"/>
    <cellStyle name="Comma 2 4 2 2 23" xfId="8404" xr:uid="{D1513B42-1C68-4447-9179-25A020265797}"/>
    <cellStyle name="Comma 2 4 2 2 23 2" xfId="17100" xr:uid="{778FA4D2-8B6A-4CA0-9D67-340462183AF2}"/>
    <cellStyle name="Comma 2 4 2 2 23 2 2" xfId="29440" xr:uid="{FC456DD4-0D19-4928-A3C9-E9CD108495CA}"/>
    <cellStyle name="Comma 2 4 2 2 23 3" xfId="24401" xr:uid="{2C1CDA8E-E69B-4C26-B858-03EE22C1F601}"/>
    <cellStyle name="Comma 2 4 2 2 24" xfId="8785" xr:uid="{0643BC09-A82F-4827-B318-33E1D1A540DC}"/>
    <cellStyle name="Comma 2 4 2 2 24 2" xfId="17308" xr:uid="{071B8D37-4EA5-4354-BD79-54C9D1E9A47F}"/>
    <cellStyle name="Comma 2 4 2 2 24 2 2" xfId="29648" xr:uid="{299F7C9F-B56F-4589-A17B-80B23B342808}"/>
    <cellStyle name="Comma 2 4 2 2 24 3" xfId="24609" xr:uid="{B157728F-16BC-41BA-855B-C7DDF5663CFA}"/>
    <cellStyle name="Comma 2 4 2 2 25" xfId="9170" xr:uid="{A88995F5-CB50-44E8-9120-CBD3D71E3184}"/>
    <cellStyle name="Comma 2 4 2 2 25 2" xfId="17517" xr:uid="{D34C94AF-2C56-4CF1-8780-D9067F33A3F0}"/>
    <cellStyle name="Comma 2 4 2 2 25 2 2" xfId="29856" xr:uid="{85AC523A-D1B7-4BCE-99DA-D35E457ADE55}"/>
    <cellStyle name="Comma 2 4 2 2 25 3" xfId="24818" xr:uid="{392AF2DE-36A9-44CE-87AD-A7BFA70EDEAC}"/>
    <cellStyle name="Comma 2 4 2 2 26" xfId="9566" xr:uid="{3AA35D50-C085-4CBB-8E3B-74D82F1EF9FC}"/>
    <cellStyle name="Comma 2 4 2 2 26 2" xfId="17727" xr:uid="{5E41AC62-74D0-42E6-B30B-EAA9E992D3F5}"/>
    <cellStyle name="Comma 2 4 2 2 26 2 2" xfId="30065" xr:uid="{88816F85-37FE-4B5D-A89C-AF3332D14DB0}"/>
    <cellStyle name="Comma 2 4 2 2 26 3" xfId="25028" xr:uid="{20675D3C-C471-4A50-B1FE-0CBED3A70E7A}"/>
    <cellStyle name="Comma 2 4 2 2 27" xfId="9947" xr:uid="{EEFF975C-59B9-4705-954A-E0044BF227F3}"/>
    <cellStyle name="Comma 2 4 2 2 27 2" xfId="17935" xr:uid="{962A6DAC-9F7B-4CE0-BD58-0CCF234F08D2}"/>
    <cellStyle name="Comma 2 4 2 2 27 2 2" xfId="30273" xr:uid="{6662DBCF-FC92-47F0-B3CD-E12A8ED20F5A}"/>
    <cellStyle name="Comma 2 4 2 2 27 3" xfId="25236" xr:uid="{5AAB909E-228B-4126-8B58-F51B8EFD4022}"/>
    <cellStyle name="Comma 2 4 2 2 28" xfId="10329" xr:uid="{E0BF8C1E-AF29-4B94-AFA8-DF40B90BCBC0}"/>
    <cellStyle name="Comma 2 4 2 2 28 2" xfId="18144" xr:uid="{50408F30-8CCC-4617-A0F7-901421AFA4D2}"/>
    <cellStyle name="Comma 2 4 2 2 28 2 2" xfId="30482" xr:uid="{5C4309C6-2967-4D19-AB11-F83A71597AFC}"/>
    <cellStyle name="Comma 2 4 2 2 28 3" xfId="25445" xr:uid="{CA6D9A9A-23BE-4EF1-B3A6-BDC8CED46EDC}"/>
    <cellStyle name="Comma 2 4 2 2 29" xfId="10710" xr:uid="{71BE7EF0-716D-42D9-B116-4C64724682AE}"/>
    <cellStyle name="Comma 2 4 2 2 29 2" xfId="18353" xr:uid="{4BF60446-674F-4697-AB8C-988BB3B33E8A}"/>
    <cellStyle name="Comma 2 4 2 2 29 2 2" xfId="30690" xr:uid="{248427EC-7557-4C80-BD76-B2AB1540CD38}"/>
    <cellStyle name="Comma 2 4 2 2 29 3" xfId="25653" xr:uid="{605ED11D-388F-4559-A2CC-E6A89E8B3497}"/>
    <cellStyle name="Comma 2 4 2 2 3" xfId="821" xr:uid="{07627F90-4BE3-4DF3-AE3B-5F83F8336DEF}"/>
    <cellStyle name="Comma 2 4 2 2 3 2" xfId="1176" xr:uid="{91EE71D0-8D1E-4507-A5B0-A40411AB3D6A}"/>
    <cellStyle name="Comma 2 4 2 2 3 2 2" xfId="2013" xr:uid="{23A602FB-DD8D-409F-B66D-EE3F20B2D4C3}"/>
    <cellStyle name="Comma 2 4 2 2 3 2 2 2" xfId="4781" xr:uid="{BC41FB7F-F45D-42A5-969C-67AE09830DDE}"/>
    <cellStyle name="Comma 2 4 2 2 3 2 3" xfId="3907" xr:uid="{D36E1A6C-2327-45E8-8FE5-3845DCEFEDFD}"/>
    <cellStyle name="Comma 2 4 2 2 3 2 4" xfId="23665" xr:uid="{CDADFB9A-4400-453A-8CA8-AD83929330E4}"/>
    <cellStyle name="Comma 2 4 2 2 3 3" xfId="1663" xr:uid="{B83AED42-ABE7-4A80-A5F9-87A378A19F82}"/>
    <cellStyle name="Comma 2 4 2 2 3 3 2" xfId="3416" xr:uid="{73EEF5A2-200C-43B1-9721-A7AB9B033F3A}"/>
    <cellStyle name="Comma 2 4 2 2 3 3 3" xfId="21988" xr:uid="{EF3837B7-A95E-400F-9C20-F3B7B224A0C6}"/>
    <cellStyle name="Comma 2 4 2 2 3 3 4" xfId="28819" xr:uid="{6CB1E392-5035-44C9-96A8-30CE0B46EA07}"/>
    <cellStyle name="Comma 2 4 2 2 3 4" xfId="4458" xr:uid="{3609F3D1-4BF7-426B-A334-ABFF83BBF833}"/>
    <cellStyle name="Comma 2 4 2 2 3 4 2" xfId="23222" xr:uid="{C646ACB9-89B4-4ECF-A4B4-498D145DFF63}"/>
    <cellStyle name="Comma 2 4 2 2 3 5" xfId="5276" xr:uid="{8212E0F2-F09A-4922-9F38-1A1D460DE2CB}"/>
    <cellStyle name="Comma 2 4 2 2 3 6" xfId="16497" xr:uid="{A6DBE9CC-0B18-4694-BF51-86087CEF62EB}"/>
    <cellStyle name="Comma 2 4 2 2 3 7" xfId="3079" xr:uid="{5007E70C-5168-45AF-9185-B97EA9EC4D81}"/>
    <cellStyle name="Comma 2 4 2 2 3 8" xfId="22443" xr:uid="{734EA3F2-75AD-4E36-BABD-779AC8EF057F}"/>
    <cellStyle name="Comma 2 4 2 2 30" xfId="11091" xr:uid="{827ED0A4-B8A9-43B6-9A91-D571EF5AF854}"/>
    <cellStyle name="Comma 2 4 2 2 30 2" xfId="18561" xr:uid="{E762611E-80D2-4A40-AC43-19F98F7C6E00}"/>
    <cellStyle name="Comma 2 4 2 2 30 2 2" xfId="30898" xr:uid="{5FA1AC3D-5F68-48CF-BA85-B763E6B43731}"/>
    <cellStyle name="Comma 2 4 2 2 30 3" xfId="25861" xr:uid="{B2C5A00C-DA3C-4D5B-AE21-DFACCC2CC571}"/>
    <cellStyle name="Comma 2 4 2 2 31" xfId="11508" xr:uid="{E249D665-1087-43AF-BF30-08B36BB91D46}"/>
    <cellStyle name="Comma 2 4 2 2 31 2" xfId="18780" xr:uid="{7F9BAA2B-C92F-40ED-BCD6-EA0E8823B613}"/>
    <cellStyle name="Comma 2 4 2 2 31 2 2" xfId="31114" xr:uid="{54D546C5-DCF8-4FD0-ACCF-B731311EAABC}"/>
    <cellStyle name="Comma 2 4 2 2 31 3" xfId="26077" xr:uid="{0CFD3426-05A7-4830-92C1-0D77037B8C7E}"/>
    <cellStyle name="Comma 2 4 2 2 32" xfId="11893" xr:uid="{3ED2439F-537D-4BCD-AB33-07B4C95CCEAA}"/>
    <cellStyle name="Comma 2 4 2 2 32 2" xfId="18990" xr:uid="{2E6A53D9-F960-423B-AA94-A3CDB75125B1}"/>
    <cellStyle name="Comma 2 4 2 2 32 2 2" xfId="31324" xr:uid="{9F04BDAA-793E-4625-9421-83E42EE9C408}"/>
    <cellStyle name="Comma 2 4 2 2 32 3" xfId="26287" xr:uid="{5104F0EC-5B74-440A-BAB6-D46599D3B102}"/>
    <cellStyle name="Comma 2 4 2 2 33" xfId="12274" xr:uid="{920DBA4E-EA4F-4021-9674-4C920074F6BF}"/>
    <cellStyle name="Comma 2 4 2 2 33 2" xfId="19199" xr:uid="{3C8B9FFD-E31E-4CF7-B8A6-1BC8C3AF199E}"/>
    <cellStyle name="Comma 2 4 2 2 33 2 2" xfId="31532" xr:uid="{F7ED70D4-B055-4713-9E6A-2A649CC14498}"/>
    <cellStyle name="Comma 2 4 2 2 33 3" xfId="26495" xr:uid="{C980C1AE-BC5A-4B2D-AB9C-0C79CB5C82FC}"/>
    <cellStyle name="Comma 2 4 2 2 34" xfId="12655" xr:uid="{76767EC4-307E-4AC0-95B1-B4146AB176F2}"/>
    <cellStyle name="Comma 2 4 2 2 34 2" xfId="19408" xr:uid="{F7B3E856-0D6B-49EB-8E6B-7D393E788E42}"/>
    <cellStyle name="Comma 2 4 2 2 34 2 2" xfId="31740" xr:uid="{E1537B42-3160-4886-B1F5-3E559CACDE40}"/>
    <cellStyle name="Comma 2 4 2 2 34 3" xfId="26703" xr:uid="{7F8EA840-E365-45A5-8FB5-0DD504C9B03D}"/>
    <cellStyle name="Comma 2 4 2 2 35" xfId="13036" xr:uid="{5546A642-5E97-4BFA-9AAA-8CF5EEF05D6B}"/>
    <cellStyle name="Comma 2 4 2 2 35 2" xfId="19616" xr:uid="{1B197101-37C1-475A-8B3B-03B29077AE0E}"/>
    <cellStyle name="Comma 2 4 2 2 35 2 2" xfId="31948" xr:uid="{A0FF8E9D-3070-4973-9BFF-90F4EEE44640}"/>
    <cellStyle name="Comma 2 4 2 2 35 3" xfId="26911" xr:uid="{DFA95B5C-A40B-4687-A845-FFB1F126EDE6}"/>
    <cellStyle name="Comma 2 4 2 2 36" xfId="13417" xr:uid="{D2C73332-5D02-4056-809C-0CEE29441684}"/>
    <cellStyle name="Comma 2 4 2 2 36 2" xfId="19825" xr:uid="{8A6B98E8-905A-4D31-96E0-0004E9DE5725}"/>
    <cellStyle name="Comma 2 4 2 2 36 2 2" xfId="32156" xr:uid="{3337CFD1-EA41-4819-AB5E-76C32003D2FD}"/>
    <cellStyle name="Comma 2 4 2 2 36 3" xfId="27119" xr:uid="{1D58A228-0F24-4128-A038-6AAFE4026930}"/>
    <cellStyle name="Comma 2 4 2 2 37" xfId="13806" xr:uid="{B34112AF-9944-46BB-B297-34D41A15B03A}"/>
    <cellStyle name="Comma 2 4 2 2 37 2" xfId="20037" xr:uid="{C06B0268-15AD-4AF1-AB44-9DE2437BB71F}"/>
    <cellStyle name="Comma 2 4 2 2 37 2 2" xfId="32368" xr:uid="{02FAACE4-859E-4BC4-96C0-CA646C628E78}"/>
    <cellStyle name="Comma 2 4 2 2 37 3" xfId="27331" xr:uid="{9DC15045-6369-42CD-88DC-5DA241972F47}"/>
    <cellStyle name="Comma 2 4 2 2 38" xfId="14187" xr:uid="{F96F618E-D2FD-418D-BD91-0F5EBB609578}"/>
    <cellStyle name="Comma 2 4 2 2 38 2" xfId="20246" xr:uid="{04DAD6EF-DD05-4852-8298-4151063B15DF}"/>
    <cellStyle name="Comma 2 4 2 2 38 2 2" xfId="32576" xr:uid="{C9B0BA7B-FEB5-4A81-BBF6-049E94EA2B77}"/>
    <cellStyle name="Comma 2 4 2 2 38 3" xfId="27539" xr:uid="{ED427FB0-4870-4A7E-BDC7-1D5A4958EE94}"/>
    <cellStyle name="Comma 2 4 2 2 39" xfId="14572" xr:uid="{7902EF6E-DE3F-4DF7-AA33-9DAF07ECFC77}"/>
    <cellStyle name="Comma 2 4 2 2 39 2" xfId="20457" xr:uid="{A0133E93-7873-4FF1-8798-55AE9635EA6A}"/>
    <cellStyle name="Comma 2 4 2 2 39 2 2" xfId="32786" xr:uid="{A43D3365-D583-480E-8363-90DAF44AE315}"/>
    <cellStyle name="Comma 2 4 2 2 39 3" xfId="27749" xr:uid="{5806E0D0-48BF-4CEF-9D0B-5EA16580558D}"/>
    <cellStyle name="Comma 2 4 2 2 4" xfId="1503" xr:uid="{439CE233-5978-4876-A825-ED78BC4FBF6A}"/>
    <cellStyle name="Comma 2 4 2 2 4 2" xfId="3783" xr:uid="{E37BB09B-8619-4FAA-934A-956E453777F3}"/>
    <cellStyle name="Comma 2 4 2 2 4 3" xfId="21865" xr:uid="{EA804927-59E0-43B5-AC5C-EB8967781174}"/>
    <cellStyle name="Comma 2 4 2 2 4 3 2" xfId="23345" xr:uid="{6AA520A4-2EDA-4F50-ACE2-807DF508862F}"/>
    <cellStyle name="Comma 2 4 2 2 4 4" xfId="22788" xr:uid="{30D5DBCB-9CA1-4353-BACC-0E5EB08F0EE8}"/>
    <cellStyle name="Comma 2 4 2 2 40" xfId="14953" xr:uid="{E094D819-6451-40E5-9CD2-08CE0A14CD31}"/>
    <cellStyle name="Comma 2 4 2 2 40 2" xfId="20665" xr:uid="{3B245CCF-1056-4DDA-9F66-73745F44E8B1}"/>
    <cellStyle name="Comma 2 4 2 2 40 2 2" xfId="32994" xr:uid="{D54A6BC2-247C-49AF-9EAE-FAF47A92A4E4}"/>
    <cellStyle name="Comma 2 4 2 2 40 3" xfId="27957" xr:uid="{022EC7C1-C2C3-4F06-85B1-588DE3E67706}"/>
    <cellStyle name="Comma 2 4 2 2 41" xfId="15334" xr:uid="{5A6035F9-4CA4-49AC-A66C-B525A1E1DF02}"/>
    <cellStyle name="Comma 2 4 2 2 41 2" xfId="20874" xr:uid="{42B19024-A2C3-44FF-B0A2-4DF2638DAFDD}"/>
    <cellStyle name="Comma 2 4 2 2 41 2 2" xfId="33202" xr:uid="{5AE205E2-BCE7-4527-BDB7-9F9CDBF7179C}"/>
    <cellStyle name="Comma 2 4 2 2 41 3" xfId="28165" xr:uid="{049EDB47-403C-4F74-803A-76902B1343D8}"/>
    <cellStyle name="Comma 2 4 2 2 42" xfId="15715" xr:uid="{FC962651-D8D4-43CA-9627-697FF8FC9157}"/>
    <cellStyle name="Comma 2 4 2 2 42 2" xfId="21082" xr:uid="{CDAD4B54-BA38-4277-8F0A-9A92E94BD49A}"/>
    <cellStyle name="Comma 2 4 2 2 42 2 2" xfId="33410" xr:uid="{4E42833F-9E1E-4A77-9614-6700CD3B21D5}"/>
    <cellStyle name="Comma 2 4 2 2 42 3" xfId="28373" xr:uid="{437F4301-37B3-40B4-9F00-F35EF6426D90}"/>
    <cellStyle name="Comma 2 4 2 2 43" xfId="16096" xr:uid="{91942C0B-3E3F-4E41-907A-DEB386B83334}"/>
    <cellStyle name="Comma 2 4 2 2 43 2" xfId="21290" xr:uid="{C4433DC1-0F1D-4C48-A92F-58EB3A9ADC95}"/>
    <cellStyle name="Comma 2 4 2 2 43 2 2" xfId="33618" xr:uid="{B7A63BE2-41FA-44DD-BB07-5E6F3D1F0D6B}"/>
    <cellStyle name="Comma 2 4 2 2 43 3" xfId="28581" xr:uid="{A6144A57-AB27-401D-AE0F-F39628BE56A4}"/>
    <cellStyle name="Comma 2 4 2 2 44" xfId="21516" xr:uid="{BC1E204D-D5B2-4866-AF36-FF210286792C}"/>
    <cellStyle name="Comma 2 4 2 2 45" xfId="22121" xr:uid="{6CE072EA-0192-40E4-BA53-2B6AA72DBFC0}"/>
    <cellStyle name="Comma 2 4 2 2 46" xfId="35469" xr:uid="{70ED626F-E10D-4F6F-8D7E-CCEDB7399824}"/>
    <cellStyle name="Comma 2 4 2 2 5" xfId="2640" xr:uid="{02095726-EE73-4480-84AD-E7277091208B}"/>
    <cellStyle name="Comma 2 4 2 2 5 2" xfId="3320" xr:uid="{69C55DFD-145E-4378-BE63-5C7044065D07}"/>
    <cellStyle name="Comma 2 4 2 2 6" xfId="4227" xr:uid="{C003B6BC-0C83-48E1-8479-00E8F66D2679}"/>
    <cellStyle name="Comma 2 4 2 2 6 2" xfId="5481" xr:uid="{D2A7B67B-7CAB-44B1-89F8-81F5AC5E8033}"/>
    <cellStyle name="Comma 2 4 2 2 7" xfId="5577" xr:uid="{CC46649C-E96C-45AA-A623-CCB73465761D}"/>
    <cellStyle name="Comma 2 4 2 2 8" xfId="5684" xr:uid="{9887A21C-74F5-4E52-8490-AC6B37EA4A87}"/>
    <cellStyle name="Comma 2 4 2 2 9" xfId="5799" xr:uid="{3EB4600C-07C3-45D1-8E4E-B3A8C59A57D8}"/>
    <cellStyle name="Comma 2 4 2 20" xfId="6199" xr:uid="{3E65EC44-EBC1-4D15-8D14-F999785E4ED7}"/>
    <cellStyle name="Comma 2 4 2 21" xfId="6303" xr:uid="{BBEB5A96-B872-4CDC-AD61-2820E0455F44}"/>
    <cellStyle name="Comma 2 4 2 22" xfId="6425" xr:uid="{5C715F3A-0D03-4D29-BE2C-CAC68496069B}"/>
    <cellStyle name="Comma 2 4 2 23" xfId="6529" xr:uid="{DD426660-DD05-4C29-A4F0-A6346178DE78}"/>
    <cellStyle name="Comma 2 4 2 24" xfId="6633" xr:uid="{D5081E78-E7C8-4DF5-86D2-EFDC83525B48}"/>
    <cellStyle name="Comma 2 4 2 25" xfId="6738" xr:uid="{327BDF2C-F2A3-481F-84DD-14479636837B}"/>
    <cellStyle name="Comma 2 4 2 26" xfId="6932" xr:uid="{0EA0D781-D330-40DD-8149-EB990BC217B9}"/>
    <cellStyle name="Comma 2 4 2 27" xfId="7217" xr:uid="{2F6D78B6-421B-4302-BD6E-3875785CD525}"/>
    <cellStyle name="Comma 2 4 2 28" xfId="7594" xr:uid="{305515BF-BA14-4B39-B37E-5863E7203AA0}"/>
    <cellStyle name="Comma 2 4 2 28 2" xfId="16608" xr:uid="{72245132-5B41-474A-83B9-0D33B5D366A4}"/>
    <cellStyle name="Comma 2 4 2 28 2 2" xfId="28950" xr:uid="{7FCB5723-2E49-4A8F-AA0F-8A2A1D35D036}"/>
    <cellStyle name="Comma 2 4 2 28 3" xfId="23911" xr:uid="{07164509-40AE-4A93-94CD-1E4DF77C4F92}"/>
    <cellStyle name="Comma 2 4 2 29" xfId="7990" xr:uid="{1F37A124-D4BE-4203-9B7C-79C86700F833}"/>
    <cellStyle name="Comma 2 4 2 29 2" xfId="16852" xr:uid="{C91EA4E3-2937-4D6F-A9E8-05CB3E0EC0E2}"/>
    <cellStyle name="Comma 2 4 2 29 2 2" xfId="29193" xr:uid="{4823DF93-04ED-46FC-83B0-A2955226F30F}"/>
    <cellStyle name="Comma 2 4 2 29 3" xfId="24154" xr:uid="{533883F5-149C-45DB-B236-698A1A19CA5F}"/>
    <cellStyle name="Comma 2 4 2 3" xfId="201" xr:uid="{00000000-0005-0000-0000-000032000000}"/>
    <cellStyle name="Comma 2 4 2 3 10" xfId="5953" xr:uid="{BCEBECDB-2551-4ADC-8ADC-232FCC359307}"/>
    <cellStyle name="Comma 2 4 2 3 11" xfId="6058" xr:uid="{9813D0F0-0615-4860-8AC3-A2F9C8247A3D}"/>
    <cellStyle name="Comma 2 4 2 3 12" xfId="6162" xr:uid="{27233D3E-70F5-45D9-BAE8-8C403B81983B}"/>
    <cellStyle name="Comma 2 4 2 3 13" xfId="6266" xr:uid="{DC8BFE6B-16F9-4DDA-8E05-716525057A3A}"/>
    <cellStyle name="Comma 2 4 2 3 14" xfId="6370" xr:uid="{84FAD40C-7368-442D-B200-96E840E9A977}"/>
    <cellStyle name="Comma 2 4 2 3 15" xfId="6492" xr:uid="{F982CF33-26F9-4C65-A627-6F0342186B02}"/>
    <cellStyle name="Comma 2 4 2 3 16" xfId="6596" xr:uid="{16E43E5D-AD4F-41AF-B438-3CE069384296}"/>
    <cellStyle name="Comma 2 4 2 3 17" xfId="6700" xr:uid="{B53112B3-2134-46D9-B92E-3A6F468A59DA}"/>
    <cellStyle name="Comma 2 4 2 3 18" xfId="6805" xr:uid="{686CAD29-4EF4-4098-95B9-931AAF9CCD6E}"/>
    <cellStyle name="Comma 2 4 2 3 19" xfId="6999" xr:uid="{88A93E1E-2819-4E71-9FA2-9BC2E234B0A7}"/>
    <cellStyle name="Comma 2 4 2 3 2" xfId="713" xr:uid="{00000000-0005-0000-0000-000032000000}"/>
    <cellStyle name="Comma 2 4 2 3 2 10" xfId="9838" xr:uid="{4AFA6B1C-F775-4DDB-AB6E-D677D96AFECD}"/>
    <cellStyle name="Comma 2 4 2 3 2 10 2" xfId="17876" xr:uid="{CE9A2A37-3F55-4623-96D4-C9A30C70A94A}"/>
    <cellStyle name="Comma 2 4 2 3 2 10 2 2" xfId="30214" xr:uid="{174C901A-85C7-41A1-B9CB-68A3959068FC}"/>
    <cellStyle name="Comma 2 4 2 3 2 10 3" xfId="25177" xr:uid="{A22DA169-F9E7-42A4-AA0B-77BCA3DFA840}"/>
    <cellStyle name="Comma 2 4 2 3 2 11" xfId="10220" xr:uid="{2CD24C22-D2D5-488D-A7EC-1A33CEF465E8}"/>
    <cellStyle name="Comma 2 4 2 3 2 11 2" xfId="18085" xr:uid="{4BB7B643-1FC4-4453-93C9-B80CB715B227}"/>
    <cellStyle name="Comma 2 4 2 3 2 11 2 2" xfId="30423" xr:uid="{22934EB7-2824-49A0-9A1C-9A4818C826B5}"/>
    <cellStyle name="Comma 2 4 2 3 2 11 3" xfId="25386" xr:uid="{CEDA58FE-87A3-4150-806E-52CE9706918E}"/>
    <cellStyle name="Comma 2 4 2 3 2 12" xfId="10601" xr:uid="{DDE2BD6F-494F-4F0B-902D-C9AE7D728B9B}"/>
    <cellStyle name="Comma 2 4 2 3 2 12 2" xfId="18294" xr:uid="{52311D03-976F-4095-ADDC-8C41BA72A86D}"/>
    <cellStyle name="Comma 2 4 2 3 2 12 2 2" xfId="30631" xr:uid="{4F604BDD-4986-432B-97D3-72F917B1F2BD}"/>
    <cellStyle name="Comma 2 4 2 3 2 12 3" xfId="25594" xr:uid="{4A9F4820-CCCA-4C3A-9ABB-B29FCE5493BF}"/>
    <cellStyle name="Comma 2 4 2 3 2 13" xfId="10982" xr:uid="{44CD358B-9A2B-48FA-A2A4-AA5E051C873B}"/>
    <cellStyle name="Comma 2 4 2 3 2 13 2" xfId="18502" xr:uid="{6B2CBEDC-5B73-4B9D-84F1-1DED35DAE127}"/>
    <cellStyle name="Comma 2 4 2 3 2 13 2 2" xfId="30839" xr:uid="{7695823D-D242-4597-9520-C73C23DC9F39}"/>
    <cellStyle name="Comma 2 4 2 3 2 13 3" xfId="25802" xr:uid="{06C65449-E4E0-4AF9-8D2D-39E1172AC470}"/>
    <cellStyle name="Comma 2 4 2 3 2 14" xfId="11363" xr:uid="{5337A907-BF3E-4828-BB99-7E4DF482ECAF}"/>
    <cellStyle name="Comma 2 4 2 3 2 14 2" xfId="18711" xr:uid="{503A6B92-0163-433A-8232-4177D1682AEF}"/>
    <cellStyle name="Comma 2 4 2 3 2 14 2 2" xfId="31047" xr:uid="{9C6B96B3-D10B-4F84-AE77-D6692EFB42D3}"/>
    <cellStyle name="Comma 2 4 2 3 2 14 3" xfId="26010" xr:uid="{30BB13BC-5514-4B25-B154-32E0BC5D0948}"/>
    <cellStyle name="Comma 2 4 2 3 2 15" xfId="11780" xr:uid="{10361325-F532-47F1-8DC8-41706DB76B0B}"/>
    <cellStyle name="Comma 2 4 2 3 2 15 2" xfId="18929" xr:uid="{233380D8-B05C-4384-873A-C0C141439809}"/>
    <cellStyle name="Comma 2 4 2 3 2 15 2 2" xfId="31263" xr:uid="{EDF5F3BD-18A4-4118-A72E-4483E6159230}"/>
    <cellStyle name="Comma 2 4 2 3 2 15 3" xfId="26226" xr:uid="{133E5387-4914-401B-BD96-EC74600AC1BF}"/>
    <cellStyle name="Comma 2 4 2 3 2 16" xfId="12165" xr:uid="{275BC15D-FB2F-4AB5-8E09-E5E65F1575AB}"/>
    <cellStyle name="Comma 2 4 2 3 2 16 2" xfId="19140" xr:uid="{2CBE7CB9-2EB5-4D94-9DC2-E6E23528BECD}"/>
    <cellStyle name="Comma 2 4 2 3 2 16 2 2" xfId="31473" xr:uid="{C2C7B955-C7BC-4C2D-A2AD-35550EE9A623}"/>
    <cellStyle name="Comma 2 4 2 3 2 16 3" xfId="26436" xr:uid="{81E6B2E5-9483-44B2-8959-165778F1DF3A}"/>
    <cellStyle name="Comma 2 4 2 3 2 17" xfId="12546" xr:uid="{599BE4DF-6A3A-4DE6-952E-859C6CE1195D}"/>
    <cellStyle name="Comma 2 4 2 3 2 17 2" xfId="19349" xr:uid="{64FBF91C-59AE-410C-AC87-D1F4C4D64852}"/>
    <cellStyle name="Comma 2 4 2 3 2 17 2 2" xfId="31681" xr:uid="{8728C110-7297-4260-84C7-8BDF68E05A77}"/>
    <cellStyle name="Comma 2 4 2 3 2 17 3" xfId="26644" xr:uid="{59381896-84A2-4742-9B7E-FFFC00F9EA2C}"/>
    <cellStyle name="Comma 2 4 2 3 2 18" xfId="12927" xr:uid="{71416806-36BD-42DD-A9A3-4CD55CDE3059}"/>
    <cellStyle name="Comma 2 4 2 3 2 18 2" xfId="19557" xr:uid="{82E087CA-3535-4444-A174-E447763001A4}"/>
    <cellStyle name="Comma 2 4 2 3 2 18 2 2" xfId="31889" xr:uid="{EFF19D5B-DE8D-4177-8604-A33457172F9C}"/>
    <cellStyle name="Comma 2 4 2 3 2 18 3" xfId="26852" xr:uid="{D548F8E2-1EB3-4311-B7CD-F36BB9DC1BE3}"/>
    <cellStyle name="Comma 2 4 2 3 2 19" xfId="13308" xr:uid="{72C7CE1A-A5CE-4727-A6BB-08D0FA87DAEB}"/>
    <cellStyle name="Comma 2 4 2 3 2 19 2" xfId="19765" xr:uid="{FD11353E-5938-4CA4-9FE3-F4BDDDF05AED}"/>
    <cellStyle name="Comma 2 4 2 3 2 19 2 2" xfId="32097" xr:uid="{11A02158-FF8F-4FC2-A7CF-B3E6791F2F35}"/>
    <cellStyle name="Comma 2 4 2 3 2 19 3" xfId="27060" xr:uid="{0358B221-DEE6-481F-BB11-E830F7ED7D2D}"/>
    <cellStyle name="Comma 2 4 2 3 2 2" xfId="1046" xr:uid="{D299916A-50D9-4AEA-8F6C-3BCC158DE287}"/>
    <cellStyle name="Comma 2 4 2 3 2 2 2" xfId="1399" xr:uid="{ADFD1CEB-8A34-4BC9-8317-55276E2DA06E}"/>
    <cellStyle name="Comma 2 4 2 3 2 2 2 2" xfId="2236" xr:uid="{D5D0C27C-DB0D-4BBE-BCCF-8F3F0DCCD059}"/>
    <cellStyle name="Comma 2 4 2 3 2 2 2 2 2" xfId="5004" xr:uid="{D049A944-316F-4723-BA33-DF8ABC7E01DA}"/>
    <cellStyle name="Comma 2 4 2 3 2 2 2 3" xfId="4192" xr:uid="{595FC9B4-9352-45F9-B2F6-84B20711C520}"/>
    <cellStyle name="Comma 2 4 2 3 2 2 3" xfId="1886" xr:uid="{D03F63EC-5C65-4813-AB73-7A3F834EB6A8}"/>
    <cellStyle name="Comma 2 4 2 3 2 2 3 2" xfId="4105" xr:uid="{F4DEC862-21D9-43C5-8F66-5364A4B902FD}"/>
    <cellStyle name="Comma 2 4 2 3 2 2 4" xfId="4654" xr:uid="{C3465C96-FA58-4F22-BF97-6437278A78D2}"/>
    <cellStyle name="Comma 2 4 2 3 2 2 5" xfId="3284" xr:uid="{72FE11E6-AB27-426F-A58C-1D2853DCA340}"/>
    <cellStyle name="Comma 2 4 2 3 2 2 6" xfId="22696" xr:uid="{D84B7179-C318-47AD-902B-090448923BC7}"/>
    <cellStyle name="Comma 2 4 2 3 2 20" xfId="13689" xr:uid="{D026343D-6B69-4F8D-9D94-AD6D15C74120}"/>
    <cellStyle name="Comma 2 4 2 3 2 20 2" xfId="19974" xr:uid="{5DA84589-11CA-4061-BA47-A0A04868C274}"/>
    <cellStyle name="Comma 2 4 2 3 2 20 2 2" xfId="32305" xr:uid="{6A597233-C040-4F6E-9CFF-578041372DBD}"/>
    <cellStyle name="Comma 2 4 2 3 2 20 3" xfId="27268" xr:uid="{B3539831-DC6D-43BA-950F-713C94A59590}"/>
    <cellStyle name="Comma 2 4 2 3 2 21" xfId="14078" xr:uid="{AA88454B-EF31-4FE8-91AB-24985E413DDF}"/>
    <cellStyle name="Comma 2 4 2 3 2 21 2" xfId="20187" xr:uid="{85DEAAFA-4F2E-4E1B-B905-2AC32DE80E4E}"/>
    <cellStyle name="Comma 2 4 2 3 2 21 2 2" xfId="32517" xr:uid="{353254E2-819C-48AC-8CEB-6C0519EF4747}"/>
    <cellStyle name="Comma 2 4 2 3 2 21 3" xfId="27480" xr:uid="{13BDE797-42AB-4AB6-A10D-BC5E3BFCBD65}"/>
    <cellStyle name="Comma 2 4 2 3 2 22" xfId="14459" xr:uid="{3A5252E5-A1DE-4838-B90A-D447DF1789D4}"/>
    <cellStyle name="Comma 2 4 2 3 2 22 2" xfId="20396" xr:uid="{52E1B217-EBBE-42F3-8AAA-7A387F5554F6}"/>
    <cellStyle name="Comma 2 4 2 3 2 22 2 2" xfId="32725" xr:uid="{4FFE0DF2-E803-4E4F-8E50-FBAB5754318F}"/>
    <cellStyle name="Comma 2 4 2 3 2 22 3" xfId="27688" xr:uid="{69639AA8-3237-443C-BBE5-F44E5CD111ED}"/>
    <cellStyle name="Comma 2 4 2 3 2 23" xfId="14844" xr:uid="{547C604D-D09C-4D83-9B1D-1195614CB0DE}"/>
    <cellStyle name="Comma 2 4 2 3 2 23 2" xfId="20606" xr:uid="{7154AA23-9174-4868-B907-D92CCE2418F8}"/>
    <cellStyle name="Comma 2 4 2 3 2 23 2 2" xfId="32935" xr:uid="{591D14C1-54BD-4CEF-93E6-F12130FDFB66}"/>
    <cellStyle name="Comma 2 4 2 3 2 23 3" xfId="27898" xr:uid="{EC405C0C-656D-4E06-8EBB-6AF83AC678D6}"/>
    <cellStyle name="Comma 2 4 2 3 2 24" xfId="15225" xr:uid="{7BEF988B-6DC1-4846-9947-9B57224FB509}"/>
    <cellStyle name="Comma 2 4 2 3 2 24 2" xfId="20815" xr:uid="{F33B297B-D7A7-45B6-A58E-8D3EBD70D3D5}"/>
    <cellStyle name="Comma 2 4 2 3 2 24 2 2" xfId="33143" xr:uid="{0C2AA396-16C3-47AE-B228-F71C477D8179}"/>
    <cellStyle name="Comma 2 4 2 3 2 24 3" xfId="28106" xr:uid="{92C7573B-C3C9-40AB-AAA5-D2B34A492AF1}"/>
    <cellStyle name="Comma 2 4 2 3 2 25" xfId="15606" xr:uid="{5C7E2ECD-066D-479C-8231-70048C2C1225}"/>
    <cellStyle name="Comma 2 4 2 3 2 25 2" xfId="21023" xr:uid="{2852FA1F-6350-4D1A-BE6D-16247B23D5C8}"/>
    <cellStyle name="Comma 2 4 2 3 2 25 2 2" xfId="33351" xr:uid="{C18EFA98-B727-45FC-B042-1F1F889830BA}"/>
    <cellStyle name="Comma 2 4 2 3 2 25 3" xfId="28314" xr:uid="{39DA4792-13D6-4609-AC93-E1A43D07E027}"/>
    <cellStyle name="Comma 2 4 2 3 2 26" xfId="15987" xr:uid="{E8A28986-9291-4C5C-B31D-3A0BC06A735C}"/>
    <cellStyle name="Comma 2 4 2 3 2 26 2" xfId="21231" xr:uid="{AF000B71-8C43-4E30-BA5E-40700E115DDF}"/>
    <cellStyle name="Comma 2 4 2 3 2 26 2 2" xfId="33559" xr:uid="{3F19AB48-8BB3-4D29-82E6-3120D1F34AC6}"/>
    <cellStyle name="Comma 2 4 2 3 2 26 3" xfId="28522" xr:uid="{1A0063D0-85AD-4AC5-8D42-891527DC1E4F}"/>
    <cellStyle name="Comma 2 4 2 3 2 27" xfId="16368" xr:uid="{03EF6BA2-7C98-4067-A5E5-DAD5AC0CA4CD}"/>
    <cellStyle name="Comma 2 4 2 3 2 27 2" xfId="21439" xr:uid="{099F7EA3-F148-411E-B391-5435F658C346}"/>
    <cellStyle name="Comma 2 4 2 3 2 27 2 2" xfId="33767" xr:uid="{63A64988-DB10-4275-8E9D-1B0A818217F1}"/>
    <cellStyle name="Comma 2 4 2 3 2 27 3" xfId="28730" xr:uid="{9EEFCB70-34AF-440B-8598-1875CB2C83F3}"/>
    <cellStyle name="Comma 2 4 2 3 2 28" xfId="21788" xr:uid="{C1A39AF5-3EE5-4582-A6C4-5EB8B8AC148D}"/>
    <cellStyle name="Comma 2 4 2 3 2 28 2" xfId="23124" xr:uid="{71BC09F1-51E4-470D-9FD1-4AE239B4EDE6}"/>
    <cellStyle name="Comma 2 4 2 3 2 29" xfId="22358" xr:uid="{36C2CD0C-A0C6-4334-BE7A-C69FF6C175F6}"/>
    <cellStyle name="Comma 2 4 2 3 2 3" xfId="2484" xr:uid="{7E68CB82-FB4B-4E09-A19B-18CFDA6E2671}"/>
    <cellStyle name="Comma 2 4 2 3 2 3 2" xfId="3584" xr:uid="{CDEB44F1-60EB-4871-B175-E92871ABD3AF}"/>
    <cellStyle name="Comma 2 4 2 3 2 3 3" xfId="21935" xr:uid="{93E18FD6-7371-4834-BEA4-DD624D915B14}"/>
    <cellStyle name="Comma 2 4 2 3 2 3 3 2" xfId="23582" xr:uid="{CD3C8CEA-A24E-4F1E-967C-F50E700DB4EE}"/>
    <cellStyle name="Comma 2 4 2 3 2 3 4" xfId="22993" xr:uid="{EEB41661-9822-4F6E-BFE7-5F55BC06EDA8}"/>
    <cellStyle name="Comma 2 4 2 3 2 30" xfId="35815" xr:uid="{DFEFB5BC-EAC4-4B8D-83A9-C1ED4E13C231}"/>
    <cellStyle name="Comma 2 4 2 3 2 4" xfId="2892" xr:uid="{F304BDAC-90D2-45AF-A076-7272A2AB2E90}"/>
    <cellStyle name="Comma 2 4 2 3 2 4 2" xfId="7524" xr:uid="{BAE0B615-9274-4F9F-9BDC-04426AD13718}"/>
    <cellStyle name="Comma 2 4 2 3 2 5" xfId="7920" xr:uid="{BC6A6A37-562E-4386-88D4-4579A383A720}"/>
    <cellStyle name="Comma 2 4 2 3 2 5 2" xfId="16832" xr:uid="{40583342-FC03-4998-A34D-E3038F0707DE}"/>
    <cellStyle name="Comma 2 4 2 3 2 5 2 2" xfId="29173" xr:uid="{533496C9-FD4E-4CE6-B622-0E01D88A72AD}"/>
    <cellStyle name="Comma 2 4 2 3 2 5 3" xfId="24134" xr:uid="{0B760794-9135-4C3F-945F-8327718B45FC}"/>
    <cellStyle name="Comma 2 4 2 3 2 6" xfId="8295" xr:uid="{AF7E8272-4FF2-4A69-9203-B392E4E4F29E}"/>
    <cellStyle name="Comma 2 4 2 3 2 6 2" xfId="17041" xr:uid="{6B0250AC-6318-4268-9F84-B552A0D5E072}"/>
    <cellStyle name="Comma 2 4 2 3 2 6 2 2" xfId="29381" xr:uid="{179A04FC-E760-43F7-8BD2-3E18746E0962}"/>
    <cellStyle name="Comma 2 4 2 3 2 6 3" xfId="24342" xr:uid="{4314A5CE-BCB1-497E-82D9-5843874FBB15}"/>
    <cellStyle name="Comma 2 4 2 3 2 7" xfId="8676" xr:uid="{2BE0A884-B48D-4792-BD86-1F473235746B}"/>
    <cellStyle name="Comma 2 4 2 3 2 7 2" xfId="17249" xr:uid="{F35C110E-8404-4341-8A8C-5A91A18EE7C1}"/>
    <cellStyle name="Comma 2 4 2 3 2 7 2 2" xfId="29589" xr:uid="{7C5C1E47-C6D8-419E-A6D7-51BAB1983F10}"/>
    <cellStyle name="Comma 2 4 2 3 2 7 3" xfId="24550" xr:uid="{5E9D53A5-AD19-49C2-8018-09416C867BCD}"/>
    <cellStyle name="Comma 2 4 2 3 2 8" xfId="9057" xr:uid="{E1DE166E-8655-443B-84D7-32A142D8F385}"/>
    <cellStyle name="Comma 2 4 2 3 2 8 2" xfId="17458" xr:uid="{0C090C40-3428-4DB7-A3C2-7EBF0B0855A2}"/>
    <cellStyle name="Comma 2 4 2 3 2 8 2 2" xfId="29797" xr:uid="{DA1B5444-0E81-4EA2-8ACA-675C90AD5239}"/>
    <cellStyle name="Comma 2 4 2 3 2 8 3" xfId="24758" xr:uid="{BDCB74B0-BCE7-4EB4-8127-45BB03F1098D}"/>
    <cellStyle name="Comma 2 4 2 3 2 9" xfId="9457" xr:uid="{2AC5E1AD-D045-4858-A5AE-6A0929CBE268}"/>
    <cellStyle name="Comma 2 4 2 3 2 9 2" xfId="17668" xr:uid="{09C50603-6418-48CE-B9E3-BB018F88B349}"/>
    <cellStyle name="Comma 2 4 2 3 2 9 2 2" xfId="30006" xr:uid="{86F5DFEC-87E3-41DA-A290-5614E67020FC}"/>
    <cellStyle name="Comma 2 4 2 3 2 9 3" xfId="24969" xr:uid="{2DADA0C4-6ABB-4DD6-9B2A-9C8EA33A6A3A}"/>
    <cellStyle name="Comma 2 4 2 3 20" xfId="7284" xr:uid="{60D37762-2803-46DF-BF1B-4591238F50D4}"/>
    <cellStyle name="Comma 2 4 2 3 21" xfId="7673" xr:uid="{58084F6A-E650-4841-B72B-A1A8205930A5}"/>
    <cellStyle name="Comma 2 4 2 3 21 2" xfId="16687" xr:uid="{EA4C6BFB-D176-403E-8381-844504287F30}"/>
    <cellStyle name="Comma 2 4 2 3 21 2 2" xfId="29029" xr:uid="{3F1B549C-C210-479B-B4FF-5CA135E9820D}"/>
    <cellStyle name="Comma 2 4 2 3 21 3" xfId="23990" xr:uid="{9E0080FA-50E9-47C1-883E-F9AD9DAEA9B3}"/>
    <cellStyle name="Comma 2 4 2 3 22" xfId="8057" xr:uid="{139940CF-E83E-4CF8-AB13-4E072FB480AA}"/>
    <cellStyle name="Comma 2 4 2 3 22 2" xfId="16919" xr:uid="{3C99DD77-A7F8-414E-BAC2-4B1FC5131EB8}"/>
    <cellStyle name="Comma 2 4 2 3 22 2 2" xfId="29260" xr:uid="{241A3C40-5712-468F-B706-1D47B419993D}"/>
    <cellStyle name="Comma 2 4 2 3 22 3" xfId="24221" xr:uid="{0393DCFD-CBBF-45C6-B750-AD293F3F9BA4}"/>
    <cellStyle name="Comma 2 4 2 3 23" xfId="8432" xr:uid="{52A35920-95C7-461B-A2D1-60A595C410B4}"/>
    <cellStyle name="Comma 2 4 2 3 23 2" xfId="17128" xr:uid="{F1B2DA5A-200C-4DCA-8685-B271DC5980BC}"/>
    <cellStyle name="Comma 2 4 2 3 23 2 2" xfId="29468" xr:uid="{CFA23A17-C4AB-4DF8-91DB-8C97032A3802}"/>
    <cellStyle name="Comma 2 4 2 3 23 3" xfId="24429" xr:uid="{DEAA49F8-33C6-4808-A463-27CB734592C8}"/>
    <cellStyle name="Comma 2 4 2 3 24" xfId="8813" xr:uid="{F66065B7-0BFB-409C-A484-CC9ED5A0258C}"/>
    <cellStyle name="Comma 2 4 2 3 24 2" xfId="17336" xr:uid="{4B354AE2-F692-4342-9224-1FE815BF86E4}"/>
    <cellStyle name="Comma 2 4 2 3 24 2 2" xfId="29676" xr:uid="{2F4231C7-04A9-441A-800D-C21F15CA6774}"/>
    <cellStyle name="Comma 2 4 2 3 24 3" xfId="24637" xr:uid="{E32B1012-9101-490D-B175-5C448DBC3E28}"/>
    <cellStyle name="Comma 2 4 2 3 25" xfId="9198" xr:uid="{255A84F5-38AF-4D07-81E9-E08A46FE8CF0}"/>
    <cellStyle name="Comma 2 4 2 3 25 2" xfId="17545" xr:uid="{D1A66CCB-8177-418C-B857-56087BBA1F8B}"/>
    <cellStyle name="Comma 2 4 2 3 25 2 2" xfId="29884" xr:uid="{4285722E-1B3F-4C81-A8F9-A54735B73C54}"/>
    <cellStyle name="Comma 2 4 2 3 25 3" xfId="24846" xr:uid="{8FC8E904-7A4E-412F-B5FC-30D2C0A0D76A}"/>
    <cellStyle name="Comma 2 4 2 3 26" xfId="9594" xr:uid="{8BA37980-71C4-493F-8CF0-9970AB21F27A}"/>
    <cellStyle name="Comma 2 4 2 3 26 2" xfId="17755" xr:uid="{143394C3-828E-4840-91FF-05651B6D7F43}"/>
    <cellStyle name="Comma 2 4 2 3 26 2 2" xfId="30093" xr:uid="{AC7E5F6F-EC9A-4A45-8CF8-66BB6FD8E2DA}"/>
    <cellStyle name="Comma 2 4 2 3 26 3" xfId="25056" xr:uid="{7ADC0181-84B3-49FD-B2F0-C1DAD46170DD}"/>
    <cellStyle name="Comma 2 4 2 3 27" xfId="9975" xr:uid="{B8FEF051-7E15-4F34-B02E-693F7A614FC2}"/>
    <cellStyle name="Comma 2 4 2 3 27 2" xfId="17963" xr:uid="{AC0B0BD1-8246-45A3-970D-499EDE178D55}"/>
    <cellStyle name="Comma 2 4 2 3 27 2 2" xfId="30301" xr:uid="{792E1C06-E1AD-4D6C-9B00-2F915D2B4FCF}"/>
    <cellStyle name="Comma 2 4 2 3 27 3" xfId="25264" xr:uid="{40929D14-A067-482B-B203-AB76A46A0418}"/>
    <cellStyle name="Comma 2 4 2 3 28" xfId="10357" xr:uid="{31536B40-FAB3-4448-BF24-7456EC72976D}"/>
    <cellStyle name="Comma 2 4 2 3 28 2" xfId="18172" xr:uid="{6534882E-6765-473F-8D61-3BDFD4DB967E}"/>
    <cellStyle name="Comma 2 4 2 3 28 2 2" xfId="30510" xr:uid="{3C910A5F-CB99-4540-B322-116708533B08}"/>
    <cellStyle name="Comma 2 4 2 3 28 3" xfId="25473" xr:uid="{0E44228A-76CD-4F9B-8673-3EF511799337}"/>
    <cellStyle name="Comma 2 4 2 3 29" xfId="10738" xr:uid="{1B9285CE-C543-4E9F-8A28-4377B20C7797}"/>
    <cellStyle name="Comma 2 4 2 3 29 2" xfId="18381" xr:uid="{806F7F67-9621-4D2F-8B2C-E74F33EE5708}"/>
    <cellStyle name="Comma 2 4 2 3 29 2 2" xfId="30718" xr:uid="{AA2EAD21-496C-44D0-8696-AA307C651D90}"/>
    <cellStyle name="Comma 2 4 2 3 29 3" xfId="25681" xr:uid="{A72D75E4-1038-4391-BE48-87C1207430D1}"/>
    <cellStyle name="Comma 2 4 2 3 3" xfId="858" xr:uid="{3EDBDC66-1851-4882-8B45-A1A4DAE5C5B7}"/>
    <cellStyle name="Comma 2 4 2 3 3 2" xfId="1213" xr:uid="{1BF68683-02DF-4EDF-B10C-689A0146D204}"/>
    <cellStyle name="Comma 2 4 2 3 3 2 2" xfId="2050" xr:uid="{670DDC20-A988-4289-97A3-F91D8FD161CC}"/>
    <cellStyle name="Comma 2 4 2 3 3 2 2 2" xfId="4818" xr:uid="{F3EB8266-E7B1-4573-8DDE-E321208F3DEA}"/>
    <cellStyle name="Comma 2 4 2 3 3 2 3" xfId="3728" xr:uid="{A6C820B7-BEA8-4BC2-83FF-1D7C27F4FB92}"/>
    <cellStyle name="Comma 2 4 2 3 3 3" xfId="1700" xr:uid="{7324959F-4FCA-47ED-B4B6-70A44B6B6523}"/>
    <cellStyle name="Comma 2 4 2 3 3 3 2" xfId="3948" xr:uid="{BBC05061-F886-4A62-A311-F7DD8999FA07}"/>
    <cellStyle name="Comma 2 4 2 3 3 4" xfId="4494" xr:uid="{C9695DB1-0D60-42AF-B0AA-D56563376326}"/>
    <cellStyle name="Comma 2 4 2 3 3 5" xfId="3114" xr:uid="{CBD8012F-5896-46BF-97D5-5EFA9EC07BB8}"/>
    <cellStyle name="Comma 2 4 2 3 3 6" xfId="22499" xr:uid="{D7C00A57-0ECB-4AA7-B9AC-F4E773AD7B6E}"/>
    <cellStyle name="Comma 2 4 2 3 30" xfId="11119" xr:uid="{4E4D44FA-264A-48CB-B72A-60C1179D9725}"/>
    <cellStyle name="Comma 2 4 2 3 30 2" xfId="18589" xr:uid="{FC622D25-C345-42DD-B71D-34FDD10672A0}"/>
    <cellStyle name="Comma 2 4 2 3 30 2 2" xfId="30926" xr:uid="{754AF447-35C8-4FDD-9153-552E33529C48}"/>
    <cellStyle name="Comma 2 4 2 3 30 3" xfId="25889" xr:uid="{559E192C-9646-493E-B825-0C2319DBF0D4}"/>
    <cellStyle name="Comma 2 4 2 3 31" xfId="11536" xr:uid="{AB3850F9-2DF4-40C8-A285-F8DF5F9F244D}"/>
    <cellStyle name="Comma 2 4 2 3 31 2" xfId="18808" xr:uid="{11578615-EED2-4BE6-840E-E3D2842840EC}"/>
    <cellStyle name="Comma 2 4 2 3 31 2 2" xfId="31142" xr:uid="{AC39FB93-D056-42BC-B974-0F5FC13555BC}"/>
    <cellStyle name="Comma 2 4 2 3 31 3" xfId="26105" xr:uid="{D0CD40D6-6615-47EA-8A76-2B808CAF1935}"/>
    <cellStyle name="Comma 2 4 2 3 32" xfId="11921" xr:uid="{6CAC1129-A2F3-4656-822F-97F8521D6630}"/>
    <cellStyle name="Comma 2 4 2 3 32 2" xfId="19018" xr:uid="{59769624-9814-44B6-BCDF-E5E4E70563B5}"/>
    <cellStyle name="Comma 2 4 2 3 32 2 2" xfId="31352" xr:uid="{74F0E89D-80FA-4844-9791-FE94A155D66C}"/>
    <cellStyle name="Comma 2 4 2 3 32 3" xfId="26315" xr:uid="{56DF3EDB-675D-42F5-A34D-563F03BAFC71}"/>
    <cellStyle name="Comma 2 4 2 3 33" xfId="12302" xr:uid="{90B92B70-242F-415E-86A8-D6A083BD9102}"/>
    <cellStyle name="Comma 2 4 2 3 33 2" xfId="19227" xr:uid="{52FE0AA7-8BB1-4BE5-947E-F1F1662A47CA}"/>
    <cellStyle name="Comma 2 4 2 3 33 2 2" xfId="31560" xr:uid="{ECD36549-3C02-47EE-B315-24B54D6CABA0}"/>
    <cellStyle name="Comma 2 4 2 3 33 3" xfId="26523" xr:uid="{942354F1-CE3A-47CF-8A66-639117CD36DF}"/>
    <cellStyle name="Comma 2 4 2 3 34" xfId="12683" xr:uid="{F4734F77-9274-4164-91A8-6F05B6CF88B5}"/>
    <cellStyle name="Comma 2 4 2 3 34 2" xfId="19436" xr:uid="{AEBD24E1-7382-4588-AE6C-273384504EC8}"/>
    <cellStyle name="Comma 2 4 2 3 34 2 2" xfId="31768" xr:uid="{294250E5-56FE-419C-BA8E-7EB885676FE1}"/>
    <cellStyle name="Comma 2 4 2 3 34 3" xfId="26731" xr:uid="{ACAF28E5-5BCD-4922-8FFB-B41727A66B55}"/>
    <cellStyle name="Comma 2 4 2 3 35" xfId="13064" xr:uid="{90AC3DE3-F742-4438-AA02-C79F9F4BBA4F}"/>
    <cellStyle name="Comma 2 4 2 3 35 2" xfId="19644" xr:uid="{1D868779-D7D4-4800-92DF-E1EB05DC38A2}"/>
    <cellStyle name="Comma 2 4 2 3 35 2 2" xfId="31976" xr:uid="{1ED76616-A5B3-42A3-A20C-B6FEDF9103D4}"/>
    <cellStyle name="Comma 2 4 2 3 35 3" xfId="26939" xr:uid="{8298D14A-F978-471C-91FC-1F7BCADDB122}"/>
    <cellStyle name="Comma 2 4 2 3 36" xfId="13445" xr:uid="{F5AD376F-FC8D-4CE8-AF90-9302E50DB928}"/>
    <cellStyle name="Comma 2 4 2 3 36 2" xfId="19853" xr:uid="{747FE6CD-2D9D-448E-BC62-3521B7636FD4}"/>
    <cellStyle name="Comma 2 4 2 3 36 2 2" xfId="32184" xr:uid="{8B9A4F07-359B-4FB7-A06B-C03F19616140}"/>
    <cellStyle name="Comma 2 4 2 3 36 3" xfId="27147" xr:uid="{9D57492B-7CA6-4909-BBF6-95DFF2FF6ECA}"/>
    <cellStyle name="Comma 2 4 2 3 37" xfId="13834" xr:uid="{863F4C79-0CF6-461E-96C1-7201D1DCB10E}"/>
    <cellStyle name="Comma 2 4 2 3 37 2" xfId="20065" xr:uid="{A6A1068E-B9F2-403F-8128-DD31E8E40452}"/>
    <cellStyle name="Comma 2 4 2 3 37 2 2" xfId="32396" xr:uid="{20BB9051-CDE6-4131-80C1-5FE27287D379}"/>
    <cellStyle name="Comma 2 4 2 3 37 3" xfId="27359" xr:uid="{E92DAF89-A0B6-4FC7-9F70-F56FAF507823}"/>
    <cellStyle name="Comma 2 4 2 3 38" xfId="14215" xr:uid="{E11DA772-1A65-42C5-9785-7268FE0EA62D}"/>
    <cellStyle name="Comma 2 4 2 3 38 2" xfId="20274" xr:uid="{6985A952-66F4-452D-9BA6-59DBCB085833}"/>
    <cellStyle name="Comma 2 4 2 3 38 2 2" xfId="32604" xr:uid="{B42B568C-596A-438E-A945-6F706CEA7704}"/>
    <cellStyle name="Comma 2 4 2 3 38 3" xfId="27567" xr:uid="{42D926E6-EAEB-478D-997B-388BD4BA551F}"/>
    <cellStyle name="Comma 2 4 2 3 39" xfId="14600" xr:uid="{8627E214-765F-4BE9-AEB7-1A24378EFBE4}"/>
    <cellStyle name="Comma 2 4 2 3 39 2" xfId="20485" xr:uid="{21A00228-B9A8-485F-871C-C34703575D3A}"/>
    <cellStyle name="Comma 2 4 2 3 39 2 2" xfId="32814" xr:uid="{570A631B-8447-4421-9698-A741E96CA62B}"/>
    <cellStyle name="Comma 2 4 2 3 39 3" xfId="27777" xr:uid="{DAFEB69F-F60C-4E88-95EE-7B66D00CC0EE}"/>
    <cellStyle name="Comma 2 4 2 3 4" xfId="1542" xr:uid="{0A438140-A274-4804-9D1A-53348F34891A}"/>
    <cellStyle name="Comma 2 4 2 3 4 2" xfId="23153" xr:uid="{A4000F0E-D582-47FA-8CF0-D0BE622C724F}"/>
    <cellStyle name="Comma 2 4 2 3 4 3" xfId="22845" xr:uid="{48DE1451-80D6-42BF-BAE1-919FDAE39AE2}"/>
    <cellStyle name="Comma 2 4 2 3 40" xfId="14981" xr:uid="{A49A4E89-4EF2-4488-9219-9EDD02093C4A}"/>
    <cellStyle name="Comma 2 4 2 3 40 2" xfId="20693" xr:uid="{61EBE905-E19A-4AA0-8021-A68D09B01B68}"/>
    <cellStyle name="Comma 2 4 2 3 40 2 2" xfId="33022" xr:uid="{225BD748-51E6-4C2A-8F05-3A7F8079491C}"/>
    <cellStyle name="Comma 2 4 2 3 40 3" xfId="27985" xr:uid="{EAC7D15D-568E-48AD-A819-6AD56897C669}"/>
    <cellStyle name="Comma 2 4 2 3 41" xfId="15362" xr:uid="{DC28154C-528B-48C7-9AE9-A6261F7D278A}"/>
    <cellStyle name="Comma 2 4 2 3 41 2" xfId="20902" xr:uid="{75A852F1-829F-4AF0-9B83-86BA385AC7F5}"/>
    <cellStyle name="Comma 2 4 2 3 41 2 2" xfId="33230" xr:uid="{8CBD3246-53C3-45EC-8AF4-D6C6BBD676F2}"/>
    <cellStyle name="Comma 2 4 2 3 41 3" xfId="28193" xr:uid="{5BAEFCFB-B396-4678-B1D0-0D7DE69D8E96}"/>
    <cellStyle name="Comma 2 4 2 3 42" xfId="15743" xr:uid="{501E1EEC-6FB9-455D-A774-E9BAA75AAE51}"/>
    <cellStyle name="Comma 2 4 2 3 42 2" xfId="21110" xr:uid="{83DBB687-3AAB-40FB-8EB5-C3A531AAA97E}"/>
    <cellStyle name="Comma 2 4 2 3 42 2 2" xfId="33438" xr:uid="{BCC61DE6-6AA3-45BB-B8BF-4634E0E1EBEB}"/>
    <cellStyle name="Comma 2 4 2 3 42 3" xfId="28401" xr:uid="{02E38D2B-E912-4DB9-B5E4-B8A214B1005F}"/>
    <cellStyle name="Comma 2 4 2 3 43" xfId="16124" xr:uid="{1037185C-D598-4627-B18B-C9BC4CF4CC09}"/>
    <cellStyle name="Comma 2 4 2 3 43 2" xfId="21318" xr:uid="{013E08D7-93C8-40DC-BC4A-839459EE7F15}"/>
    <cellStyle name="Comma 2 4 2 3 43 2 2" xfId="33646" xr:uid="{C24BE72A-70B2-4DD5-B897-CE8BDCC141A4}"/>
    <cellStyle name="Comma 2 4 2 3 43 3" xfId="28609" xr:uid="{D55316F5-1795-4FE0-9AAB-40DEBECDAD87}"/>
    <cellStyle name="Comma 2 4 2 3 44" xfId="21544" xr:uid="{78156E81-87D6-43DC-906F-0C1249631213}"/>
    <cellStyle name="Comma 2 4 2 3 44 2" xfId="23027" xr:uid="{756FF49A-D5ED-45CE-ADF6-CDDAE1F9BD6F}"/>
    <cellStyle name="Comma 2 4 2 3 45" xfId="22161" xr:uid="{1FF88140-9740-4046-9F74-3FBB74237A7E}"/>
    <cellStyle name="Comma 2 4 2 3 46" xfId="35510" xr:uid="{DEB41DAE-F5A6-472C-8EA9-85DDCBD426CB}"/>
    <cellStyle name="Comma 2 4 2 3 5" xfId="2347" xr:uid="{35518400-6A8F-4E21-A8DE-5DCA2D75F639}"/>
    <cellStyle name="Comma 2 4 2 3 5 2" xfId="5410" xr:uid="{14E6C823-77F7-4E05-8B1F-FCED615AC430}"/>
    <cellStyle name="Comma 2 4 2 3 5 3" xfId="4254" xr:uid="{9D8A85F7-5F7E-4957-A247-45A501F01F8D}"/>
    <cellStyle name="Comma 2 4 2 3 6" xfId="2681" xr:uid="{E378A36C-A175-49BE-B4D1-BAD98AB53AFD}"/>
    <cellStyle name="Comma 2 4 2 3 6 2" xfId="5503" xr:uid="{9EFB3D62-8C54-48D8-8EAF-36E8266B3331}"/>
    <cellStyle name="Comma 2 4 2 3 6 3" xfId="23381" xr:uid="{898136A6-BEDD-42B3-8B7A-A869B3855446}"/>
    <cellStyle name="Comma 2 4 2 3 7" xfId="5603" xr:uid="{A2D75313-9E59-4606-AFD1-6DE7ED0A5152}"/>
    <cellStyle name="Comma 2 4 2 3 8" xfId="5712" xr:uid="{95C54EE5-9DFA-48B6-A8A6-6FCB6B9EF3FC}"/>
    <cellStyle name="Comma 2 4 2 3 9" xfId="5827" xr:uid="{6AC4FD86-7423-43FA-8222-B53D984CB563}"/>
    <cellStyle name="Comma 2 4 2 30" xfId="8365" xr:uid="{FF659B5A-920D-48BF-973B-A801A43F0D31}"/>
    <cellStyle name="Comma 2 4 2 30 2" xfId="17061" xr:uid="{F33779FC-EF02-4735-83BF-749F62B0964F}"/>
    <cellStyle name="Comma 2 4 2 30 2 2" xfId="29401" xr:uid="{62B66776-4D7F-471A-8AA4-902E20F46391}"/>
    <cellStyle name="Comma 2 4 2 30 3" xfId="24362" xr:uid="{9600CC2D-884B-4322-A3EB-921E04EE8295}"/>
    <cellStyle name="Comma 2 4 2 31" xfId="8746" xr:uid="{B98E1521-D2A2-49DA-90DF-ECA3F91F41D0}"/>
    <cellStyle name="Comma 2 4 2 31 2" xfId="17269" xr:uid="{57831DC1-C187-4D39-B60C-7657C068A403}"/>
    <cellStyle name="Comma 2 4 2 31 2 2" xfId="29609" xr:uid="{814B22EE-A657-4378-92C7-096F54AA0E03}"/>
    <cellStyle name="Comma 2 4 2 31 3" xfId="24570" xr:uid="{A8EB88DD-0119-43E8-82A0-1C083504407D}"/>
    <cellStyle name="Comma 2 4 2 32" xfId="9131" xr:uid="{1A2AE871-E281-463C-9DF7-1D5E3D66BC9B}"/>
    <cellStyle name="Comma 2 4 2 32 2" xfId="17478" xr:uid="{D593B62D-43C5-43A0-9F8D-2E3C906A2DD9}"/>
    <cellStyle name="Comma 2 4 2 32 2 2" xfId="29817" xr:uid="{302D7047-5F31-40C4-B76F-679DB1E4DE7D}"/>
    <cellStyle name="Comma 2 4 2 32 3" xfId="24779" xr:uid="{BA72E821-D771-493E-BF62-557C7C4774ED}"/>
    <cellStyle name="Comma 2 4 2 33" xfId="9527" xr:uid="{978A1913-4EA6-4D9F-9A25-F12809A20004}"/>
    <cellStyle name="Comma 2 4 2 33 2" xfId="17688" xr:uid="{85280BC5-4CB8-4B9C-A29A-FBE467D09FC2}"/>
    <cellStyle name="Comma 2 4 2 33 2 2" xfId="30026" xr:uid="{D99E6BED-67B4-4C75-AEE1-1F6309E180CD}"/>
    <cellStyle name="Comma 2 4 2 33 3" xfId="24989" xr:uid="{214F716A-644C-4F89-857F-7B91DFE7EF70}"/>
    <cellStyle name="Comma 2 4 2 34" xfId="9908" xr:uid="{7E8CB8D4-9F88-4BFD-900C-884A25C3D9B8}"/>
    <cellStyle name="Comma 2 4 2 34 2" xfId="17896" xr:uid="{2B14DC08-1DDC-4E9E-9A96-A5F2D70FA3DD}"/>
    <cellStyle name="Comma 2 4 2 34 2 2" xfId="30234" xr:uid="{4EAC093F-2D70-4C97-B95F-EB63A5BB02A8}"/>
    <cellStyle name="Comma 2 4 2 34 3" xfId="25197" xr:uid="{4327EC5D-C903-4902-A8A4-FDC01697CE5F}"/>
    <cellStyle name="Comma 2 4 2 35" xfId="10290" xr:uid="{896F235A-CC46-45F8-8B74-63B22D7842A4}"/>
    <cellStyle name="Comma 2 4 2 35 2" xfId="18105" xr:uid="{7A6DCE5F-C862-4DE7-805D-6942A2564826}"/>
    <cellStyle name="Comma 2 4 2 35 2 2" xfId="30443" xr:uid="{2AFE0D62-F754-458C-8159-EE78CCA12D9B}"/>
    <cellStyle name="Comma 2 4 2 35 3" xfId="25406" xr:uid="{59715D6A-B74D-490E-81B8-C0B04195C1F7}"/>
    <cellStyle name="Comma 2 4 2 36" xfId="10671" xr:uid="{71183292-12B3-4DE6-B079-DCB543F32DFA}"/>
    <cellStyle name="Comma 2 4 2 36 2" xfId="18314" xr:uid="{70ADA09F-4B40-49C5-B969-D6E751920A30}"/>
    <cellStyle name="Comma 2 4 2 36 2 2" xfId="30651" xr:uid="{DA129374-DAC0-448F-96F3-448375924DBF}"/>
    <cellStyle name="Comma 2 4 2 36 3" xfId="25614" xr:uid="{30CF8DE0-CA41-4370-9BED-4216E9EEEED9}"/>
    <cellStyle name="Comma 2 4 2 37" xfId="11052" xr:uid="{C85BD3A4-0307-43BF-B4D1-F702B8A30755}"/>
    <cellStyle name="Comma 2 4 2 37 2" xfId="18522" xr:uid="{8B13A250-49E3-472F-9F0C-19AEB8D42728}"/>
    <cellStyle name="Comma 2 4 2 37 2 2" xfId="30859" xr:uid="{72B38891-7043-46F4-9B96-8261DEC23C70}"/>
    <cellStyle name="Comma 2 4 2 37 3" xfId="25822" xr:uid="{DC390F03-5612-44C2-942B-80B983CAF46A}"/>
    <cellStyle name="Comma 2 4 2 38" xfId="11469" xr:uid="{3F39D210-1374-4941-8AF8-6F0D56BB9C17}"/>
    <cellStyle name="Comma 2 4 2 38 2" xfId="18741" xr:uid="{E2E78BE4-12AA-4F35-B318-E8870B5C5D64}"/>
    <cellStyle name="Comma 2 4 2 38 2 2" xfId="31075" xr:uid="{0B8EC2FC-100F-460D-B08C-CA30837F6160}"/>
    <cellStyle name="Comma 2 4 2 38 3" xfId="26038" xr:uid="{D675EA18-3454-44BD-8131-225C56AAF420}"/>
    <cellStyle name="Comma 2 4 2 39" xfId="11854" xr:uid="{6EAF4CA2-4AE7-4F9E-92B8-BC7C614AD8A5}"/>
    <cellStyle name="Comma 2 4 2 39 2" xfId="18951" xr:uid="{AFD38C2E-D2AB-4035-B319-A5B8372C33F5}"/>
    <cellStyle name="Comma 2 4 2 39 2 2" xfId="31285" xr:uid="{30197587-8FA4-4974-AD83-5D65F9D6AC66}"/>
    <cellStyle name="Comma 2 4 2 39 3" xfId="26248" xr:uid="{B3F7DFCE-4057-4086-AFBB-C5D5EBEE422F}"/>
    <cellStyle name="Comma 2 4 2 4" xfId="132" xr:uid="{00000000-0005-0000-0000-000033000000}"/>
    <cellStyle name="Comma 2 4 2 4 10" xfId="5906" xr:uid="{8EE4D4DE-9FF7-43B6-8E81-CF51249E5365}"/>
    <cellStyle name="Comma 2 4 2 4 11" xfId="6011" xr:uid="{A56ED5FA-CAE7-4BFD-81F6-21350D14B074}"/>
    <cellStyle name="Comma 2 4 2 4 12" xfId="6115" xr:uid="{E2F962AB-AF16-4FBC-B75E-9BA9F8D6F3BD}"/>
    <cellStyle name="Comma 2 4 2 4 13" xfId="6219" xr:uid="{937F9994-F469-4626-9889-D81AFF388FDE}"/>
    <cellStyle name="Comma 2 4 2 4 14" xfId="6323" xr:uid="{121B69E7-EBA4-4508-B11E-E1FDE3CDB9BD}"/>
    <cellStyle name="Comma 2 4 2 4 15" xfId="6445" xr:uid="{FAFF539B-3920-4825-80BF-0FCFAB57E014}"/>
    <cellStyle name="Comma 2 4 2 4 16" xfId="6549" xr:uid="{11AA9084-5E83-45AA-B3F8-6378FDB845BF}"/>
    <cellStyle name="Comma 2 4 2 4 17" xfId="6653" xr:uid="{9A19BBF2-F746-46E2-A41B-4B9D6689D105}"/>
    <cellStyle name="Comma 2 4 2 4 18" xfId="6758" xr:uid="{1DD4F574-2CE7-4F78-9DA8-BDE194409747}"/>
    <cellStyle name="Comma 2 4 2 4 19" xfId="6952" xr:uid="{87276612-427D-4874-94BE-3E7B00FE5C2E}"/>
    <cellStyle name="Comma 2 4 2 4 2" xfId="649" xr:uid="{00000000-0005-0000-0000-000033000000}"/>
    <cellStyle name="Comma 2 4 2 4 2 10" xfId="9799" xr:uid="{912EF24B-3015-40B7-8D75-C5529A9D59DC}"/>
    <cellStyle name="Comma 2 4 2 4 2 10 2" xfId="17838" xr:uid="{D0CC9E13-DFF8-4335-AE03-64D3FB0F8D3A}"/>
    <cellStyle name="Comma 2 4 2 4 2 10 2 2" xfId="30176" xr:uid="{7D47E052-337D-49FF-AA40-5223ADD41EBD}"/>
    <cellStyle name="Comma 2 4 2 4 2 10 3" xfId="25139" xr:uid="{BAC3C0D9-81BF-43F2-9A35-EA3C2475A268}"/>
    <cellStyle name="Comma 2 4 2 4 2 11" xfId="10181" xr:uid="{7337199A-481D-450A-B277-0C5418731020}"/>
    <cellStyle name="Comma 2 4 2 4 2 11 2" xfId="18047" xr:uid="{DCBB5715-9737-4732-91E5-94490070E902}"/>
    <cellStyle name="Comma 2 4 2 4 2 11 2 2" xfId="30385" xr:uid="{B7CC3FDF-D365-4515-984D-F3BCBAC57F91}"/>
    <cellStyle name="Comma 2 4 2 4 2 11 3" xfId="25348" xr:uid="{40871953-DFF1-4794-8284-5B555DB329DF}"/>
    <cellStyle name="Comma 2 4 2 4 2 12" xfId="10562" xr:uid="{B83CF07A-C52F-43C4-A58C-45C58F572F32}"/>
    <cellStyle name="Comma 2 4 2 4 2 12 2" xfId="18256" xr:uid="{D56592A9-1C59-4837-A398-8692E770D518}"/>
    <cellStyle name="Comma 2 4 2 4 2 12 2 2" xfId="30593" xr:uid="{CBECCD95-A2A0-4C88-BE88-A8CEC48BC096}"/>
    <cellStyle name="Comma 2 4 2 4 2 12 3" xfId="25556" xr:uid="{BA1DEF76-C00F-48F4-ADB1-7E3B17B65209}"/>
    <cellStyle name="Comma 2 4 2 4 2 13" xfId="10943" xr:uid="{FD641C97-6F7D-42CE-A3A8-61466C1A80BA}"/>
    <cellStyle name="Comma 2 4 2 4 2 13 2" xfId="18464" xr:uid="{0F8369A6-A92F-4158-941E-3EF4BB5A3326}"/>
    <cellStyle name="Comma 2 4 2 4 2 13 2 2" xfId="30801" xr:uid="{623EB03B-155C-4FF7-BE5D-7D7F057FA3BC}"/>
    <cellStyle name="Comma 2 4 2 4 2 13 3" xfId="25764" xr:uid="{50762B46-8CA1-4B67-9891-28D01ECF2528}"/>
    <cellStyle name="Comma 2 4 2 4 2 14" xfId="11324" xr:uid="{A5F831FF-8B5F-48C3-A454-A53E699AAE10}"/>
    <cellStyle name="Comma 2 4 2 4 2 14 2" xfId="18673" xr:uid="{74CF2530-01D3-451C-8628-9D2D6A20CAED}"/>
    <cellStyle name="Comma 2 4 2 4 2 14 2 2" xfId="31009" xr:uid="{4E06A1F6-BB1F-42F4-A292-6D528B131667}"/>
    <cellStyle name="Comma 2 4 2 4 2 14 3" xfId="25972" xr:uid="{9C4CBD0A-7560-42DE-8DF0-31A7C9EE5387}"/>
    <cellStyle name="Comma 2 4 2 4 2 15" xfId="11741" xr:uid="{81C112B0-F346-467F-A9E3-1333C7FA04A5}"/>
    <cellStyle name="Comma 2 4 2 4 2 15 2" xfId="18891" xr:uid="{C3A41982-37B8-48B3-8741-7FD4CF6EF02A}"/>
    <cellStyle name="Comma 2 4 2 4 2 15 2 2" xfId="31225" xr:uid="{12D36EAF-92FA-4D45-A687-B25D46703ABC}"/>
    <cellStyle name="Comma 2 4 2 4 2 15 3" xfId="26188" xr:uid="{A159C44F-719C-4E3B-B1DB-16DF84601F32}"/>
    <cellStyle name="Comma 2 4 2 4 2 16" xfId="12126" xr:uid="{042F0DBC-2E11-409A-A7DB-52A5C92DFD49}"/>
    <cellStyle name="Comma 2 4 2 4 2 16 2" xfId="19102" xr:uid="{D51C8556-9050-4C75-999F-2ADB3C0C6179}"/>
    <cellStyle name="Comma 2 4 2 4 2 16 2 2" xfId="31435" xr:uid="{2A6EDB5D-F313-4F3B-9684-3138A833356C}"/>
    <cellStyle name="Comma 2 4 2 4 2 16 3" xfId="26398" xr:uid="{6920102D-BF38-43EB-BA52-C451DE867E41}"/>
    <cellStyle name="Comma 2 4 2 4 2 17" xfId="12507" xr:uid="{57152D0D-C07D-43C6-B1FD-EC1EDC5B7391}"/>
    <cellStyle name="Comma 2 4 2 4 2 17 2" xfId="19311" xr:uid="{474010F5-F77F-4950-8CA6-55BD83412CE0}"/>
    <cellStyle name="Comma 2 4 2 4 2 17 2 2" xfId="31643" xr:uid="{1DF7EDEE-18E8-4824-9E6C-EC3A9BF9BA9F}"/>
    <cellStyle name="Comma 2 4 2 4 2 17 3" xfId="26606" xr:uid="{F374A4A9-91F4-4F72-9D1C-B6BC68DCE0D6}"/>
    <cellStyle name="Comma 2 4 2 4 2 18" xfId="12888" xr:uid="{F7225349-1CAE-4675-9006-3C9CE969602E}"/>
    <cellStyle name="Comma 2 4 2 4 2 18 2" xfId="19519" xr:uid="{6977D615-C56A-4D56-85EA-C1B47988022D}"/>
    <cellStyle name="Comma 2 4 2 4 2 18 2 2" xfId="31851" xr:uid="{977F95C7-8D0C-446D-8B52-39745B579EA7}"/>
    <cellStyle name="Comma 2 4 2 4 2 18 3" xfId="26814" xr:uid="{5DBA6751-5AFE-4F0A-949F-C06BE994EBFB}"/>
    <cellStyle name="Comma 2 4 2 4 2 19" xfId="13269" xr:uid="{01587316-D82D-40F6-977C-3EE7656A4980}"/>
    <cellStyle name="Comma 2 4 2 4 2 19 2" xfId="19727" xr:uid="{3FA9E6F1-C81C-4CDE-8A8E-478322BFBF29}"/>
    <cellStyle name="Comma 2 4 2 4 2 19 2 2" xfId="32059" xr:uid="{3987C447-6236-4371-ACEA-5DE593E91451}"/>
    <cellStyle name="Comma 2 4 2 4 2 19 3" xfId="27022" xr:uid="{B947B65F-373F-4DFB-9F68-1A1E4D2914F8}"/>
    <cellStyle name="Comma 2 4 2 4 2 2" xfId="983" xr:uid="{20D25956-198B-4B51-B97F-FD6C17F55B57}"/>
    <cellStyle name="Comma 2 4 2 4 2 2 2" xfId="1336" xr:uid="{ADEF2537-4028-4D79-8EA0-B40A60EA1B92}"/>
    <cellStyle name="Comma 2 4 2 4 2 2 2 2" xfId="2173" xr:uid="{20B7DAE2-77F1-461A-9216-B08A0F50D990}"/>
    <cellStyle name="Comma 2 4 2 4 2 2 2 2 2" xfId="4941" xr:uid="{3C27483A-F1E3-4F3C-9A26-D548C5F00338}"/>
    <cellStyle name="Comma 2 4 2 4 2 2 2 3" xfId="4144" xr:uid="{1C7E1C14-71AD-4514-9CAF-03875B43A9CD}"/>
    <cellStyle name="Comma 2 4 2 4 2 2 3" xfId="1823" xr:uid="{C1AF8BBF-8CAE-4F63-A99C-D9DEC43468AF}"/>
    <cellStyle name="Comma 2 4 2 4 2 2 3 2" xfId="4042" xr:uid="{2C93182B-75C7-4373-BE50-EA3024D2E8ED}"/>
    <cellStyle name="Comma 2 4 2 4 2 2 4" xfId="4591" xr:uid="{9CD7A503-1923-4EE1-AD5B-FA3027F20AFD}"/>
    <cellStyle name="Comma 2 4 2 4 2 2 5" xfId="3221" xr:uid="{53581414-D593-455F-A5DE-C1B0ADC9947C}"/>
    <cellStyle name="Comma 2 4 2 4 2 2 6" xfId="22633" xr:uid="{ADF46FE7-2B00-4BBC-B8FE-F4609C99C9BA}"/>
    <cellStyle name="Comma 2 4 2 4 2 20" xfId="13650" xr:uid="{D45B4EBE-31BE-4204-B606-1404A137BFD7}"/>
    <cellStyle name="Comma 2 4 2 4 2 20 2" xfId="19936" xr:uid="{7B137F8D-C98E-4AD6-8053-AF8A77B5E874}"/>
    <cellStyle name="Comma 2 4 2 4 2 20 2 2" xfId="32267" xr:uid="{2C54798D-2C06-45BF-912E-D5473E08DF81}"/>
    <cellStyle name="Comma 2 4 2 4 2 20 3" xfId="27230" xr:uid="{4A47FA10-4C9D-4965-86AC-03362A003637}"/>
    <cellStyle name="Comma 2 4 2 4 2 21" xfId="14039" xr:uid="{4114358B-164E-4E5C-878D-9E8633CF339B}"/>
    <cellStyle name="Comma 2 4 2 4 2 21 2" xfId="20149" xr:uid="{160455F5-6AD4-4363-A3BF-21C746710A22}"/>
    <cellStyle name="Comma 2 4 2 4 2 21 2 2" xfId="32479" xr:uid="{BF1A75CD-84A6-4B87-B39C-7A581F99CE85}"/>
    <cellStyle name="Comma 2 4 2 4 2 21 3" xfId="27442" xr:uid="{8325CED1-E286-4B2D-B320-81052AA639F0}"/>
    <cellStyle name="Comma 2 4 2 4 2 22" xfId="14420" xr:uid="{809A2761-4BBA-4127-9606-D7A0BB2815B8}"/>
    <cellStyle name="Comma 2 4 2 4 2 22 2" xfId="20358" xr:uid="{4C8A0B44-2D46-4DB8-B149-578276E71188}"/>
    <cellStyle name="Comma 2 4 2 4 2 22 2 2" xfId="32687" xr:uid="{9627279D-FE99-4EF5-BE83-47724B6131E6}"/>
    <cellStyle name="Comma 2 4 2 4 2 22 3" xfId="27650" xr:uid="{718FF215-F091-4E77-AC28-A6101EC4D6CB}"/>
    <cellStyle name="Comma 2 4 2 4 2 23" xfId="14805" xr:uid="{43FCE326-B647-4A49-A6B8-606FB4C4B2C8}"/>
    <cellStyle name="Comma 2 4 2 4 2 23 2" xfId="20568" xr:uid="{C2B546F9-092D-4139-910C-042E4047D678}"/>
    <cellStyle name="Comma 2 4 2 4 2 23 2 2" xfId="32897" xr:uid="{FE73398D-8E7F-49D8-B9F7-E5D4DDDA735C}"/>
    <cellStyle name="Comma 2 4 2 4 2 23 3" xfId="27860" xr:uid="{E3820A7F-440E-4524-BA7C-7D009C984AA9}"/>
    <cellStyle name="Comma 2 4 2 4 2 24" xfId="15186" xr:uid="{6A0A6040-607E-4C21-B337-BFBBCCFE5697}"/>
    <cellStyle name="Comma 2 4 2 4 2 24 2" xfId="20777" xr:uid="{6B4B482D-608E-40BB-953F-E1F172245CF0}"/>
    <cellStyle name="Comma 2 4 2 4 2 24 2 2" xfId="33105" xr:uid="{BFC61407-A2A5-47AA-B2B1-7983DFC0F092}"/>
    <cellStyle name="Comma 2 4 2 4 2 24 3" xfId="28068" xr:uid="{3DF9A25C-9B96-4207-A074-2B753FA34A3E}"/>
    <cellStyle name="Comma 2 4 2 4 2 25" xfId="15567" xr:uid="{A22F122F-7241-465B-BCE0-3E76A66C3D5A}"/>
    <cellStyle name="Comma 2 4 2 4 2 25 2" xfId="20985" xr:uid="{9D95CBD3-E36A-4A4B-960A-E65EA5224739}"/>
    <cellStyle name="Comma 2 4 2 4 2 25 2 2" xfId="33313" xr:uid="{070DC0CD-6F2E-4BE4-B489-D32D5CB0466F}"/>
    <cellStyle name="Comma 2 4 2 4 2 25 3" xfId="28276" xr:uid="{68B9120D-4F5D-4262-8BB5-76A4275BC358}"/>
    <cellStyle name="Comma 2 4 2 4 2 26" xfId="15948" xr:uid="{1AF8BCAF-8265-4D53-B8A8-A8166E0783E6}"/>
    <cellStyle name="Comma 2 4 2 4 2 26 2" xfId="21193" xr:uid="{BEE7802E-E8E2-45CF-B2E3-D88DB3CE265D}"/>
    <cellStyle name="Comma 2 4 2 4 2 26 2 2" xfId="33521" xr:uid="{A53250F2-DD0A-43E4-A359-38215914F171}"/>
    <cellStyle name="Comma 2 4 2 4 2 26 3" xfId="28484" xr:uid="{6460B51A-652E-41EA-80A2-6379E2D5F1BF}"/>
    <cellStyle name="Comma 2 4 2 4 2 27" xfId="16329" xr:uid="{27747324-0256-44C8-A8D3-3A35E5BB6D49}"/>
    <cellStyle name="Comma 2 4 2 4 2 27 2" xfId="21401" xr:uid="{2C10A814-4D25-497E-9CF5-ADC15119585D}"/>
    <cellStyle name="Comma 2 4 2 4 2 27 2 2" xfId="33729" xr:uid="{A8599799-F3F3-49D3-97F8-1DB866A2F2B0}"/>
    <cellStyle name="Comma 2 4 2 4 2 27 3" xfId="28692" xr:uid="{D69DBBA8-B04F-40A9-B24F-5D9CDD9E7635}"/>
    <cellStyle name="Comma 2 4 2 4 2 28" xfId="21749" xr:uid="{7DA77691-A35D-4474-AED9-6214B69C1EE9}"/>
    <cellStyle name="Comma 2 4 2 4 2 28 2" xfId="23205" xr:uid="{D3DF1FC2-ABF1-4BB3-A647-539257C47526}"/>
    <cellStyle name="Comma 2 4 2 4 2 29" xfId="22295" xr:uid="{13453A69-CA11-4B9B-AA88-475E5BB84E03}"/>
    <cellStyle name="Comma 2 4 2 4 2 3" xfId="2829" xr:uid="{7732B379-DA82-4715-A4BC-E474BBCDFB26}"/>
    <cellStyle name="Comma 2 4 2 4 2 3 2" xfId="3521" xr:uid="{5BEC9C75-9FB5-45D4-9E45-D37759C73FAA}"/>
    <cellStyle name="Comma 2 4 2 4 2 3 3" xfId="23519" xr:uid="{49C65275-45E1-42AB-9C33-2D3891B61236}"/>
    <cellStyle name="Comma 2 4 2 4 2 3 4" xfId="22922" xr:uid="{2DD4A559-E82B-4838-B445-4E3D6D614C70}"/>
    <cellStyle name="Comma 2 4 2 4 2 30" xfId="35752" xr:uid="{A888AE2E-F560-4071-BA2E-FB219DBA10EB}"/>
    <cellStyle name="Comma 2 4 2 4 2 4" xfId="4316" xr:uid="{4DFE90C8-0CD7-4DE6-B856-CFD83B0BE6E0}"/>
    <cellStyle name="Comma 2 4 2 4 2 4 2" xfId="7485" xr:uid="{699E757F-3DE6-425F-88DB-94EB357C08A4}"/>
    <cellStyle name="Comma 2 4 2 4 2 5" xfId="7867" xr:uid="{AEE9AF97-CA39-4564-8405-7A9E5E6A0150}"/>
    <cellStyle name="Comma 2 4 2 4 2 5 2" xfId="16780" xr:uid="{15550942-B927-4E31-91CE-B31EFDA73D2D}"/>
    <cellStyle name="Comma 2 4 2 4 2 5 2 2" xfId="29121" xr:uid="{4E7B5808-AAC1-4D08-A63A-7DF4B7674997}"/>
    <cellStyle name="Comma 2 4 2 4 2 5 3" xfId="24082" xr:uid="{A7986603-8EC9-4825-8AD3-E90B1799B2CE}"/>
    <cellStyle name="Comma 2 4 2 4 2 6" xfId="8256" xr:uid="{A106A4FD-471A-4E5C-8C75-54D13CE4D09A}"/>
    <cellStyle name="Comma 2 4 2 4 2 6 2" xfId="17003" xr:uid="{9E0BD9E9-F1A5-4501-B39B-8E38B3A39FC1}"/>
    <cellStyle name="Comma 2 4 2 4 2 6 2 2" xfId="29343" xr:uid="{097650A7-0B5C-4226-8C69-5DE452C783F5}"/>
    <cellStyle name="Comma 2 4 2 4 2 6 3" xfId="24304" xr:uid="{7F3C298A-DE33-4B79-9D7C-C9356E2F27FB}"/>
    <cellStyle name="Comma 2 4 2 4 2 7" xfId="8637" xr:uid="{9BDD245B-BBA3-45B1-AB0A-1E0BD8D5D38C}"/>
    <cellStyle name="Comma 2 4 2 4 2 7 2" xfId="17211" xr:uid="{53066F35-E135-4699-822A-8212FA5CEC8A}"/>
    <cellStyle name="Comma 2 4 2 4 2 7 2 2" xfId="29551" xr:uid="{80AF2DE2-E6A5-4865-9FDD-E4D96A0EC99B}"/>
    <cellStyle name="Comma 2 4 2 4 2 7 3" xfId="24512" xr:uid="{6965E16B-7FA3-4394-94EC-4396F7360C6D}"/>
    <cellStyle name="Comma 2 4 2 4 2 8" xfId="9018" xr:uid="{F5160BA7-2E45-4138-99FC-B4AFCCE66BB8}"/>
    <cellStyle name="Comma 2 4 2 4 2 8 2" xfId="17420" xr:uid="{60028E34-6C14-49AB-9069-0852E4EC3096}"/>
    <cellStyle name="Comma 2 4 2 4 2 8 2 2" xfId="29759" xr:uid="{D66A7697-FB70-4037-86CB-5BDD83E754CB}"/>
    <cellStyle name="Comma 2 4 2 4 2 8 3" xfId="24720" xr:uid="{2CFECF6A-604C-4C80-8602-F46A1F8D4964}"/>
    <cellStyle name="Comma 2 4 2 4 2 9" xfId="9418" xr:uid="{0AF483BC-A147-4657-BF75-E01E50744D27}"/>
    <cellStyle name="Comma 2 4 2 4 2 9 2" xfId="17630" xr:uid="{2828CDD3-2262-4BEE-B25C-34789B51C393}"/>
    <cellStyle name="Comma 2 4 2 4 2 9 2 2" xfId="29968" xr:uid="{CCE0ABD5-CBD9-4C1C-A0CB-6A491215D261}"/>
    <cellStyle name="Comma 2 4 2 4 2 9 3" xfId="24931" xr:uid="{54D46A59-C78C-439D-B033-F72CF2BC7082}"/>
    <cellStyle name="Comma 2 4 2 4 20" xfId="7237" xr:uid="{F5E6F8DE-9AEF-4191-840B-47C6567AD8D1}"/>
    <cellStyle name="Comma 2 4 2 4 21" xfId="7614" xr:uid="{65FE3EFB-CAF6-47A5-811D-CCE91FB3EE54}"/>
    <cellStyle name="Comma 2 4 2 4 21 2" xfId="16628" xr:uid="{4C4A83A7-9E90-4B38-B024-CA4E2444B9D7}"/>
    <cellStyle name="Comma 2 4 2 4 21 2 2" xfId="28970" xr:uid="{3B86CD8B-9148-43C0-B80B-150CF163FAD1}"/>
    <cellStyle name="Comma 2 4 2 4 21 3" xfId="23931" xr:uid="{A620E82A-ECBD-4739-82AE-141B01C68F4D}"/>
    <cellStyle name="Comma 2 4 2 4 22" xfId="8010" xr:uid="{153547E9-CA38-46BA-B173-34D398FF32FC}"/>
    <cellStyle name="Comma 2 4 2 4 22 2" xfId="16872" xr:uid="{22BB57AB-25B5-4180-8663-DD5E3D079C57}"/>
    <cellStyle name="Comma 2 4 2 4 22 2 2" xfId="29213" xr:uid="{6B3F94A4-26D9-48C0-A96F-4B302F6E0A44}"/>
    <cellStyle name="Comma 2 4 2 4 22 3" xfId="24174" xr:uid="{FB81D921-AE75-46F9-942F-D8362C7D9EDF}"/>
    <cellStyle name="Comma 2 4 2 4 23" xfId="8385" xr:uid="{17A7D481-D1B0-46CD-AF3C-C1D414BE171B}"/>
    <cellStyle name="Comma 2 4 2 4 23 2" xfId="17081" xr:uid="{71D201A9-DCB0-43F6-8075-1D26A01A5A02}"/>
    <cellStyle name="Comma 2 4 2 4 23 2 2" xfId="29421" xr:uid="{9A1EE3FC-39D3-480C-998B-2DCF54603429}"/>
    <cellStyle name="Comma 2 4 2 4 23 3" xfId="24382" xr:uid="{BED23846-CAE8-417A-B008-4BC0840C9039}"/>
    <cellStyle name="Comma 2 4 2 4 24" xfId="8766" xr:uid="{7C911640-5BA1-4981-BDB6-48F9762A8540}"/>
    <cellStyle name="Comma 2 4 2 4 24 2" xfId="17289" xr:uid="{105447A7-3A8D-423C-B802-5947F8F96AEA}"/>
    <cellStyle name="Comma 2 4 2 4 24 2 2" xfId="29629" xr:uid="{B8858150-C5A4-4DFE-AEF6-14F05EABBF23}"/>
    <cellStyle name="Comma 2 4 2 4 24 3" xfId="24590" xr:uid="{BA390F29-FDE2-451F-8357-DDF2EC45A894}"/>
    <cellStyle name="Comma 2 4 2 4 25" xfId="9151" xr:uid="{5BD9D049-5520-4FC0-9245-EA26EB11E972}"/>
    <cellStyle name="Comma 2 4 2 4 25 2" xfId="17498" xr:uid="{28957E34-BED5-4870-83B3-D4392705E94D}"/>
    <cellStyle name="Comma 2 4 2 4 25 2 2" xfId="29837" xr:uid="{6F66BD86-6331-40C1-9B54-A1348551720D}"/>
    <cellStyle name="Comma 2 4 2 4 25 3" xfId="24799" xr:uid="{333B572A-51DD-4EF3-BD09-E3B1BC3C04ED}"/>
    <cellStyle name="Comma 2 4 2 4 26" xfId="9547" xr:uid="{24A0511F-D957-4344-9807-D1F247CE47CF}"/>
    <cellStyle name="Comma 2 4 2 4 26 2" xfId="17708" xr:uid="{3122DCED-BA19-4043-B197-8F50CADE016F}"/>
    <cellStyle name="Comma 2 4 2 4 26 2 2" xfId="30046" xr:uid="{46105D79-EE04-446C-B10D-A70171FB0DB4}"/>
    <cellStyle name="Comma 2 4 2 4 26 3" xfId="25009" xr:uid="{A7DAD0BE-A5B3-43DF-9FE9-25E3B04AB6FA}"/>
    <cellStyle name="Comma 2 4 2 4 27" xfId="9928" xr:uid="{57FD05AC-97B3-4ABC-B231-0E69FAC0E8B3}"/>
    <cellStyle name="Comma 2 4 2 4 27 2" xfId="17916" xr:uid="{25F7B820-F3DA-4626-8572-CDB2A3D91031}"/>
    <cellStyle name="Comma 2 4 2 4 27 2 2" xfId="30254" xr:uid="{75648002-7614-4034-88EF-A819FA28157C}"/>
    <cellStyle name="Comma 2 4 2 4 27 3" xfId="25217" xr:uid="{D1F8FA3B-F4EE-4456-BE0E-902178ECFF9C}"/>
    <cellStyle name="Comma 2 4 2 4 28" xfId="10310" xr:uid="{200E47B3-93AF-4D7E-80B0-3DE1ADE8EAC9}"/>
    <cellStyle name="Comma 2 4 2 4 28 2" xfId="18125" xr:uid="{AEB04C17-BFCD-4A63-B16D-C45A05BEFA78}"/>
    <cellStyle name="Comma 2 4 2 4 28 2 2" xfId="30463" xr:uid="{7A89711A-732B-453D-9245-D79E0C888D54}"/>
    <cellStyle name="Comma 2 4 2 4 28 3" xfId="25426" xr:uid="{CA20B427-058F-498A-947C-4F5627E6F053}"/>
    <cellStyle name="Comma 2 4 2 4 29" xfId="10691" xr:uid="{20398557-5073-4548-BFEF-B5089E07B5C5}"/>
    <cellStyle name="Comma 2 4 2 4 29 2" xfId="18334" xr:uid="{47CE2255-D55D-460A-A6B2-8CBB381D3589}"/>
    <cellStyle name="Comma 2 4 2 4 29 2 2" xfId="30671" xr:uid="{19C7DE89-77C8-4CC5-802D-0EA13CAA2220}"/>
    <cellStyle name="Comma 2 4 2 4 29 3" xfId="25634" xr:uid="{4993C32A-8F8B-417C-8499-3212FBFA2D2F}"/>
    <cellStyle name="Comma 2 4 2 4 3" xfId="795" xr:uid="{CFE66F44-F979-41A8-9B48-A3696DD42C81}"/>
    <cellStyle name="Comma 2 4 2 4 3 2" xfId="1150" xr:uid="{EA23B88D-1BF3-49B2-9DC1-6FE1F9114195}"/>
    <cellStyle name="Comma 2 4 2 4 3 2 2" xfId="1987" xr:uid="{5D954EDA-A4C5-490D-BADB-1A7CCD6B9371}"/>
    <cellStyle name="Comma 2 4 2 4 3 2 2 2" xfId="4755" xr:uid="{8955DB4E-496E-45BF-BD71-CAF7FD524B8F}"/>
    <cellStyle name="Comma 2 4 2 4 3 2 3" xfId="3643" xr:uid="{273DF271-8224-4010-AD48-C658DD88FFFC}"/>
    <cellStyle name="Comma 2 4 2 4 3 2 4" xfId="23673" xr:uid="{83328986-57B7-42BD-A594-DBFFE0A27D3D}"/>
    <cellStyle name="Comma 2 4 2 4 3 3" xfId="1637" xr:uid="{A50EA4A2-0CB8-4A2A-B7AB-52147748CE4B}"/>
    <cellStyle name="Comma 2 4 2 4 3 3 2" xfId="3876" xr:uid="{690DA87E-59D8-4D2A-B06B-9C5F94838681}"/>
    <cellStyle name="Comma 2 4 2 4 3 3 3" xfId="21961" xr:uid="{F4496A71-77BE-4B76-BB9C-16CFF119613A}"/>
    <cellStyle name="Comma 2 4 2 4 3 3 4" xfId="28734" xr:uid="{B3DA550F-F997-4312-B90F-AB735B4A00B6}"/>
    <cellStyle name="Comma 2 4 2 4 3 4" xfId="4432" xr:uid="{198D97F2-5131-41BE-BFF9-F6C838A51002}"/>
    <cellStyle name="Comma 2 4 2 4 3 4 2" xfId="23319" xr:uid="{88AB44BC-C5D4-4E50-852C-B5D424A56E05}"/>
    <cellStyle name="Comma 2 4 2 4 3 5" xfId="5246" xr:uid="{BFF703AD-C043-44A6-BB2A-8383E8F2679A}"/>
    <cellStyle name="Comma 2 4 2 4 3 6" xfId="16466" xr:uid="{9A87B811-40BE-4D7D-8B66-2D26DE5DF4BC}"/>
    <cellStyle name="Comma 2 4 2 4 3 7" xfId="3053" xr:uid="{A742824D-B5C7-44A9-84DB-F33A49A984D0}"/>
    <cellStyle name="Comma 2 4 2 4 3 8" xfId="22470" xr:uid="{71229B51-AF9F-4E9F-868A-10371816B08C}"/>
    <cellStyle name="Comma 2 4 2 4 30" xfId="11072" xr:uid="{06B2493C-4C00-40EF-A6DA-5CCBBD9CA076}"/>
    <cellStyle name="Comma 2 4 2 4 30 2" xfId="18542" xr:uid="{B86987D0-527D-47CF-823A-C83F20EC6B46}"/>
    <cellStyle name="Comma 2 4 2 4 30 2 2" xfId="30879" xr:uid="{2544FFCF-DFE9-48C3-BB57-4EA8E64A9DAE}"/>
    <cellStyle name="Comma 2 4 2 4 30 3" xfId="25842" xr:uid="{60FD003B-FEFC-4953-9729-9096FBC5F0FC}"/>
    <cellStyle name="Comma 2 4 2 4 31" xfId="11489" xr:uid="{22336426-C635-4B5C-8497-4EB0EE8FD7D8}"/>
    <cellStyle name="Comma 2 4 2 4 31 2" xfId="18761" xr:uid="{46BA44AE-E048-4292-BC72-B46AEBCD98BD}"/>
    <cellStyle name="Comma 2 4 2 4 31 2 2" xfId="31095" xr:uid="{B478B68E-490C-4045-ABAA-DEBC607C1D79}"/>
    <cellStyle name="Comma 2 4 2 4 31 3" xfId="26058" xr:uid="{C80BD923-13F5-4670-9742-F98C7DC3A38B}"/>
    <cellStyle name="Comma 2 4 2 4 32" xfId="11874" xr:uid="{5242F486-D2C0-47FA-8DEC-2EBEF1B2BB82}"/>
    <cellStyle name="Comma 2 4 2 4 32 2" xfId="18971" xr:uid="{C2750F68-7F36-4657-AB20-08494273343E}"/>
    <cellStyle name="Comma 2 4 2 4 32 2 2" xfId="31305" xr:uid="{4710A899-6035-4DDC-8029-18D1218E0269}"/>
    <cellStyle name="Comma 2 4 2 4 32 3" xfId="26268" xr:uid="{276D1416-EAFB-4E6A-939A-B2F9DF42644C}"/>
    <cellStyle name="Comma 2 4 2 4 33" xfId="12255" xr:uid="{366A76ED-D192-415B-A039-5BE62114FABB}"/>
    <cellStyle name="Comma 2 4 2 4 33 2" xfId="19180" xr:uid="{10932DCC-800F-4237-8F19-CDB50A8235A3}"/>
    <cellStyle name="Comma 2 4 2 4 33 2 2" xfId="31513" xr:uid="{C1CE1675-A54F-46DA-9445-1450CDAE80CA}"/>
    <cellStyle name="Comma 2 4 2 4 33 3" xfId="26476" xr:uid="{BCB8810D-CB86-44EF-BE8B-C0D5F3C0BBC5}"/>
    <cellStyle name="Comma 2 4 2 4 34" xfId="12636" xr:uid="{F6D75825-C04D-4F2C-BFEA-569F0FED7A54}"/>
    <cellStyle name="Comma 2 4 2 4 34 2" xfId="19389" xr:uid="{83A0FC00-DA25-4766-85E4-7C6193809276}"/>
    <cellStyle name="Comma 2 4 2 4 34 2 2" xfId="31721" xr:uid="{40AE18BC-63EA-4FB8-A24C-8014672A3591}"/>
    <cellStyle name="Comma 2 4 2 4 34 3" xfId="26684" xr:uid="{0A8F40CD-7856-404D-93CF-E182F1B5A8F0}"/>
    <cellStyle name="Comma 2 4 2 4 35" xfId="13017" xr:uid="{B757A07B-A5C0-49E8-8166-EA414065C7C4}"/>
    <cellStyle name="Comma 2 4 2 4 35 2" xfId="19597" xr:uid="{50B509EC-0586-4CFB-9FC8-275B29499D4F}"/>
    <cellStyle name="Comma 2 4 2 4 35 2 2" xfId="31929" xr:uid="{D82F6A50-5584-40CC-9C96-43E811108DED}"/>
    <cellStyle name="Comma 2 4 2 4 35 3" xfId="26892" xr:uid="{AA516375-A75A-4360-90E2-233C9E6C4090}"/>
    <cellStyle name="Comma 2 4 2 4 36" xfId="13398" xr:uid="{B400480E-71FF-4F64-9B22-9616BE4653C8}"/>
    <cellStyle name="Comma 2 4 2 4 36 2" xfId="19806" xr:uid="{85A1A9F9-ECF4-4414-9261-7F061AE4148A}"/>
    <cellStyle name="Comma 2 4 2 4 36 2 2" xfId="32137" xr:uid="{5BFCD106-EA67-4053-AC3C-8FF2B2F00C4B}"/>
    <cellStyle name="Comma 2 4 2 4 36 3" xfId="27100" xr:uid="{222CF66F-E6D8-4428-913E-22CC7631F9BD}"/>
    <cellStyle name="Comma 2 4 2 4 37" xfId="13787" xr:uid="{239AD88C-DB77-456D-A9BE-904A7577D70C}"/>
    <cellStyle name="Comma 2 4 2 4 37 2" xfId="20018" xr:uid="{EB999E03-DA78-4B1F-B078-041EFBADCEE3}"/>
    <cellStyle name="Comma 2 4 2 4 37 2 2" xfId="32349" xr:uid="{AA7E36FD-5ADA-4E35-941D-3DA59159632A}"/>
    <cellStyle name="Comma 2 4 2 4 37 3" xfId="27312" xr:uid="{6BCFF7FA-B890-4DC2-85AA-3936B4D2E76C}"/>
    <cellStyle name="Comma 2 4 2 4 38" xfId="14168" xr:uid="{51ED9D4E-3DF9-4AD9-8956-A9772D59B0F0}"/>
    <cellStyle name="Comma 2 4 2 4 38 2" xfId="20227" xr:uid="{DC0E28B1-89F8-42CE-B85A-2599DAB467B3}"/>
    <cellStyle name="Comma 2 4 2 4 38 2 2" xfId="32557" xr:uid="{4F1FDEA1-4C03-4988-904B-8CE5CBEA50B5}"/>
    <cellStyle name="Comma 2 4 2 4 38 3" xfId="27520" xr:uid="{6CB08E4C-987D-407B-A37F-011EFD6A5020}"/>
    <cellStyle name="Comma 2 4 2 4 39" xfId="14553" xr:uid="{E3AB675D-FE09-4CEA-BB52-1D994016DA6D}"/>
    <cellStyle name="Comma 2 4 2 4 39 2" xfId="20438" xr:uid="{D1433D29-863C-4C01-AC9F-006369D95C0F}"/>
    <cellStyle name="Comma 2 4 2 4 39 2 2" xfId="32767" xr:uid="{3E77FE9F-E575-4103-88FE-201C75177F01}"/>
    <cellStyle name="Comma 2 4 2 4 39 3" xfId="27730" xr:uid="{AEEA6FB8-3CF2-49A8-B733-F9F75741EA7E}"/>
    <cellStyle name="Comma 2 4 2 4 4" xfId="1473" xr:uid="{BD32AEC9-DE29-401A-B84D-DB4A74A0C750}"/>
    <cellStyle name="Comma 2 4 2 4 4 2" xfId="23672" xr:uid="{85318D32-BC0C-4C37-B2F9-2E79E4FD651B}"/>
    <cellStyle name="Comma 2 4 2 4 4 3" xfId="22800" xr:uid="{71BF7AF8-CBF0-4FE1-B59D-A58AEC7BD334}"/>
    <cellStyle name="Comma 2 4 2 4 40" xfId="14934" xr:uid="{118B544E-C5C4-4F72-8133-B7123DFA2852}"/>
    <cellStyle name="Comma 2 4 2 4 40 2" xfId="20646" xr:uid="{D4295500-70B9-4082-9EFD-74914D4F1FC2}"/>
    <cellStyle name="Comma 2 4 2 4 40 2 2" xfId="32975" xr:uid="{874C4172-0299-4299-ABF6-6379EC78E08D}"/>
    <cellStyle name="Comma 2 4 2 4 40 3" xfId="27938" xr:uid="{184C9CB0-4BEF-4C15-A4AD-DC599814C321}"/>
    <cellStyle name="Comma 2 4 2 4 41" xfId="15315" xr:uid="{4ADC03A4-B27E-46C0-A7D5-C29CCD2070FD}"/>
    <cellStyle name="Comma 2 4 2 4 41 2" xfId="20855" xr:uid="{00A18BBC-B4A2-4516-8B06-278B0D013914}"/>
    <cellStyle name="Comma 2 4 2 4 41 2 2" xfId="33183" xr:uid="{8D9CA06B-0B34-4B51-8538-17883C86AFBB}"/>
    <cellStyle name="Comma 2 4 2 4 41 3" xfId="28146" xr:uid="{D8109536-2F37-420F-9E73-51E2C7F9CD45}"/>
    <cellStyle name="Comma 2 4 2 4 42" xfId="15696" xr:uid="{12444182-8E96-4561-B683-1AE98AD8EDE2}"/>
    <cellStyle name="Comma 2 4 2 4 42 2" xfId="21063" xr:uid="{58EE0916-9029-48FB-8848-D6981341F932}"/>
    <cellStyle name="Comma 2 4 2 4 42 2 2" xfId="33391" xr:uid="{56DDF5F7-3D35-4417-B52C-E9246A487880}"/>
    <cellStyle name="Comma 2 4 2 4 42 3" xfId="28354" xr:uid="{BC52AE71-9DFD-4E41-9998-ACE5A8BFC1A2}"/>
    <cellStyle name="Comma 2 4 2 4 43" xfId="16077" xr:uid="{C4ACFFB8-8673-4538-B77F-4868D982B101}"/>
    <cellStyle name="Comma 2 4 2 4 43 2" xfId="21271" xr:uid="{992C83B3-783E-44F2-95FD-D7E228554AD4}"/>
    <cellStyle name="Comma 2 4 2 4 43 2 2" xfId="33599" xr:uid="{2B9B086B-BD84-4842-84D2-289D4FFD487C}"/>
    <cellStyle name="Comma 2 4 2 4 43 3" xfId="28562" xr:uid="{093BFA7B-E689-4B9C-8907-C05F457833ED}"/>
    <cellStyle name="Comma 2 4 2 4 44" xfId="21497" xr:uid="{355BFBFF-71BA-47CD-B0D1-AABDB07D5364}"/>
    <cellStyle name="Comma 2 4 2 4 44 2" xfId="23059" xr:uid="{7002AF8B-BDAE-4507-82F2-1F42DA0053F3}"/>
    <cellStyle name="Comma 2 4 2 4 45" xfId="22090" xr:uid="{B0471859-3B7D-4F95-9C41-C18D5E0DFDE1}"/>
    <cellStyle name="Comma 2 4 2 4 46" xfId="35438" xr:uid="{80B6C381-BFF1-4035-8080-3A9E51243DE1}"/>
    <cellStyle name="Comma 2 4 2 4 5" xfId="2429" xr:uid="{31852953-837A-4ED6-B1E9-B3D244AAADC6}"/>
    <cellStyle name="Comma 2 4 2 4 5 2" xfId="5379" xr:uid="{383086A2-B68D-40D4-B27F-694592C32B4E}"/>
    <cellStyle name="Comma 2 4 2 4 5 3" xfId="4219" xr:uid="{9AC77EDA-4D2D-44FF-82B4-7809BD866827}"/>
    <cellStyle name="Comma 2 4 2 4 6" xfId="2609" xr:uid="{98A3C61F-4352-4303-868B-4AD11D562F4A}"/>
    <cellStyle name="Comma 2 4 2 4 6 2" xfId="5466" xr:uid="{7D7DA1A2-9DC5-4855-BCAB-8655383EF9BB}"/>
    <cellStyle name="Comma 2 4 2 4 7" xfId="5559" xr:uid="{EC4D9F20-6007-40A0-A059-37A9C387663D}"/>
    <cellStyle name="Comma 2 4 2 4 8" xfId="5665" xr:uid="{40E461F6-1F07-4E09-88BC-2117EA594D58}"/>
    <cellStyle name="Comma 2 4 2 4 9" xfId="5780" xr:uid="{3F14B214-D65D-4366-9E3B-6D675F8B14F1}"/>
    <cellStyle name="Comma 2 4 2 40" xfId="12235" xr:uid="{92DD5E31-24E3-47BE-94B3-490E1EA73833}"/>
    <cellStyle name="Comma 2 4 2 40 2" xfId="19160" xr:uid="{1678E493-67F9-4745-8565-90BCF3E84759}"/>
    <cellStyle name="Comma 2 4 2 40 2 2" xfId="31493" xr:uid="{1D197670-7669-45CE-B233-83D63C97B6A1}"/>
    <cellStyle name="Comma 2 4 2 40 3" xfId="26456" xr:uid="{B4701EE7-4D07-462A-99E3-F62AFB5AADF3}"/>
    <cellStyle name="Comma 2 4 2 41" xfId="12616" xr:uid="{16625B93-789E-45B2-959F-9D2D4E11FB67}"/>
    <cellStyle name="Comma 2 4 2 41 2" xfId="19369" xr:uid="{70557189-8EF9-4916-88CF-C9DB05AE920C}"/>
    <cellStyle name="Comma 2 4 2 41 2 2" xfId="31701" xr:uid="{C57678E4-9584-46D2-926D-17E2DF0BA5D3}"/>
    <cellStyle name="Comma 2 4 2 41 3" xfId="26664" xr:uid="{0EB2D47B-9035-40B7-87DF-588B90A15276}"/>
    <cellStyle name="Comma 2 4 2 42" xfId="12997" xr:uid="{0D26BD82-89B8-444E-B961-2F4879C5C97E}"/>
    <cellStyle name="Comma 2 4 2 42 2" xfId="19577" xr:uid="{595F7B61-F3C7-4B55-B8ED-A865ECAB464D}"/>
    <cellStyle name="Comma 2 4 2 42 2 2" xfId="31909" xr:uid="{16CE6BDD-F749-44EB-B851-B4362E89BA16}"/>
    <cellStyle name="Comma 2 4 2 42 3" xfId="26872" xr:uid="{6561B9C2-1FCD-4F2B-8549-78D1B7A1672E}"/>
    <cellStyle name="Comma 2 4 2 43" xfId="13378" xr:uid="{0641109F-44D1-4C68-9BA8-3324E3821DF6}"/>
    <cellStyle name="Comma 2 4 2 43 2" xfId="19786" xr:uid="{30001729-88F6-4C25-9172-A41DC98CC299}"/>
    <cellStyle name="Comma 2 4 2 43 2 2" xfId="32117" xr:uid="{55E74824-80EA-48EF-8778-E131B6EA9B5B}"/>
    <cellStyle name="Comma 2 4 2 43 3" xfId="27080" xr:uid="{043B9792-72EB-4A9F-9453-75A6B593B334}"/>
    <cellStyle name="Comma 2 4 2 44" xfId="13767" xr:uid="{C047A315-301C-4174-A831-2E5F23A169AD}"/>
    <cellStyle name="Comma 2 4 2 44 2" xfId="19998" xr:uid="{F5AAFA71-ACE4-41A0-95D6-C20BA8D7BE4C}"/>
    <cellStyle name="Comma 2 4 2 44 2 2" xfId="32329" xr:uid="{5EA85C64-3430-40CB-B4BE-22BC16DDE837}"/>
    <cellStyle name="Comma 2 4 2 44 3" xfId="27292" xr:uid="{DF35E243-5EFD-4137-9307-33DAD97671AA}"/>
    <cellStyle name="Comma 2 4 2 45" xfId="14148" xr:uid="{B7182BE3-900F-47CD-B873-3EA9EEA5275A}"/>
    <cellStyle name="Comma 2 4 2 45 2" xfId="20207" xr:uid="{7949E8F7-A78C-448B-9E20-BB53C75A06F8}"/>
    <cellStyle name="Comma 2 4 2 45 2 2" xfId="32537" xr:uid="{60535261-96C4-4B0B-BB5F-332F411F2BA9}"/>
    <cellStyle name="Comma 2 4 2 45 3" xfId="27500" xr:uid="{885462D4-51B2-47F7-BA4A-4F152A663918}"/>
    <cellStyle name="Comma 2 4 2 46" xfId="14533" xr:uid="{4232B62C-CA97-48E6-BC1F-7D57E6A56961}"/>
    <cellStyle name="Comma 2 4 2 46 2" xfId="20418" xr:uid="{325F0266-0514-4203-A7C3-126BD8FADB6F}"/>
    <cellStyle name="Comma 2 4 2 46 2 2" xfId="32747" xr:uid="{82773D2C-108F-498F-9C82-BEE0169190A2}"/>
    <cellStyle name="Comma 2 4 2 46 3" xfId="27710" xr:uid="{EE7BE24C-27DA-4F15-806F-E3082B526FF2}"/>
    <cellStyle name="Comma 2 4 2 47" xfId="14914" xr:uid="{E829156D-5B9A-4F13-98DB-E20D798B6F3A}"/>
    <cellStyle name="Comma 2 4 2 47 2" xfId="20626" xr:uid="{D9153E38-776C-4A1E-AA78-B14A927DA727}"/>
    <cellStyle name="Comma 2 4 2 47 2 2" xfId="32955" xr:uid="{9ABB95C6-8485-4BC5-B645-D51CC067CF00}"/>
    <cellStyle name="Comma 2 4 2 47 3" xfId="27918" xr:uid="{AB960340-BF81-4617-A687-D98F39FC8680}"/>
    <cellStyle name="Comma 2 4 2 48" xfId="15295" xr:uid="{DA4F8A15-FAD6-410E-80DA-6F2439110C4B}"/>
    <cellStyle name="Comma 2 4 2 48 2" xfId="20835" xr:uid="{CB04697F-C514-42D7-830C-7467461E8301}"/>
    <cellStyle name="Comma 2 4 2 48 2 2" xfId="33163" xr:uid="{34FC6FB0-DFE3-4547-8953-FE5020E0BC3B}"/>
    <cellStyle name="Comma 2 4 2 48 3" xfId="28126" xr:uid="{FF9CD898-CCAD-4865-94CD-34482A364D0E}"/>
    <cellStyle name="Comma 2 4 2 49" xfId="15676" xr:uid="{DB4EB534-E881-4A30-ADBB-AD3A23F17F21}"/>
    <cellStyle name="Comma 2 4 2 49 2" xfId="21043" xr:uid="{C488A92E-EF52-40CF-8FD5-3C72A53C7081}"/>
    <cellStyle name="Comma 2 4 2 49 2 2" xfId="33371" xr:uid="{1DE6C348-7048-4F80-888A-7A56BBF7DD60}"/>
    <cellStyle name="Comma 2 4 2 49 3" xfId="28334" xr:uid="{D5386BA7-3ADA-463B-B702-D7A4785246C4}"/>
    <cellStyle name="Comma 2 4 2 5" xfId="619" xr:uid="{00000000-0005-0000-0000-000030000000}"/>
    <cellStyle name="Comma 2 4 2 5 10" xfId="9781" xr:uid="{4D31C9F0-7CE2-46CF-BF88-0A39D4052492}"/>
    <cellStyle name="Comma 2 4 2 5 10 2" xfId="17820" xr:uid="{4BA68AC3-A0E8-4E4A-B4D7-92F6A806348D}"/>
    <cellStyle name="Comma 2 4 2 5 10 2 2" xfId="30158" xr:uid="{011BA2AB-6331-4CDA-A05E-6FF747E0109C}"/>
    <cellStyle name="Comma 2 4 2 5 10 3" xfId="25121" xr:uid="{5D1CD932-0E9E-42B6-9690-7B39E6B76ED8}"/>
    <cellStyle name="Comma 2 4 2 5 11" xfId="10163" xr:uid="{6E832C5D-C243-4A36-9A61-A6DC74756373}"/>
    <cellStyle name="Comma 2 4 2 5 11 2" xfId="18029" xr:uid="{7F7E41B6-EBC2-4C98-80B4-8112FF1F869E}"/>
    <cellStyle name="Comma 2 4 2 5 11 2 2" xfId="30367" xr:uid="{9492EA97-A151-46EB-A41A-D99FEA7911D2}"/>
    <cellStyle name="Comma 2 4 2 5 11 3" xfId="25330" xr:uid="{739FD709-9387-494B-B518-2474AE389246}"/>
    <cellStyle name="Comma 2 4 2 5 12" xfId="10544" xr:uid="{5CB3A2C1-86CB-4EEE-9B75-83E2841F356A}"/>
    <cellStyle name="Comma 2 4 2 5 12 2" xfId="18238" xr:uid="{23BFBD53-F8E9-4076-86E3-8C42F7B4CDC7}"/>
    <cellStyle name="Comma 2 4 2 5 12 2 2" xfId="30575" xr:uid="{3E77F306-2C00-4FD8-9EF9-AEFB09D4DF62}"/>
    <cellStyle name="Comma 2 4 2 5 12 3" xfId="25538" xr:uid="{E80D7D7F-B812-41DA-9B0C-096DDFAF0366}"/>
    <cellStyle name="Comma 2 4 2 5 13" xfId="10925" xr:uid="{70A6D890-C411-4080-B9A9-8F9FCBB2D981}"/>
    <cellStyle name="Comma 2 4 2 5 13 2" xfId="18446" xr:uid="{432191E1-FA28-4481-936D-13315E70A3FB}"/>
    <cellStyle name="Comma 2 4 2 5 13 2 2" xfId="30783" xr:uid="{50E0FBD0-F1A3-4E80-B64D-6D27D37502A8}"/>
    <cellStyle name="Comma 2 4 2 5 13 3" xfId="25746" xr:uid="{E2928C99-5C9B-405E-9E12-98A325AABD01}"/>
    <cellStyle name="Comma 2 4 2 5 14" xfId="11306" xr:uid="{E81E6D94-A7E9-4CB8-B9D5-394EBEBF1C14}"/>
    <cellStyle name="Comma 2 4 2 5 14 2" xfId="18655" xr:uid="{1670F385-48D9-4BFF-A05E-E49D84CEA2E8}"/>
    <cellStyle name="Comma 2 4 2 5 14 2 2" xfId="30991" xr:uid="{6E560313-5D26-4FA8-8B39-D4FCDC3276FE}"/>
    <cellStyle name="Comma 2 4 2 5 14 3" xfId="25954" xr:uid="{93C47882-5C2D-4A94-AA9C-48CC3955F6AE}"/>
    <cellStyle name="Comma 2 4 2 5 15" xfId="11723" xr:uid="{EE131EBA-CEC4-49FE-9874-1633E0345252}"/>
    <cellStyle name="Comma 2 4 2 5 15 2" xfId="18873" xr:uid="{2AB35FD1-FCF8-4B35-8654-667DC7442C91}"/>
    <cellStyle name="Comma 2 4 2 5 15 2 2" xfId="31207" xr:uid="{05F5FAAA-17A9-44EA-92FA-39B00EE345F8}"/>
    <cellStyle name="Comma 2 4 2 5 15 3" xfId="26170" xr:uid="{7E725CEB-9253-43DE-8F84-F1FFED6D495D}"/>
    <cellStyle name="Comma 2 4 2 5 16" xfId="12108" xr:uid="{347B90BD-E433-44A3-90A5-52F1801816FE}"/>
    <cellStyle name="Comma 2 4 2 5 16 2" xfId="19084" xr:uid="{62814062-A13C-4D59-A9D9-ACA199E47B50}"/>
    <cellStyle name="Comma 2 4 2 5 16 2 2" xfId="31417" xr:uid="{E93DA2EB-D153-488B-9E9E-B63BA106D9E4}"/>
    <cellStyle name="Comma 2 4 2 5 16 3" xfId="26380" xr:uid="{996704AA-4BD5-4320-B3D9-0C681A1D8A30}"/>
    <cellStyle name="Comma 2 4 2 5 17" xfId="12489" xr:uid="{5B4E422D-3543-44B4-ABA3-26350CDE066C}"/>
    <cellStyle name="Comma 2 4 2 5 17 2" xfId="19293" xr:uid="{6D9AA21C-DB0E-42A0-B6A6-7D3947AC6CAA}"/>
    <cellStyle name="Comma 2 4 2 5 17 2 2" xfId="31625" xr:uid="{AF079F9A-1D2E-4C1E-BA0C-0A2C72C3FD4D}"/>
    <cellStyle name="Comma 2 4 2 5 17 3" xfId="26588" xr:uid="{CC4B085C-C775-42C8-A7F3-B76DBB3E81FE}"/>
    <cellStyle name="Comma 2 4 2 5 18" xfId="12870" xr:uid="{969BA266-6835-43D9-9089-DA2071B67709}"/>
    <cellStyle name="Comma 2 4 2 5 18 2" xfId="19501" xr:uid="{D7A6BE01-9268-4A0D-8CB5-F7700A486B37}"/>
    <cellStyle name="Comma 2 4 2 5 18 2 2" xfId="31833" xr:uid="{EE5DE73A-102F-44E9-B63B-3624396A7190}"/>
    <cellStyle name="Comma 2 4 2 5 18 3" xfId="26796" xr:uid="{502B00E2-1304-41F4-84C4-63D31E33B872}"/>
    <cellStyle name="Comma 2 4 2 5 19" xfId="13251" xr:uid="{2F8BCC57-BBE1-4FB5-980D-0BAD6E7B3156}"/>
    <cellStyle name="Comma 2 4 2 5 19 2" xfId="19709" xr:uid="{2C74BE92-70B5-4786-AB9C-C4DB5EB5211C}"/>
    <cellStyle name="Comma 2 4 2 5 19 2 2" xfId="32041" xr:uid="{F131389B-C3AC-470B-B849-71070D47F815}"/>
    <cellStyle name="Comma 2 4 2 5 19 3" xfId="27004" xr:uid="{2AE1D860-4197-46DA-A87A-80B2B01E8260}"/>
    <cellStyle name="Comma 2 4 2 5 2" xfId="953" xr:uid="{C5502F8F-536B-4886-A372-EE4B6DBAB377}"/>
    <cellStyle name="Comma 2 4 2 5 2 2" xfId="1306" xr:uid="{F466C0AB-F179-4514-8A6D-70E92FFBB646}"/>
    <cellStyle name="Comma 2 4 2 5 2 2 2" xfId="2143" xr:uid="{7F48798E-6A2A-4A49-99DC-9B95FB80FEA7}"/>
    <cellStyle name="Comma 2 4 2 5 2 2 2 2" xfId="4911" xr:uid="{FE7D8CDE-5A66-4DDD-AAE7-63EDD75CD6A5}"/>
    <cellStyle name="Comma 2 4 2 5 2 2 3" xfId="3621" xr:uid="{FD482DDF-A9BE-4FA6-B5D8-6C596B1FDB3D}"/>
    <cellStyle name="Comma 2 4 2 5 2 3" xfId="1793" xr:uid="{0508E5BE-872A-41FA-A888-C78047E15785}"/>
    <cellStyle name="Comma 2 4 2 5 2 3 2" xfId="4012" xr:uid="{9C5B2A19-EE2E-4F02-884D-281B712A9B6D}"/>
    <cellStyle name="Comma 2 4 2 5 2 4" xfId="4561" xr:uid="{D7E4D3D4-B9D3-4A57-B668-C1EE3EBC8D78}"/>
    <cellStyle name="Comma 2 4 2 5 2 5" xfId="3191" xr:uid="{5832FC14-67B0-4271-B955-D606F3BE6B8B}"/>
    <cellStyle name="Comma 2 4 2 5 2 6" xfId="22603" xr:uid="{9C7CE906-76BE-48D8-81DD-F3ADADF6565B}"/>
    <cellStyle name="Comma 2 4 2 5 20" xfId="13632" xr:uid="{4EF4CF03-07D1-4EE6-860D-3BAD6F89F1DA}"/>
    <cellStyle name="Comma 2 4 2 5 20 2" xfId="19918" xr:uid="{9C4F519A-2D4D-4294-BA3F-D6FE5A1717E3}"/>
    <cellStyle name="Comma 2 4 2 5 20 2 2" xfId="32249" xr:uid="{1BF4A817-262B-4C32-8CD6-3CFEA5195A27}"/>
    <cellStyle name="Comma 2 4 2 5 20 3" xfId="27212" xr:uid="{1A585531-993D-4047-AA72-0124F45D8C16}"/>
    <cellStyle name="Comma 2 4 2 5 21" xfId="14021" xr:uid="{F6392145-FD90-4BB4-A1E0-A70C1F5AA63F}"/>
    <cellStyle name="Comma 2 4 2 5 21 2" xfId="20131" xr:uid="{779B71FB-4A5F-410A-8378-80D4CAB115C2}"/>
    <cellStyle name="Comma 2 4 2 5 21 2 2" xfId="32461" xr:uid="{A0BB5482-85B9-46C9-B763-07BCBA6B7950}"/>
    <cellStyle name="Comma 2 4 2 5 21 3" xfId="27424" xr:uid="{EADC47C9-7A39-4F67-8A29-682BB4B8D95D}"/>
    <cellStyle name="Comma 2 4 2 5 22" xfId="14402" xr:uid="{75259A49-E2E4-4E09-8BB0-4C721C8E90BF}"/>
    <cellStyle name="Comma 2 4 2 5 22 2" xfId="20340" xr:uid="{867BEFA4-3002-41CC-8832-C80629ECFF8E}"/>
    <cellStyle name="Comma 2 4 2 5 22 2 2" xfId="32669" xr:uid="{034F1027-F3B9-4702-BAE9-E97E861B9C61}"/>
    <cellStyle name="Comma 2 4 2 5 22 3" xfId="27632" xr:uid="{8B9544DE-A7EB-47C1-BC44-1A8C5B0C1F04}"/>
    <cellStyle name="Comma 2 4 2 5 23" xfId="14787" xr:uid="{B9C59B5A-367A-4332-9A4E-14C7AC59AE98}"/>
    <cellStyle name="Comma 2 4 2 5 23 2" xfId="20550" xr:uid="{8F9CD74E-2504-495C-B73E-56FF1F7F6D1A}"/>
    <cellStyle name="Comma 2 4 2 5 23 2 2" xfId="32879" xr:uid="{60850FAF-66CD-4BEB-9756-D8393A418CE6}"/>
    <cellStyle name="Comma 2 4 2 5 23 3" xfId="27842" xr:uid="{195C5287-B220-4963-9150-553F74A2D4DE}"/>
    <cellStyle name="Comma 2 4 2 5 24" xfId="15168" xr:uid="{39A228E9-DED9-4135-886D-DC416DA89577}"/>
    <cellStyle name="Comma 2 4 2 5 24 2" xfId="20759" xr:uid="{C02ED09B-8125-4282-B32C-4FB1FEC44E8C}"/>
    <cellStyle name="Comma 2 4 2 5 24 2 2" xfId="33087" xr:uid="{165672A8-62AD-4754-80D0-B8B2016658CD}"/>
    <cellStyle name="Comma 2 4 2 5 24 3" xfId="28050" xr:uid="{6295C938-B770-497C-882F-D8937B99F729}"/>
    <cellStyle name="Comma 2 4 2 5 25" xfId="15549" xr:uid="{7EF0A87D-CF9E-4ED6-A4D1-0435932D5CAC}"/>
    <cellStyle name="Comma 2 4 2 5 25 2" xfId="20967" xr:uid="{6461CBC7-7EC6-4D4B-AFED-CF605F1B2D04}"/>
    <cellStyle name="Comma 2 4 2 5 25 2 2" xfId="33295" xr:uid="{747BD08D-0176-4223-8BFB-6FBA7664FA78}"/>
    <cellStyle name="Comma 2 4 2 5 25 3" xfId="28258" xr:uid="{8C9EEC98-6037-4F1B-9F09-EFE8CA5B73A7}"/>
    <cellStyle name="Comma 2 4 2 5 26" xfId="15930" xr:uid="{781E0709-36E5-4147-A2C9-D8BF01568B58}"/>
    <cellStyle name="Comma 2 4 2 5 26 2" xfId="21175" xr:uid="{C89E3DCF-71BE-4A24-8A00-A612B4D0F6C1}"/>
    <cellStyle name="Comma 2 4 2 5 26 2 2" xfId="33503" xr:uid="{6621B5E3-4033-4EE6-A4FC-E56ED5CA3AA3}"/>
    <cellStyle name="Comma 2 4 2 5 26 3" xfId="28466" xr:uid="{5C101A7F-BD06-4B3A-B8B8-1D92F16E860F}"/>
    <cellStyle name="Comma 2 4 2 5 27" xfId="16311" xr:uid="{CB0A50F6-5409-445D-8D2B-7D00766846D0}"/>
    <cellStyle name="Comma 2 4 2 5 27 2" xfId="21383" xr:uid="{BA47CC77-847F-47D4-BE6C-B24C9695B5B3}"/>
    <cellStyle name="Comma 2 4 2 5 27 2 2" xfId="33711" xr:uid="{788524CD-0AA4-4275-B6A5-49C11FAA9ACF}"/>
    <cellStyle name="Comma 2 4 2 5 27 3" xfId="28674" xr:uid="{E73431A4-15C5-49A6-AD92-A9278D54542A}"/>
    <cellStyle name="Comma 2 4 2 5 28" xfId="21731" xr:uid="{2E345631-6F0F-4F0D-BD7D-595D7D4E0028}"/>
    <cellStyle name="Comma 2 4 2 5 29" xfId="22265" xr:uid="{66A5C4D6-1DD1-4AF1-B679-B8B4A62CEA1A}"/>
    <cellStyle name="Comma 2 4 2 5 3" xfId="2799" xr:uid="{387E4E86-BEF6-495F-B897-55613636EBE2}"/>
    <cellStyle name="Comma 2 4 2 5 3 2" xfId="3491" xr:uid="{21536E60-140B-46BB-AE82-6A8F9AED0899}"/>
    <cellStyle name="Comma 2 4 2 5 3 3" xfId="23489" xr:uid="{ED595FAF-3DF4-4B92-A7E3-B3A05CE852EF}"/>
    <cellStyle name="Comma 2 4 2 5 30" xfId="35722" xr:uid="{9A3B6E56-499B-4D74-9E90-2C1B9D881BF1}"/>
    <cellStyle name="Comma 2 4 2 5 4" xfId="4293" xr:uid="{F5DC00FA-CB21-42D9-A945-1525AC8EF52F}"/>
    <cellStyle name="Comma 2 4 2 5 4 2" xfId="7467" xr:uid="{A53D97A7-AEA0-47E0-BC1B-C7AD3AF63F3C}"/>
    <cellStyle name="Comma 2 4 2 5 5" xfId="7849" xr:uid="{58BB66D0-97C8-4D9C-9FB1-F1825577D3C1}"/>
    <cellStyle name="Comma 2 4 2 5 5 2" xfId="16762" xr:uid="{62A5312D-AD58-49CA-A5C4-967E3655FF63}"/>
    <cellStyle name="Comma 2 4 2 5 5 2 2" xfId="29103" xr:uid="{DC6385DE-21D3-4BCB-91C2-2742689A25E9}"/>
    <cellStyle name="Comma 2 4 2 5 5 3" xfId="24064" xr:uid="{24D4151E-6E84-41DB-9DC3-540AC16EFE55}"/>
    <cellStyle name="Comma 2 4 2 5 6" xfId="8238" xr:uid="{148FBF93-C4FF-42F9-ADA6-BF1245138D79}"/>
    <cellStyle name="Comma 2 4 2 5 6 2" xfId="16985" xr:uid="{1DC136C2-56E8-448E-85D0-9CFC0725219E}"/>
    <cellStyle name="Comma 2 4 2 5 6 2 2" xfId="29325" xr:uid="{707F4D87-429C-49C8-92ED-D8451D52992A}"/>
    <cellStyle name="Comma 2 4 2 5 6 3" xfId="24286" xr:uid="{35D0BBCE-C957-4E69-B38B-6C2792AA4774}"/>
    <cellStyle name="Comma 2 4 2 5 7" xfId="8619" xr:uid="{8F7C4DB4-BA3A-4C0E-844E-1FF8092E82E1}"/>
    <cellStyle name="Comma 2 4 2 5 7 2" xfId="17193" xr:uid="{8FD48104-7F95-42E1-86F8-0A7A063D601B}"/>
    <cellStyle name="Comma 2 4 2 5 7 2 2" xfId="29533" xr:uid="{9194EF04-8FC9-4360-A081-A627EEE8B905}"/>
    <cellStyle name="Comma 2 4 2 5 7 3" xfId="24494" xr:uid="{AA944544-7EE8-4F6E-A765-2C7EC0D44567}"/>
    <cellStyle name="Comma 2 4 2 5 8" xfId="9000" xr:uid="{A7EEAC81-0D89-4896-B747-85B8721F4DAC}"/>
    <cellStyle name="Comma 2 4 2 5 8 2" xfId="17402" xr:uid="{CFAE82F9-DEB6-4B4E-BFA1-C6800BCA76A7}"/>
    <cellStyle name="Comma 2 4 2 5 8 2 2" xfId="29741" xr:uid="{643FBCBB-EADA-4A97-AA70-EEA6F4CADC86}"/>
    <cellStyle name="Comma 2 4 2 5 8 3" xfId="24702" xr:uid="{C59ABFC1-FBEA-4573-99D0-4B7673753278}"/>
    <cellStyle name="Comma 2 4 2 5 9" xfId="9400" xr:uid="{FE2DF176-5930-4E52-8B3E-BCF927BEB0FE}"/>
    <cellStyle name="Comma 2 4 2 5 9 2" xfId="17612" xr:uid="{4F30C3B8-8B13-4F43-AF8C-F020DB594575}"/>
    <cellStyle name="Comma 2 4 2 5 9 2 2" xfId="29950" xr:uid="{090216C1-3F15-4D02-84D0-7E23BBFE2940}"/>
    <cellStyle name="Comma 2 4 2 5 9 3" xfId="24913" xr:uid="{EE1E3C07-0826-4D5F-BD48-7BC1305DA8A9}"/>
    <cellStyle name="Comma 2 4 2 50" xfId="16057" xr:uid="{F90C3BA1-7AFD-42D0-B6CA-139E5A1217F4}"/>
    <cellStyle name="Comma 2 4 2 50 2" xfId="21251" xr:uid="{8A48FBDE-CCF3-4A53-9034-C99E69F09D7E}"/>
    <cellStyle name="Comma 2 4 2 50 2 2" xfId="33579" xr:uid="{6B9FD4F5-62DA-4E6F-950A-4AD73DF8907B}"/>
    <cellStyle name="Comma 2 4 2 50 3" xfId="28542" xr:uid="{079DAA7C-D6CB-45BE-902D-71FEED2ABCF3}"/>
    <cellStyle name="Comma 2 4 2 51" xfId="21477" xr:uid="{9ECAD1AC-E622-473A-BB19-E6CF3E0FFEC2}"/>
    <cellStyle name="Comma 2 4 2 52" xfId="22058" xr:uid="{EA2B1710-DCFB-4432-BA9E-B775782B3A03}"/>
    <cellStyle name="Comma 2 4 2 53" xfId="35406" xr:uid="{17F0B09D-E6C9-4CB8-8733-20163E320BD3}"/>
    <cellStyle name="Comma 2 4 2 6" xfId="298" xr:uid="{00000000-0005-0000-0000-00007F000000}"/>
    <cellStyle name="Comma 2 4 2 6 10" xfId="9637" xr:uid="{04209F23-0E12-49F6-8297-D8B12495CD8D}"/>
    <cellStyle name="Comma 2 4 2 6 10 2" xfId="17781" xr:uid="{9E544190-B178-4BDD-9758-2BCD029C4E19}"/>
    <cellStyle name="Comma 2 4 2 6 10 2 2" xfId="30119" xr:uid="{19ECD64C-3484-455C-904C-A22F9FED8F7F}"/>
    <cellStyle name="Comma 2 4 2 6 10 3" xfId="25082" xr:uid="{E17C343A-F30B-4342-BEF8-B0035CAA61EB}"/>
    <cellStyle name="Comma 2 4 2 6 11" xfId="10019" xr:uid="{812B83BB-CF38-4098-8289-36E6E2A29178}"/>
    <cellStyle name="Comma 2 4 2 6 11 2" xfId="17990" xr:uid="{F8375CD0-51BB-47BA-809C-922CC6930311}"/>
    <cellStyle name="Comma 2 4 2 6 11 2 2" xfId="30328" xr:uid="{679A4006-CCDB-4AB1-9F26-E0388AEE732B}"/>
    <cellStyle name="Comma 2 4 2 6 11 3" xfId="25291" xr:uid="{7ABC7F24-1E9C-4E03-801D-4EAE6B95A7BB}"/>
    <cellStyle name="Comma 2 4 2 6 12" xfId="10400" xr:uid="{D003A495-8AA6-4B86-B898-2A01A76C1049}"/>
    <cellStyle name="Comma 2 4 2 6 12 2" xfId="18198" xr:uid="{71F7F881-4617-4569-9B9B-89DBD5B8CE3A}"/>
    <cellStyle name="Comma 2 4 2 6 12 2 2" xfId="30536" xr:uid="{E65E910F-293F-4DBA-B297-1FB09CDE8CA7}"/>
    <cellStyle name="Comma 2 4 2 6 12 3" xfId="25499" xr:uid="{3C06FEAB-A3D8-4C7A-B97A-0C43C681412A}"/>
    <cellStyle name="Comma 2 4 2 6 13" xfId="10781" xr:uid="{88825087-7512-43B1-A1DF-E2DD5B920510}"/>
    <cellStyle name="Comma 2 4 2 6 13 2" xfId="18407" xr:uid="{963BBF24-7255-4242-BC98-9D450DDBDE01}"/>
    <cellStyle name="Comma 2 4 2 6 13 2 2" xfId="30744" xr:uid="{1A4C8D9D-231D-4E71-8305-07437F09700D}"/>
    <cellStyle name="Comma 2 4 2 6 13 3" xfId="25707" xr:uid="{2AAC1057-C549-4B6A-9A84-0A5A6AD492B6}"/>
    <cellStyle name="Comma 2 4 2 6 14" xfId="11162" xr:uid="{7ABDE2CA-FCAD-47B7-BDCE-394461550F92}"/>
    <cellStyle name="Comma 2 4 2 6 14 2" xfId="18616" xr:uid="{4C9A19B3-EB45-4924-9F63-B79052A74AE5}"/>
    <cellStyle name="Comma 2 4 2 6 14 2 2" xfId="30952" xr:uid="{704FF722-80DB-4C44-93ED-6E4282196BBF}"/>
    <cellStyle name="Comma 2 4 2 6 14 3" xfId="25915" xr:uid="{F4DDE6B4-AD07-4435-BBCC-7D77172BB6AC}"/>
    <cellStyle name="Comma 2 4 2 6 15" xfId="11579" xr:uid="{71EB4551-CA77-480F-8005-2D91EE8A8602}"/>
    <cellStyle name="Comma 2 4 2 6 15 2" xfId="18834" xr:uid="{E779AC82-B8EA-43E8-8B10-8451E736BD2F}"/>
    <cellStyle name="Comma 2 4 2 6 15 2 2" xfId="31168" xr:uid="{1A3D6EB0-B7C4-4A32-89FB-36487B6B0877}"/>
    <cellStyle name="Comma 2 4 2 6 15 3" xfId="26131" xr:uid="{F5F72676-FDF4-439A-B0D6-C9ADF2DAA649}"/>
    <cellStyle name="Comma 2 4 2 6 16" xfId="11964" xr:uid="{B7F6CA70-8780-4F7E-8FB7-DE4C8D2081AC}"/>
    <cellStyle name="Comma 2 4 2 6 16 2" xfId="19045" xr:uid="{D6183778-D0E4-44D6-990A-8D9F71851AAC}"/>
    <cellStyle name="Comma 2 4 2 6 16 2 2" xfId="31378" xr:uid="{94437536-545F-476B-B3B4-BE301B68D045}"/>
    <cellStyle name="Comma 2 4 2 6 16 3" xfId="26341" xr:uid="{E736E5BB-D9D5-4955-A273-43A589DBD017}"/>
    <cellStyle name="Comma 2 4 2 6 17" xfId="12345" xr:uid="{134B81CF-B31D-4CEE-B982-22E1DAC9C6B2}"/>
    <cellStyle name="Comma 2 4 2 6 17 2" xfId="19253" xr:uid="{4A5BDA2F-DF77-44C4-8B5F-8D71A0EB6AB0}"/>
    <cellStyle name="Comma 2 4 2 6 17 2 2" xfId="31586" xr:uid="{D925CE4C-FE7A-483A-B9A3-44C33660C252}"/>
    <cellStyle name="Comma 2 4 2 6 17 3" xfId="26549" xr:uid="{E3C07503-C0C1-4953-9681-932EA2E8B3C5}"/>
    <cellStyle name="Comma 2 4 2 6 18" xfId="12726" xr:uid="{0CA4668F-DB4A-4F81-AD21-14CE73B86306}"/>
    <cellStyle name="Comma 2 4 2 6 18 2" xfId="19462" xr:uid="{FD356CCC-E078-4E53-AD78-B1857897E69F}"/>
    <cellStyle name="Comma 2 4 2 6 18 2 2" xfId="31794" xr:uid="{A3109354-EE97-4FD6-9506-D2521B1FAEDA}"/>
    <cellStyle name="Comma 2 4 2 6 18 3" xfId="26757" xr:uid="{46A694B8-D2CA-47D6-9C12-E8DF2DDE0A58}"/>
    <cellStyle name="Comma 2 4 2 6 19" xfId="13107" xr:uid="{C0322284-DF4D-48A7-9136-041646FB3888}"/>
    <cellStyle name="Comma 2 4 2 6 19 2" xfId="19670" xr:uid="{4103A801-A644-4D8D-83FA-C7CA1A87FDE1}"/>
    <cellStyle name="Comma 2 4 2 6 19 2 2" xfId="32002" xr:uid="{6AE779C2-8F74-4C19-88FF-C0985EF29BE4}"/>
    <cellStyle name="Comma 2 4 2 6 19 3" xfId="26965" xr:uid="{1F255F1C-3575-4EAC-BED4-2D46C608B25C}"/>
    <cellStyle name="Comma 2 4 2 6 2" xfId="748" xr:uid="{63760C5D-3DEF-47D6-ADE8-D5F62F65E791}"/>
    <cellStyle name="Comma 2 4 2 6 2 2" xfId="1104" xr:uid="{56E4709A-9859-4B79-89DC-3AF1D9D4319B}"/>
    <cellStyle name="Comma 2 4 2 6 2 2 2" xfId="1941" xr:uid="{31B67324-1D22-47BE-B74D-8EAEEF35C7BE}"/>
    <cellStyle name="Comma 2 4 2 6 2 2 3" xfId="4709" xr:uid="{7583C454-B6C3-4E38-97BB-8047ABA69178}"/>
    <cellStyle name="Comma 2 4 2 6 2 2 4" xfId="23827" xr:uid="{1D647C75-C63B-42A7-BC4C-64B62C5CD49E}"/>
    <cellStyle name="Comma 2 4 2 6 2 3" xfId="1591" xr:uid="{20E8C0B4-D1E6-4C98-BD4A-173C2C874D38}"/>
    <cellStyle name="Comma 2 4 2 6 2 3 2" xfId="6840" xr:uid="{1823ABA9-1780-4520-B8CC-D4691961ADCA}"/>
    <cellStyle name="Comma 2 4 2 6 2 3 3" xfId="28866" xr:uid="{244FD1B3-B54A-4CC0-88C0-1D0741A98FAF}"/>
    <cellStyle name="Comma 2 4 2 6 2 4" xfId="2925" xr:uid="{D0CE5B5C-AC45-48A3-8631-E72B7F94D3D1}"/>
    <cellStyle name="Comma 2 4 2 6 2 4 2" xfId="23422" xr:uid="{C375B830-68C3-4F9B-A9EF-FE3F364BDBE7}"/>
    <cellStyle name="Comma 2 4 2 6 2 5" xfId="22538" xr:uid="{39CC444D-CF1E-40F9-8298-F8857ACEF227}"/>
    <cellStyle name="Comma 2 4 2 6 2 6" xfId="35848" xr:uid="{DB7227E7-3397-47E0-A17A-4577A1455C55}"/>
    <cellStyle name="Comma 2 4 2 6 20" xfId="13488" xr:uid="{41FD0154-D8B5-444C-B7EB-549AF7B16B59}"/>
    <cellStyle name="Comma 2 4 2 6 20 2" xfId="19879" xr:uid="{7F632AFC-FAE8-4489-A33B-92BC871AA953}"/>
    <cellStyle name="Comma 2 4 2 6 20 2 2" xfId="32210" xr:uid="{31E81111-9092-4A9C-8DC6-337E66C254CF}"/>
    <cellStyle name="Comma 2 4 2 6 20 3" xfId="27173" xr:uid="{BBB61EBD-908E-43FF-B80A-5E6A2DF1C1B7}"/>
    <cellStyle name="Comma 2 4 2 6 21" xfId="13877" xr:uid="{809BC181-E4DD-4FCB-A14E-3E29A6EAF7C4}"/>
    <cellStyle name="Comma 2 4 2 6 21 2" xfId="20091" xr:uid="{3087C90C-2F99-4D0F-B7D7-55EC7FDDD686}"/>
    <cellStyle name="Comma 2 4 2 6 21 2 2" xfId="32422" xr:uid="{444DCEBF-B4E8-46E3-957A-C7032666A21B}"/>
    <cellStyle name="Comma 2 4 2 6 21 3" xfId="27385" xr:uid="{C8DB5106-6FB7-49FD-ADCA-1F67DA18FA09}"/>
    <cellStyle name="Comma 2 4 2 6 22" xfId="14258" xr:uid="{FA29473D-9695-4EFA-973E-EC06C9D07A5A}"/>
    <cellStyle name="Comma 2 4 2 6 22 2" xfId="20300" xr:uid="{01FCE6F9-57AF-4C07-8006-D704748085A4}"/>
    <cellStyle name="Comma 2 4 2 6 22 2 2" xfId="32630" xr:uid="{34CD09D9-4DEE-41C4-A889-25E91C888640}"/>
    <cellStyle name="Comma 2 4 2 6 22 3" xfId="27593" xr:uid="{9766474F-E976-45CC-A0A9-F2163AFB2857}"/>
    <cellStyle name="Comma 2 4 2 6 23" xfId="14643" xr:uid="{21BA51F6-7D04-4B08-A98F-E7F0C879980B}"/>
    <cellStyle name="Comma 2 4 2 6 23 2" xfId="20511" xr:uid="{F47C5DD7-24F4-4DCC-8095-0ADBC2D36D47}"/>
    <cellStyle name="Comma 2 4 2 6 23 2 2" xfId="32840" xr:uid="{04296864-B8D5-4DBF-A22B-D38DE2B364A2}"/>
    <cellStyle name="Comma 2 4 2 6 23 3" xfId="27803" xr:uid="{F6384CDD-A49D-4C61-8B72-880313D3BE59}"/>
    <cellStyle name="Comma 2 4 2 6 24" xfId="15024" xr:uid="{3D7181D8-4FCA-4F6B-8CD6-F9667DB6B3FE}"/>
    <cellStyle name="Comma 2 4 2 6 24 2" xfId="20719" xr:uid="{8EC7DAB0-79A1-417C-81A8-9E2866AF7894}"/>
    <cellStyle name="Comma 2 4 2 6 24 2 2" xfId="33048" xr:uid="{6AA634D5-7584-4E92-A87C-92FFD8F2F372}"/>
    <cellStyle name="Comma 2 4 2 6 24 3" xfId="28011" xr:uid="{D25BD446-8816-493C-8A2D-869CA41AD7E3}"/>
    <cellStyle name="Comma 2 4 2 6 25" xfId="15405" xr:uid="{2D7B4854-0883-499A-B83F-C00297FD1815}"/>
    <cellStyle name="Comma 2 4 2 6 25 2" xfId="20928" xr:uid="{319E1880-78F7-4FD7-880E-2C97EB47EB70}"/>
    <cellStyle name="Comma 2 4 2 6 25 2 2" xfId="33256" xr:uid="{4E72C775-A51C-4095-AF4D-33A9FDD10012}"/>
    <cellStyle name="Comma 2 4 2 6 25 3" xfId="28219" xr:uid="{2C008476-49DD-4116-918E-6904A2B6C44B}"/>
    <cellStyle name="Comma 2 4 2 6 26" xfId="15786" xr:uid="{FEB87F3D-F11E-4735-BB63-3CF9367CDD9A}"/>
    <cellStyle name="Comma 2 4 2 6 26 2" xfId="21136" xr:uid="{1BA9E494-9BE3-4C59-B02F-E21599D53537}"/>
    <cellStyle name="Comma 2 4 2 6 26 2 2" xfId="33464" xr:uid="{436C3531-40FB-4BFD-BEAC-EA1E8CC60EAC}"/>
    <cellStyle name="Comma 2 4 2 6 26 3" xfId="28427" xr:uid="{D4F4C21E-F524-4A0C-AEB6-6A49FFD71389}"/>
    <cellStyle name="Comma 2 4 2 6 27" xfId="16167" xr:uid="{50A337A0-B9C7-4509-84A1-00E54E22AADF}"/>
    <cellStyle name="Comma 2 4 2 6 27 2" xfId="21344" xr:uid="{E0AA3562-DEEB-41BF-A5C3-53A530F44AA3}"/>
    <cellStyle name="Comma 2 4 2 6 27 2 2" xfId="33672" xr:uid="{884320B5-5EB9-4395-BE2B-3233B4DD84E0}"/>
    <cellStyle name="Comma 2 4 2 6 27 3" xfId="28635" xr:uid="{A02C57F3-3B06-4AE2-9A28-5BECA73796F6}"/>
    <cellStyle name="Comma 2 4 2 6 28" xfId="5106" xr:uid="{59F6CF04-86EB-4F86-BF90-3E67A912CDB0}"/>
    <cellStyle name="Comma 2 4 2 6 28 2" xfId="21587" xr:uid="{01D582B4-6986-464B-B611-5C22A1AB5902}"/>
    <cellStyle name="Comma 2 4 2 6 29" xfId="23266" xr:uid="{BF993641-221D-4FFD-9B4D-8B1B53CFD5FB}"/>
    <cellStyle name="Comma 2 4 2 6 3" xfId="1087" xr:uid="{AC4700FE-65D9-44E6-BE84-201C09AA726C}"/>
    <cellStyle name="Comma 2 4 2 6 3 2" xfId="1925" xr:uid="{1007E112-0437-4A9A-9ADB-A588BC31606A}"/>
    <cellStyle name="Comma 2 4 2 6 3 2 2" xfId="7036" xr:uid="{8A9D97B1-F5EF-4A22-9E9D-12E5DDD91289}"/>
    <cellStyle name="Comma 2 4 2 6 3 2 3" xfId="23861" xr:uid="{E4DC5DFF-B462-47CD-B42B-31BAA909561E}"/>
    <cellStyle name="Comma 2 4 2 6 3 3" xfId="16558" xr:uid="{A9D6473E-FEBE-4A33-B7A8-754931768CBF}"/>
    <cellStyle name="Comma 2 4 2 6 3 3 2" xfId="28900" xr:uid="{389BB48B-7503-464B-9730-BAAA7422B922}"/>
    <cellStyle name="Comma 2 4 2 6 3 4" xfId="4693" xr:uid="{D22A2CE4-CE63-4A92-B914-515CB86EAF85}"/>
    <cellStyle name="Comma 2 4 2 6 3 4 2" xfId="23616" xr:uid="{96237E80-96D4-465A-916A-13FC5EF90DA4}"/>
    <cellStyle name="Comma 2 4 2 6 3 5" xfId="22890" xr:uid="{FD606D43-CFBD-4CBD-A791-E379665718D6}"/>
    <cellStyle name="Comma 2 4 2 6 30" xfId="22200" xr:uid="{12C3A71B-FAE6-428E-8FF0-4AD103234D59}"/>
    <cellStyle name="Comma 2 4 2 6 31" xfId="35580" xr:uid="{F67FA6D1-C534-4BFE-B9AA-EA5AFDC6129D}"/>
    <cellStyle name="Comma 2 4 2 6 4" xfId="1575" xr:uid="{CBCBB455-BF35-45EB-98EF-37D23B8AE1A9}"/>
    <cellStyle name="Comma 2 4 2 6 4 2" xfId="7325" xr:uid="{D8B38CB2-43CD-4A4C-8D6A-618DEFF0B96B}"/>
    <cellStyle name="Comma 2 4 2 6 4 2 2" xfId="28925" xr:uid="{C84895BE-0586-4869-8282-64120A6AE812}"/>
    <cellStyle name="Comma 2 4 2 6 4 3" xfId="16583" xr:uid="{E51FC6FC-F02F-4B04-973B-E007871D7796}"/>
    <cellStyle name="Comma 2 4 2 6 4 4" xfId="4384" xr:uid="{6026261C-ABC9-48E2-B435-E0D4D0162893}"/>
    <cellStyle name="Comma 2 4 2 6 4 5" xfId="23886" xr:uid="{195676F9-DAC3-48E5-BA0C-394650E61010}"/>
    <cellStyle name="Comma 2 4 2 6 5" xfId="2723" xr:uid="{A382CFC7-A117-4CF3-ADCF-1EBBDEA3F794}"/>
    <cellStyle name="Comma 2 4 2 6 5 2" xfId="16716" xr:uid="{2299EEBA-1DBE-4CD9-94E4-187DF809297A}"/>
    <cellStyle name="Comma 2 4 2 6 5 2 2" xfId="29057" xr:uid="{9C3845F3-7B7D-4E47-8AAA-BA4EAD3B4228}"/>
    <cellStyle name="Comma 2 4 2 6 5 3" xfId="24018" xr:uid="{B64F97BE-5AEA-4DE7-8AB0-9DACA87536CD}"/>
    <cellStyle name="Comma 2 4 2 6 6" xfId="8095" xr:uid="{7B35E94D-667B-40EC-B2CB-9879B853154D}"/>
    <cellStyle name="Comma 2 4 2 6 6 2" xfId="16945" xr:uid="{BF6EC20B-EDB9-4A37-AA8D-A0D0DEEFD58B}"/>
    <cellStyle name="Comma 2 4 2 6 6 2 2" xfId="29286" xr:uid="{3B96529A-1C05-4DEE-A560-170D4D28B8F9}"/>
    <cellStyle name="Comma 2 4 2 6 6 3" xfId="24247" xr:uid="{B68F5A48-2BBC-416F-8AB1-BFEC0FC8708A}"/>
    <cellStyle name="Comma 2 4 2 6 7" xfId="8475" xr:uid="{46DA9D25-EE68-420C-AD88-68D7B6157E8B}"/>
    <cellStyle name="Comma 2 4 2 6 7 2" xfId="17154" xr:uid="{F029BAE1-E303-4FEC-9E76-15F734464EE7}"/>
    <cellStyle name="Comma 2 4 2 6 7 2 2" xfId="29494" xr:uid="{010BE6FE-317A-4CF7-AF9A-88D5D78AFDB0}"/>
    <cellStyle name="Comma 2 4 2 6 7 3" xfId="24455" xr:uid="{0704FAF7-611D-40B6-8AFA-7EC6232DC350}"/>
    <cellStyle name="Comma 2 4 2 6 8" xfId="8856" xr:uid="{88A31945-F82D-469E-8EF2-23628F9BB114}"/>
    <cellStyle name="Comma 2 4 2 6 8 2" xfId="17362" xr:uid="{DA41A51C-5714-48A4-B337-4EA8BB7BC3F0}"/>
    <cellStyle name="Comma 2 4 2 6 8 2 2" xfId="29702" xr:uid="{2BD0D891-5E8B-4BF0-B7D6-3E8387A7FF45}"/>
    <cellStyle name="Comma 2 4 2 6 8 3" xfId="24663" xr:uid="{357B4A18-AA0E-4CF2-803D-04EA3AD043B6}"/>
    <cellStyle name="Comma 2 4 2 6 9" xfId="9244" xr:uid="{55C7862C-30BC-460A-80A3-C029451F3873}"/>
    <cellStyle name="Comma 2 4 2 6 9 2" xfId="17571" xr:uid="{00DBB7DC-FB88-4909-AE58-622D1AABB706}"/>
    <cellStyle name="Comma 2 4 2 6 9 2 2" xfId="29910" xr:uid="{3AA3074B-E36A-493A-9456-2159F0E887AA}"/>
    <cellStyle name="Comma 2 4 2 6 9 3" xfId="24872" xr:uid="{4EA8E90B-6314-41A0-B8A1-1C88FB6471DE}"/>
    <cellStyle name="Comma 2 4 2 7" xfId="1439" xr:uid="{00A00C86-926D-4B33-91FE-9B7AFB00846C}"/>
    <cellStyle name="Comma 2 4 2 7 2" xfId="3844" xr:uid="{012A4F13-868D-46E7-BB8E-5D83AA9CD09F}"/>
    <cellStyle name="Comma 2 4 2 7 3" xfId="3399" xr:uid="{336E86E7-D40F-4E96-B649-0C6B585B722C}"/>
    <cellStyle name="Comma 2 4 2 7 4" xfId="22431" xr:uid="{8965A3FE-4C94-49C1-875E-310FA70AD7DF}"/>
    <cellStyle name="Comma 2 4 2 8" xfId="2577" xr:uid="{B7377663-C9EC-4C2B-83A3-29989794C0C9}"/>
    <cellStyle name="Comma 2 4 2 8 2" xfId="3781" xr:uid="{3FF1D530-43DB-4E52-891D-18BBD8954353}"/>
    <cellStyle name="Comma 2 4 2 8 3" xfId="2983" xr:uid="{73BECF15-A9EC-418D-9F8B-733E3B9E15C1}"/>
    <cellStyle name="Comma 2 4 2 8 4" xfId="22824" xr:uid="{952E2E12-1577-4467-A525-B469C1FC91CD}"/>
    <cellStyle name="Comma 2 4 2 9" xfId="3318" xr:uid="{94E1255E-C6A2-4E17-B02F-83A1064479A7}"/>
    <cellStyle name="Comma 2 4 20" xfId="5982" xr:uid="{39932645-C94E-4E04-B526-4C15C589B8CE}"/>
    <cellStyle name="Comma 2 4 21" xfId="6086" xr:uid="{43F95820-D2E7-4356-A06C-27E2DD27AE91}"/>
    <cellStyle name="Comma 2 4 22" xfId="6190" xr:uid="{D94F3536-FC71-450D-8AD5-31CAEE91D25C}"/>
    <cellStyle name="Comma 2 4 23" xfId="6294" xr:uid="{ABBCCB2F-E008-4611-8F81-8B89E0E902D5}"/>
    <cellStyle name="Comma 2 4 24" xfId="6408" xr:uid="{DBB1CF9F-5980-4FF7-835F-3C70297669A7}"/>
    <cellStyle name="Comma 2 4 25" xfId="6416" xr:uid="{0849CAAE-2656-4E7B-98C2-D0AF48BD787A}"/>
    <cellStyle name="Comma 2 4 26" xfId="6520" xr:uid="{898EC876-894B-46F0-9E76-DDD83FC6B58C}"/>
    <cellStyle name="Comma 2 4 27" xfId="6624" xr:uid="{1237CE4C-6EEC-4FC5-8994-CCE4953D6B52}"/>
    <cellStyle name="Comma 2 4 28" xfId="6729" xr:uid="{56E5CF84-168E-4DC3-BCC2-E9745A33CE86}"/>
    <cellStyle name="Comma 2 4 29" xfId="6923" xr:uid="{8036A492-68A0-49B5-AF37-D4F6C5CE608A}"/>
    <cellStyle name="Comma 2 4 3" xfId="152" xr:uid="{00000000-0005-0000-0000-000034000000}"/>
    <cellStyle name="Comma 2 4 3 10" xfId="5917" xr:uid="{93CF5784-F7D1-4DCA-8FD4-C9BFA92038CD}"/>
    <cellStyle name="Comma 2 4 3 11" xfId="6022" xr:uid="{1D5A3C70-DFC2-4DA6-B6FA-E61FCB120E99}"/>
    <cellStyle name="Comma 2 4 3 12" xfId="6126" xr:uid="{980332C6-0EF4-4507-A869-47E3D3A21A60}"/>
    <cellStyle name="Comma 2 4 3 13" xfId="6230" xr:uid="{909762E8-D5CF-45D6-B56A-0112097E6A17}"/>
    <cellStyle name="Comma 2 4 3 14" xfId="6334" xr:uid="{4F3A48AE-1C7D-4CB0-B6A3-571C86632208}"/>
    <cellStyle name="Comma 2 4 3 15" xfId="6456" xr:uid="{0B738621-6E06-4132-B2FE-8C4CC123397F}"/>
    <cellStyle name="Comma 2 4 3 16" xfId="6560" xr:uid="{CC0639F4-B555-4ADF-A0DB-42630E3F6E10}"/>
    <cellStyle name="Comma 2 4 3 17" xfId="6664" xr:uid="{1FEBB218-1CDC-4503-B447-83B5C44743BE}"/>
    <cellStyle name="Comma 2 4 3 18" xfId="6769" xr:uid="{F2A591F6-676C-4C07-AE70-9D9DA25A540E}"/>
    <cellStyle name="Comma 2 4 3 19" xfId="6963" xr:uid="{0175CEF9-1567-47C0-872D-26314A693488}"/>
    <cellStyle name="Comma 2 4 3 2" xfId="666" xr:uid="{00000000-0005-0000-0000-000034000000}"/>
    <cellStyle name="Comma 2 4 3 2 10" xfId="9806" xr:uid="{28C0A1EE-DD9F-452C-840B-BC068911B8DE}"/>
    <cellStyle name="Comma 2 4 3 2 10 2" xfId="17845" xr:uid="{2D5B8EC8-E51D-43B8-AE77-C8BC79D25576}"/>
    <cellStyle name="Comma 2 4 3 2 10 2 2" xfId="30183" xr:uid="{541984B1-9385-4F59-BA0E-405A9B3920FF}"/>
    <cellStyle name="Comma 2 4 3 2 10 3" xfId="25146" xr:uid="{813EA7B9-07DA-4BC8-A004-DFA7101E2747}"/>
    <cellStyle name="Comma 2 4 3 2 11" xfId="10188" xr:uid="{B7CFA1C4-A111-49C5-AA0C-37EF503519C2}"/>
    <cellStyle name="Comma 2 4 3 2 11 2" xfId="18054" xr:uid="{6BA0EC2F-783B-4056-9C2D-ED559E62E0FA}"/>
    <cellStyle name="Comma 2 4 3 2 11 2 2" xfId="30392" xr:uid="{D4DEEC99-F98C-4F18-B0E8-8A273DACF86A}"/>
    <cellStyle name="Comma 2 4 3 2 11 3" xfId="25355" xr:uid="{81F941B7-A544-4B24-A50B-B9CA95952D00}"/>
    <cellStyle name="Comma 2 4 3 2 12" xfId="10569" xr:uid="{1307FCC1-2BE9-4F48-B475-934411211672}"/>
    <cellStyle name="Comma 2 4 3 2 12 2" xfId="18263" xr:uid="{0AF2956C-F7A4-472D-99B9-E82F5637F2FA}"/>
    <cellStyle name="Comma 2 4 3 2 12 2 2" xfId="30600" xr:uid="{8492DD4F-81E9-4BD2-B0A3-AE9F70F10A7C}"/>
    <cellStyle name="Comma 2 4 3 2 12 3" xfId="25563" xr:uid="{AB81C05E-ECBE-481B-BFAD-3A5FF5BE0800}"/>
    <cellStyle name="Comma 2 4 3 2 13" xfId="10950" xr:uid="{A01DD613-A95A-4620-935E-C69D33E16A3F}"/>
    <cellStyle name="Comma 2 4 3 2 13 2" xfId="18471" xr:uid="{5CF3A320-A9D2-4BAD-883A-C4EED4EE105B}"/>
    <cellStyle name="Comma 2 4 3 2 13 2 2" xfId="30808" xr:uid="{7FF74C5C-7A62-40C2-A345-22E64D4BC4B4}"/>
    <cellStyle name="Comma 2 4 3 2 13 3" xfId="25771" xr:uid="{4C3098DB-B311-45FF-AE10-DBCEF9114E84}"/>
    <cellStyle name="Comma 2 4 3 2 14" xfId="11331" xr:uid="{94146A85-129F-4F8C-88AD-814AE05B4A98}"/>
    <cellStyle name="Comma 2 4 3 2 14 2" xfId="18680" xr:uid="{96A3A562-A5A8-42E5-98DB-2D8ED56AF864}"/>
    <cellStyle name="Comma 2 4 3 2 14 2 2" xfId="31016" xr:uid="{7336485A-D755-4AFA-B142-87637D15E7C6}"/>
    <cellStyle name="Comma 2 4 3 2 14 3" xfId="25979" xr:uid="{2C999367-F502-46B6-97C7-C9408E56A418}"/>
    <cellStyle name="Comma 2 4 3 2 15" xfId="11748" xr:uid="{7308A6A2-B330-4062-9BB2-690D953C2691}"/>
    <cellStyle name="Comma 2 4 3 2 15 2" xfId="18898" xr:uid="{3D344689-4383-4C48-99C5-C6C1C90FC630}"/>
    <cellStyle name="Comma 2 4 3 2 15 2 2" xfId="31232" xr:uid="{BF64A226-A703-4FB9-A8D5-6F2D4E4ABA4D}"/>
    <cellStyle name="Comma 2 4 3 2 15 3" xfId="26195" xr:uid="{EC7B5D80-0795-4F63-880D-65002A7CAA0C}"/>
    <cellStyle name="Comma 2 4 3 2 16" xfId="12133" xr:uid="{95950D78-05A3-4590-A6FD-FA8524459669}"/>
    <cellStyle name="Comma 2 4 3 2 16 2" xfId="19109" xr:uid="{F06F85DB-C916-4FD5-86CB-E9626033B4DD}"/>
    <cellStyle name="Comma 2 4 3 2 16 2 2" xfId="31442" xr:uid="{185DEB0F-FF81-4EE8-9710-843BE048970F}"/>
    <cellStyle name="Comma 2 4 3 2 16 3" xfId="26405" xr:uid="{806E5624-4AB2-44E9-B272-B7B2AE1943F7}"/>
    <cellStyle name="Comma 2 4 3 2 17" xfId="12514" xr:uid="{C6C1D6D7-0040-4891-AA0C-DBABD1C88672}"/>
    <cellStyle name="Comma 2 4 3 2 17 2" xfId="19318" xr:uid="{FA2DBED3-6B5A-485B-BEE6-1A298E7E8B0F}"/>
    <cellStyle name="Comma 2 4 3 2 17 2 2" xfId="31650" xr:uid="{C0F33BB2-E04B-420B-AF17-74DC08F9C142}"/>
    <cellStyle name="Comma 2 4 3 2 17 3" xfId="26613" xr:uid="{6319ED4F-8974-40DE-A1F2-83B79EFF862E}"/>
    <cellStyle name="Comma 2 4 3 2 18" xfId="12895" xr:uid="{C05CD1A3-6110-4AE0-805B-943AC4BC0486}"/>
    <cellStyle name="Comma 2 4 3 2 18 2" xfId="19526" xr:uid="{8C1932AD-89C2-4AAE-91BF-9789AEC7D673}"/>
    <cellStyle name="Comma 2 4 3 2 18 2 2" xfId="31858" xr:uid="{7E9EC502-DC57-4380-AD56-C0F369341F56}"/>
    <cellStyle name="Comma 2 4 3 2 18 3" xfId="26821" xr:uid="{6B86E102-31B6-4FF8-A035-D1F10DD5D700}"/>
    <cellStyle name="Comma 2 4 3 2 19" xfId="13276" xr:uid="{DAC7933C-A351-43A2-B529-61207F0CAC03}"/>
    <cellStyle name="Comma 2 4 3 2 19 2" xfId="19734" xr:uid="{BEE82270-D048-4242-9643-42F6DB3C98EB}"/>
    <cellStyle name="Comma 2 4 3 2 19 2 2" xfId="32066" xr:uid="{39B43C4F-7A31-4D23-8B5E-FCF8F18AF36A}"/>
    <cellStyle name="Comma 2 4 3 2 19 3" xfId="27029" xr:uid="{9C843252-109D-4AF4-A2C6-FF7FDB3D151F}"/>
    <cellStyle name="Comma 2 4 3 2 2" xfId="1000" xr:uid="{0BD9A4E5-3D57-4456-9098-D1C36FDC3241}"/>
    <cellStyle name="Comma 2 4 3 2 2 2" xfId="1353" xr:uid="{DDCF9F62-28DD-4878-8941-A4B145DC2A29}"/>
    <cellStyle name="Comma 2 4 3 2 2 2 2" xfId="2190" xr:uid="{F7E590B2-144C-4E11-8D99-2F8BB3FD55B0}"/>
    <cellStyle name="Comma 2 4 3 2 2 2 2 2" xfId="4958" xr:uid="{9E052E9F-5A14-4519-BBC2-2F683297813E}"/>
    <cellStyle name="Comma 2 4 3 2 2 2 3" xfId="3718" xr:uid="{E5A43E22-4C46-48B9-8806-AA1922BF4F6D}"/>
    <cellStyle name="Comma 2 4 3 2 2 3" xfId="1840" xr:uid="{0A7A44BB-999A-4F16-8EC6-E14B58F58678}"/>
    <cellStyle name="Comma 2 4 3 2 2 3 2" xfId="4059" xr:uid="{F345D8B2-6756-4D11-AE86-56C438C5AB2A}"/>
    <cellStyle name="Comma 2 4 3 2 2 4" xfId="4608" xr:uid="{71CD6143-36C4-4F1B-AB34-E67243C41075}"/>
    <cellStyle name="Comma 2 4 3 2 2 5" xfId="3238" xr:uid="{5258DF4D-78E5-4439-A675-8F8410E57116}"/>
    <cellStyle name="Comma 2 4 3 2 2 6" xfId="22650" xr:uid="{9D44F705-060B-45CD-AA72-7811B0453967}"/>
    <cellStyle name="Comma 2 4 3 2 20" xfId="13657" xr:uid="{3C7EE9AF-9130-4AE0-B495-0D41569CE7FC}"/>
    <cellStyle name="Comma 2 4 3 2 20 2" xfId="19943" xr:uid="{FE357098-6597-41C5-8FCC-3F0FEED78107}"/>
    <cellStyle name="Comma 2 4 3 2 20 2 2" xfId="32274" xr:uid="{CEC4CD0A-FE05-4EFB-8FEA-F4031A7B2D80}"/>
    <cellStyle name="Comma 2 4 3 2 20 3" xfId="27237" xr:uid="{A66BE659-3840-4C63-885D-BFC5CFA647F4}"/>
    <cellStyle name="Comma 2 4 3 2 21" xfId="14046" xr:uid="{7D4C9831-3D4B-4C35-BAFE-76B0FD7A2088}"/>
    <cellStyle name="Comma 2 4 3 2 21 2" xfId="20156" xr:uid="{27DBB38E-1521-4568-968B-9757B99E2F43}"/>
    <cellStyle name="Comma 2 4 3 2 21 2 2" xfId="32486" xr:uid="{6FB2E805-90AE-4C75-A4B9-133DC6C562EC}"/>
    <cellStyle name="Comma 2 4 3 2 21 3" xfId="27449" xr:uid="{4F7F7A93-28FE-4093-9827-48D3086CEEB4}"/>
    <cellStyle name="Comma 2 4 3 2 22" xfId="14427" xr:uid="{EBFC1BAB-C16F-45F8-920C-9AFF6BE89889}"/>
    <cellStyle name="Comma 2 4 3 2 22 2" xfId="20365" xr:uid="{FE07571E-15C1-4773-BB6E-3790FF7670B9}"/>
    <cellStyle name="Comma 2 4 3 2 22 2 2" xfId="32694" xr:uid="{34DC1FD7-A6D4-4A9F-B69A-4C2BC6175FA8}"/>
    <cellStyle name="Comma 2 4 3 2 22 3" xfId="27657" xr:uid="{35C20E38-ECC4-4ED2-8AC0-DCCDEB794416}"/>
    <cellStyle name="Comma 2 4 3 2 23" xfId="14812" xr:uid="{05915AE2-7FB9-4C43-858F-5AE7366597EB}"/>
    <cellStyle name="Comma 2 4 3 2 23 2" xfId="20575" xr:uid="{24982401-49BA-4578-AAE0-337B623EBA98}"/>
    <cellStyle name="Comma 2 4 3 2 23 2 2" xfId="32904" xr:uid="{608E1017-FA1F-4749-9FEB-1053B08D1173}"/>
    <cellStyle name="Comma 2 4 3 2 23 3" xfId="27867" xr:uid="{D46D36EB-A136-4C63-B842-67A24E7FD4BC}"/>
    <cellStyle name="Comma 2 4 3 2 24" xfId="15193" xr:uid="{6C8EE22D-98D2-4338-A1E2-E6AE52F70B59}"/>
    <cellStyle name="Comma 2 4 3 2 24 2" xfId="20784" xr:uid="{98C43155-E8A6-4EA0-BE16-5F5251105B0C}"/>
    <cellStyle name="Comma 2 4 3 2 24 2 2" xfId="33112" xr:uid="{94B867B9-3186-474E-A0C9-2B4C2105B4B3}"/>
    <cellStyle name="Comma 2 4 3 2 24 3" xfId="28075" xr:uid="{C09A227C-23CA-4CEF-8FDC-C1A09E739302}"/>
    <cellStyle name="Comma 2 4 3 2 25" xfId="15574" xr:uid="{2CDB416D-3C5A-445C-87A8-FC9E00BCB9E6}"/>
    <cellStyle name="Comma 2 4 3 2 25 2" xfId="20992" xr:uid="{118BD23E-ADDE-4619-BD8E-5D7DBB47EB2F}"/>
    <cellStyle name="Comma 2 4 3 2 25 2 2" xfId="33320" xr:uid="{D9033B1B-16A8-4BB4-9C7A-487A67AA7A42}"/>
    <cellStyle name="Comma 2 4 3 2 25 3" xfId="28283" xr:uid="{C31B89D9-4F37-4203-8955-DC24E2985E39}"/>
    <cellStyle name="Comma 2 4 3 2 26" xfId="15955" xr:uid="{97DAB532-993C-4791-906B-17840E835F68}"/>
    <cellStyle name="Comma 2 4 3 2 26 2" xfId="21200" xr:uid="{50ECE6B2-2CC8-4A34-8E91-48DCD8B36082}"/>
    <cellStyle name="Comma 2 4 3 2 26 2 2" xfId="33528" xr:uid="{ADE3AB14-FB4D-44EA-B8DC-D0486E685D56}"/>
    <cellStyle name="Comma 2 4 3 2 26 3" xfId="28491" xr:uid="{A27CE1EB-93AA-4D41-B1E5-D78946EA6C50}"/>
    <cellStyle name="Comma 2 4 3 2 27" xfId="16336" xr:uid="{98501097-4D71-4F17-8516-D2211FBFC00C}"/>
    <cellStyle name="Comma 2 4 3 2 27 2" xfId="21408" xr:uid="{4AE1E98C-C535-437A-BFD6-012A232D7525}"/>
    <cellStyle name="Comma 2 4 3 2 27 2 2" xfId="33736" xr:uid="{74B07483-A09D-4CF6-883C-4DD9AE441B22}"/>
    <cellStyle name="Comma 2 4 3 2 27 3" xfId="28699" xr:uid="{096EEF56-E090-427F-82F7-AF73AD74AD9C}"/>
    <cellStyle name="Comma 2 4 3 2 28" xfId="21756" xr:uid="{06B557AE-8FB9-4080-AFEB-60FE814B57B5}"/>
    <cellStyle name="Comma 2 4 3 2 28 2" xfId="23078" xr:uid="{46848BAC-BDA8-4EAD-9DC7-28D6F3BBA33C}"/>
    <cellStyle name="Comma 2 4 3 2 29" xfId="22312" xr:uid="{7FA56B8C-3E46-49EE-95C5-509E6F29334B}"/>
    <cellStyle name="Comma 2 4 3 2 3" xfId="2846" xr:uid="{DE26515D-9059-4B5A-95F4-898ED6CD2C43}"/>
    <cellStyle name="Comma 2 4 3 2 3 2" xfId="3538" xr:uid="{099E7B43-D58B-4674-A1B2-A9689069AC1B}"/>
    <cellStyle name="Comma 2 4 3 2 3 3" xfId="23536" xr:uid="{511737B2-65D1-4F1C-A9A0-369F1459862A}"/>
    <cellStyle name="Comma 2 4 3 2 3 4" xfId="22943" xr:uid="{A778CFD3-7B0B-47C9-BD6C-A38DF2E73304}"/>
    <cellStyle name="Comma 2 4 3 2 30" xfId="35769" xr:uid="{9B5FDE8C-4B02-47E6-909F-552E38AD45DA}"/>
    <cellStyle name="Comma 2 4 3 2 4" xfId="4328" xr:uid="{31791C74-F0DC-4DD6-ADE6-C84D5CBCAA90}"/>
    <cellStyle name="Comma 2 4 3 2 4 2" xfId="7492" xr:uid="{FF6238ED-0C1F-48AA-B6C0-EC915A9DEC94}"/>
    <cellStyle name="Comma 2 4 3 2 5" xfId="7875" xr:uid="{96BDC3C2-4011-4C5C-B677-F12DB49199C7}"/>
    <cellStyle name="Comma 2 4 3 2 5 2" xfId="16788" xr:uid="{BFC7147C-0073-42CA-A2FE-056A5164CD80}"/>
    <cellStyle name="Comma 2 4 3 2 5 2 2" xfId="29129" xr:uid="{E9BBCBED-1DC4-4761-9E23-F19921A004FC}"/>
    <cellStyle name="Comma 2 4 3 2 5 3" xfId="24090" xr:uid="{DD90FA35-E33F-4BE8-86C1-F008444111E9}"/>
    <cellStyle name="Comma 2 4 3 2 6" xfId="8263" xr:uid="{09186A11-D36F-4E26-9946-4B7863CD1416}"/>
    <cellStyle name="Comma 2 4 3 2 6 2" xfId="17010" xr:uid="{2F864D75-18FF-434D-A729-EB15A1454817}"/>
    <cellStyle name="Comma 2 4 3 2 6 2 2" xfId="29350" xr:uid="{78175D59-5238-4B15-9F22-A3F8C74AAE6F}"/>
    <cellStyle name="Comma 2 4 3 2 6 3" xfId="24311" xr:uid="{CF3520C2-EB6B-44EE-B437-BA084A184745}"/>
    <cellStyle name="Comma 2 4 3 2 7" xfId="8644" xr:uid="{6BA4A181-0D5C-4649-AE1D-1CE9929A1AF7}"/>
    <cellStyle name="Comma 2 4 3 2 7 2" xfId="17218" xr:uid="{D8D9314D-96E0-4F8F-A3A4-00F2C3C212D1}"/>
    <cellStyle name="Comma 2 4 3 2 7 2 2" xfId="29558" xr:uid="{1DC66D0C-95A6-4A22-AB57-E992ADB346AF}"/>
    <cellStyle name="Comma 2 4 3 2 7 3" xfId="24519" xr:uid="{69683531-B4C7-41A0-AD89-0A8C6248BD64}"/>
    <cellStyle name="Comma 2 4 3 2 8" xfId="9025" xr:uid="{DD5F015A-DF6D-4960-B3FD-BCF2F5B93AA6}"/>
    <cellStyle name="Comma 2 4 3 2 8 2" xfId="17427" xr:uid="{5976BC30-65A5-44C1-961E-9F4330B19BF0}"/>
    <cellStyle name="Comma 2 4 3 2 8 2 2" xfId="29766" xr:uid="{B44F0BAD-57B5-4A66-A566-6347C2071753}"/>
    <cellStyle name="Comma 2 4 3 2 8 3" xfId="24727" xr:uid="{C209D72C-4FD7-436D-B330-88A1C422E308}"/>
    <cellStyle name="Comma 2 4 3 2 9" xfId="9425" xr:uid="{6A1316E7-7A2A-4ADD-951B-B1B86ECFA065}"/>
    <cellStyle name="Comma 2 4 3 2 9 2" xfId="17637" xr:uid="{D2AFB46F-A68C-4F8D-99B0-00548288B7D1}"/>
    <cellStyle name="Comma 2 4 3 2 9 2 2" xfId="29975" xr:uid="{03BEEB14-58C1-4330-863C-A39657088890}"/>
    <cellStyle name="Comma 2 4 3 2 9 3" xfId="24938" xr:uid="{41E98659-48AD-4852-AF96-86873D49B9E2}"/>
    <cellStyle name="Comma 2 4 3 20" xfId="7248" xr:uid="{F277F985-1DB9-48C6-9F77-CEB57C8ADD92}"/>
    <cellStyle name="Comma 2 4 3 21" xfId="7625" xr:uid="{C2CBBD32-5579-461F-8E79-01553FB78957}"/>
    <cellStyle name="Comma 2 4 3 21 2" xfId="16639" xr:uid="{680363EB-522D-4A66-AE2B-C1E1E444323A}"/>
    <cellStyle name="Comma 2 4 3 21 2 2" xfId="28981" xr:uid="{2BF5C45E-6D48-4543-B190-5BBFCB65E662}"/>
    <cellStyle name="Comma 2 4 3 21 3" xfId="23942" xr:uid="{104CC001-A252-4CB3-9557-340E1C72F222}"/>
    <cellStyle name="Comma 2 4 3 22" xfId="8021" xr:uid="{71B99D42-197E-4F25-9773-13C5E747CA4E}"/>
    <cellStyle name="Comma 2 4 3 22 2" xfId="16883" xr:uid="{649BFD73-83F8-476B-AE83-E95B1D2AFAB5}"/>
    <cellStyle name="Comma 2 4 3 22 2 2" xfId="29224" xr:uid="{C7F27D10-8D91-43FD-9F73-9144F0ECE0B2}"/>
    <cellStyle name="Comma 2 4 3 22 3" xfId="24185" xr:uid="{2884E33D-A82D-47A4-A31A-28DB40F5420B}"/>
    <cellStyle name="Comma 2 4 3 23" xfId="8396" xr:uid="{DEF1C29F-EDDF-4B72-910F-D03E6EF21616}"/>
    <cellStyle name="Comma 2 4 3 23 2" xfId="17092" xr:uid="{A6827ABD-1525-4284-A019-8BE0A43C4CC6}"/>
    <cellStyle name="Comma 2 4 3 23 2 2" xfId="29432" xr:uid="{D23CED8C-136B-4CF8-B8A3-AB7E2811C6D7}"/>
    <cellStyle name="Comma 2 4 3 23 3" xfId="24393" xr:uid="{B3B8629E-EB5E-4AB6-8757-E6348C33C02C}"/>
    <cellStyle name="Comma 2 4 3 24" xfId="8777" xr:uid="{1BA58AE1-039E-4CF9-A9AD-71128C0FAE40}"/>
    <cellStyle name="Comma 2 4 3 24 2" xfId="17300" xr:uid="{B5E21DF1-A4BE-4A05-BB64-2B9875BD735F}"/>
    <cellStyle name="Comma 2 4 3 24 2 2" xfId="29640" xr:uid="{5D9DD2D8-2430-4105-A459-2167A974BCDC}"/>
    <cellStyle name="Comma 2 4 3 24 3" xfId="24601" xr:uid="{607B94DE-8E82-4145-95F9-98356BE42D31}"/>
    <cellStyle name="Comma 2 4 3 25" xfId="9162" xr:uid="{46DC7787-4581-4DBD-B5FC-18846E9C0606}"/>
    <cellStyle name="Comma 2 4 3 25 2" xfId="17509" xr:uid="{7033738F-4D48-4D43-96F8-C4246FCE198D}"/>
    <cellStyle name="Comma 2 4 3 25 2 2" xfId="29848" xr:uid="{C294C0C1-2CD0-4B11-BF65-C08770BA177D}"/>
    <cellStyle name="Comma 2 4 3 25 3" xfId="24810" xr:uid="{526EFC75-09A1-44E5-9A52-ECF59BF5BECD}"/>
    <cellStyle name="Comma 2 4 3 26" xfId="9558" xr:uid="{4B86CD59-5C1A-469F-BF55-94B1281F5E41}"/>
    <cellStyle name="Comma 2 4 3 26 2" xfId="17719" xr:uid="{499E1B81-C58B-4AA9-9077-3549720FA0D6}"/>
    <cellStyle name="Comma 2 4 3 26 2 2" xfId="30057" xr:uid="{5A51F8BC-82B9-48E1-9372-5DE580E92678}"/>
    <cellStyle name="Comma 2 4 3 26 3" xfId="25020" xr:uid="{06E2AF50-674B-46A3-BE6A-2D11460D5CC1}"/>
    <cellStyle name="Comma 2 4 3 27" xfId="9939" xr:uid="{137AF586-0FCD-4375-9541-8065F1FBEAE6}"/>
    <cellStyle name="Comma 2 4 3 27 2" xfId="17927" xr:uid="{E5129258-77B2-410B-9463-C6EE5BD7FF68}"/>
    <cellStyle name="Comma 2 4 3 27 2 2" xfId="30265" xr:uid="{C901F1E0-2B5E-476F-A945-CA608F751484}"/>
    <cellStyle name="Comma 2 4 3 27 3" xfId="25228" xr:uid="{3CA7DE5A-C865-47A1-A9F9-8D0AD52189E1}"/>
    <cellStyle name="Comma 2 4 3 28" xfId="10321" xr:uid="{09F89D0A-72F9-45AA-81E6-E84B4E5B2E12}"/>
    <cellStyle name="Comma 2 4 3 28 2" xfId="18136" xr:uid="{F02BEF3F-8FFB-44C3-BE73-52D1EC33EA7F}"/>
    <cellStyle name="Comma 2 4 3 28 2 2" xfId="30474" xr:uid="{2D81A097-2262-4914-8F59-98C540291793}"/>
    <cellStyle name="Comma 2 4 3 28 3" xfId="25437" xr:uid="{FFBF4EC9-8DC7-4B8F-8618-235905D0F304}"/>
    <cellStyle name="Comma 2 4 3 29" xfId="10702" xr:uid="{735CFF21-591C-4C79-8798-B8EB756C2649}"/>
    <cellStyle name="Comma 2 4 3 29 2" xfId="18345" xr:uid="{5A2E71A7-D768-4283-8E03-7600F39DB9A0}"/>
    <cellStyle name="Comma 2 4 3 29 2 2" xfId="30682" xr:uid="{13E453C9-2F85-4FF2-A0BB-46345BFAD367}"/>
    <cellStyle name="Comma 2 4 3 29 3" xfId="25645" xr:uid="{8C2CF8EE-2D77-42A6-8063-68ADAC3F6822}"/>
    <cellStyle name="Comma 2 4 3 3" xfId="811" xr:uid="{295CA2B7-96C2-40E2-856C-CA6B9108D228}"/>
    <cellStyle name="Comma 2 4 3 3 2" xfId="1166" xr:uid="{4E342B19-DFB0-409F-B3DF-B78000EA340A}"/>
    <cellStyle name="Comma 2 4 3 3 2 2" xfId="2003" xr:uid="{2EB2E9E4-C60B-417C-93CE-27FCAC86AAC5}"/>
    <cellStyle name="Comma 2 4 3 3 2 2 2" xfId="4771" xr:uid="{573DE459-C954-43D4-8458-3CE05197D4F1}"/>
    <cellStyle name="Comma 2 4 3 3 2 3" xfId="3680" xr:uid="{BA8EBE8D-0924-4975-B400-CC759C94C3A5}"/>
    <cellStyle name="Comma 2 4 3 3 2 4" xfId="23659" xr:uid="{4EB33D77-35C5-42D4-B8B4-1B0CA5720A0D}"/>
    <cellStyle name="Comma 2 4 3 3 3" xfId="1653" xr:uid="{85EA6F74-F62A-4674-B7B6-83933051ED72}"/>
    <cellStyle name="Comma 2 4 3 3 3 2" xfId="3897" xr:uid="{5B7C9980-A9CB-4B08-A597-7315F7E6C4D3}"/>
    <cellStyle name="Comma 2 4 3 3 3 3" xfId="21967" xr:uid="{DE40E27D-E3BF-4D08-9A84-7AD00D1D5BCC}"/>
    <cellStyle name="Comma 2 4 3 3 3 4" xfId="28754" xr:uid="{79AD2DA0-C380-4F97-ABAD-86333FFF76B6}"/>
    <cellStyle name="Comma 2 4 3 3 4" xfId="4448" xr:uid="{0FBF7E2A-C23B-466B-9EDB-318991E0902A}"/>
    <cellStyle name="Comma 2 4 3 3 4 2" xfId="23215" xr:uid="{EB221C16-D5ED-41C9-9FE7-C11F692D8F00}"/>
    <cellStyle name="Comma 2 4 3 3 5" xfId="5266" xr:uid="{0A001BF9-FA01-4B1F-9525-398CD663FC2E}"/>
    <cellStyle name="Comma 2 4 3 3 6" xfId="16487" xr:uid="{66C34A30-9FC4-4E6D-AAA4-856DF598AFF0}"/>
    <cellStyle name="Comma 2 4 3 3 7" xfId="3069" xr:uid="{073C71E5-69F6-4285-AFF9-BBB9A3FB7975}"/>
    <cellStyle name="Comma 2 4 3 3 8" xfId="22490" xr:uid="{7F4D7FA7-A125-4EE5-AD2D-257DB2928BBA}"/>
    <cellStyle name="Comma 2 4 3 30" xfId="11083" xr:uid="{2CD6423A-650F-431F-90F2-3A09CD5833AD}"/>
    <cellStyle name="Comma 2 4 3 30 2" xfId="18553" xr:uid="{A14F9A6D-714E-4CAC-93D9-35A57DEC63DE}"/>
    <cellStyle name="Comma 2 4 3 30 2 2" xfId="30890" xr:uid="{4DF000D9-30F3-47DB-80C7-FD061C22BA5D}"/>
    <cellStyle name="Comma 2 4 3 30 3" xfId="25853" xr:uid="{23D64139-042E-4E6B-BA15-F9FCFE6971AF}"/>
    <cellStyle name="Comma 2 4 3 31" xfId="11500" xr:uid="{94F2C091-7D56-440C-8781-9D6398CED38A}"/>
    <cellStyle name="Comma 2 4 3 31 2" xfId="18772" xr:uid="{03009281-BD3A-442C-9C12-F20342E1314F}"/>
    <cellStyle name="Comma 2 4 3 31 2 2" xfId="31106" xr:uid="{7FD95E43-E522-4EAD-AC17-044C44B8EB84}"/>
    <cellStyle name="Comma 2 4 3 31 3" xfId="26069" xr:uid="{B80F6ADD-E1ED-4813-88F2-8E4C71BEE0F2}"/>
    <cellStyle name="Comma 2 4 3 32" xfId="11885" xr:uid="{B7B7C1BD-D1AE-4CA4-91A5-52B1556AFF2A}"/>
    <cellStyle name="Comma 2 4 3 32 2" xfId="18982" xr:uid="{6F5FD703-6608-4FC9-B2F9-0EC4799A0952}"/>
    <cellStyle name="Comma 2 4 3 32 2 2" xfId="31316" xr:uid="{1C09C637-4B12-4975-B2A6-2A1C2C23BA96}"/>
    <cellStyle name="Comma 2 4 3 32 3" xfId="26279" xr:uid="{95BFE5B5-2D53-4BA0-B96B-D88464DD8E0C}"/>
    <cellStyle name="Comma 2 4 3 33" xfId="12266" xr:uid="{4023FB73-C0F4-4D13-9F36-FB2FAECC61BE}"/>
    <cellStyle name="Comma 2 4 3 33 2" xfId="19191" xr:uid="{F20A8EB7-B993-4037-B143-2EF37A0D6D60}"/>
    <cellStyle name="Comma 2 4 3 33 2 2" xfId="31524" xr:uid="{0A1D9460-F326-4506-B25A-856B21427AF6}"/>
    <cellStyle name="Comma 2 4 3 33 3" xfId="26487" xr:uid="{A8904559-BCBF-4F01-8B91-F5FBA336470A}"/>
    <cellStyle name="Comma 2 4 3 34" xfId="12647" xr:uid="{2F7100CF-D936-4192-B879-CAEFF67D8C27}"/>
    <cellStyle name="Comma 2 4 3 34 2" xfId="19400" xr:uid="{BE7EFD7E-481A-47FD-ADEC-65C2A55C0D9C}"/>
    <cellStyle name="Comma 2 4 3 34 2 2" xfId="31732" xr:uid="{3A728508-3B5D-4530-A87F-7556C090BFBE}"/>
    <cellStyle name="Comma 2 4 3 34 3" xfId="26695" xr:uid="{D73A8719-1001-49DA-922A-1EB4812FB335}"/>
    <cellStyle name="Comma 2 4 3 35" xfId="13028" xr:uid="{0900D4C8-2050-418D-B638-65E3C0A187B6}"/>
    <cellStyle name="Comma 2 4 3 35 2" xfId="19608" xr:uid="{85E8CA03-C967-4641-AC67-3FE14878DFB5}"/>
    <cellStyle name="Comma 2 4 3 35 2 2" xfId="31940" xr:uid="{BA6B9ED2-FD63-4345-BBE0-F8E9999DBFF0}"/>
    <cellStyle name="Comma 2 4 3 35 3" xfId="26903" xr:uid="{520BDA17-8E2C-46BA-8697-D0156A34B26B}"/>
    <cellStyle name="Comma 2 4 3 36" xfId="13409" xr:uid="{EABF6FBC-CAAC-4A81-B446-DC8D96550BB7}"/>
    <cellStyle name="Comma 2 4 3 36 2" xfId="19817" xr:uid="{29392A47-0AE3-4015-A7BD-650FE22A3A79}"/>
    <cellStyle name="Comma 2 4 3 36 2 2" xfId="32148" xr:uid="{3229036D-B0F4-4E44-B4A9-9B92267510C4}"/>
    <cellStyle name="Comma 2 4 3 36 3" xfId="27111" xr:uid="{BD2B91BA-8826-4727-950D-E0F20FD44904}"/>
    <cellStyle name="Comma 2 4 3 37" xfId="13798" xr:uid="{C271C86A-4F2E-402D-BF18-48D450F09E19}"/>
    <cellStyle name="Comma 2 4 3 37 2" xfId="20029" xr:uid="{61D28250-3C69-45AD-B8CC-51960A7ECF51}"/>
    <cellStyle name="Comma 2 4 3 37 2 2" xfId="32360" xr:uid="{971ACA3D-E4DD-4859-AA6E-C63A6B27ED72}"/>
    <cellStyle name="Comma 2 4 3 37 3" xfId="27323" xr:uid="{2EB61080-79E2-4F6B-B4E7-6F753D493C68}"/>
    <cellStyle name="Comma 2 4 3 38" xfId="14179" xr:uid="{AD7C01C1-7DBE-4C72-8C2C-DFE7F9910E8A}"/>
    <cellStyle name="Comma 2 4 3 38 2" xfId="20238" xr:uid="{DF9FC7B3-C775-40C6-A32D-F5B8C264BC2F}"/>
    <cellStyle name="Comma 2 4 3 38 2 2" xfId="32568" xr:uid="{0E608132-C67C-4A9F-B55E-6DC05F6BB30E}"/>
    <cellStyle name="Comma 2 4 3 38 3" xfId="27531" xr:uid="{36089361-747B-42D5-A7BA-210CCE2ACFAB}"/>
    <cellStyle name="Comma 2 4 3 39" xfId="14564" xr:uid="{4E671669-71C7-45E9-94C3-DA8D6A32FB92}"/>
    <cellStyle name="Comma 2 4 3 39 2" xfId="20449" xr:uid="{EFB3CC47-BBF8-49D3-9C65-1A28D3AFC2E5}"/>
    <cellStyle name="Comma 2 4 3 39 2 2" xfId="32778" xr:uid="{08CA225B-F9A6-490F-95B3-3FC70D967D46}"/>
    <cellStyle name="Comma 2 4 3 39 3" xfId="27741" xr:uid="{5084C0F8-3E0D-4FB3-B329-D0C32BD3D82E}"/>
    <cellStyle name="Comma 2 4 3 4" xfId="1493" xr:uid="{DEAF0FB5-470F-4C11-BCAA-DE28A34563D1}"/>
    <cellStyle name="Comma 2 4 3 4 2" xfId="21947" xr:uid="{51D32A6F-40E7-49F9-9F6B-927D76F78BFD}"/>
    <cellStyle name="Comma 2 4 3 4 3" xfId="21856" xr:uid="{0CBF09B0-A9E6-40C1-A290-B540CE5C0CB9}"/>
    <cellStyle name="Comma 2 4 3 4 3 2" xfId="23335" xr:uid="{2E56DB8E-7AC6-4470-841D-749A355E9AE5}"/>
    <cellStyle name="Comma 2 4 3 4 4" xfId="22827" xr:uid="{5D5D9977-BF74-478D-966C-129E6F30ADE5}"/>
    <cellStyle name="Comma 2 4 3 40" xfId="14945" xr:uid="{97E13411-9EB8-4FE2-85E3-78E3D0481835}"/>
    <cellStyle name="Comma 2 4 3 40 2" xfId="20657" xr:uid="{774A5CA4-07A6-44EE-A1E4-1EE78B00B269}"/>
    <cellStyle name="Comma 2 4 3 40 2 2" xfId="32986" xr:uid="{DFFA2C15-6944-49E2-ADAC-719868B2EE34}"/>
    <cellStyle name="Comma 2 4 3 40 3" xfId="27949" xr:uid="{335E0150-37BF-4E4D-BAC6-7E537A17A91E}"/>
    <cellStyle name="Comma 2 4 3 41" xfId="15326" xr:uid="{B0F1952E-B93E-44E5-8C59-75FDF303F05A}"/>
    <cellStyle name="Comma 2 4 3 41 2" xfId="20866" xr:uid="{FE5C54D3-05DF-4DE4-8473-146DF6A10AFB}"/>
    <cellStyle name="Comma 2 4 3 41 2 2" xfId="33194" xr:uid="{C8D3D6E7-71CF-4196-B9C9-7CC39FFA35C7}"/>
    <cellStyle name="Comma 2 4 3 41 3" xfId="28157" xr:uid="{2ED70FFD-8B48-4B7E-B182-58217A892ACB}"/>
    <cellStyle name="Comma 2 4 3 42" xfId="15707" xr:uid="{DA3D77CF-169A-4C74-94B1-64B38926A3D7}"/>
    <cellStyle name="Comma 2 4 3 42 2" xfId="21074" xr:uid="{0C25D2EB-9368-4F8C-A786-A8383CDEFF4E}"/>
    <cellStyle name="Comma 2 4 3 42 2 2" xfId="33402" xr:uid="{7A8862E3-D3F1-4300-BF96-D8F997E76483}"/>
    <cellStyle name="Comma 2 4 3 42 3" xfId="28365" xr:uid="{A6338E73-2D92-49D4-9234-B211A0F8FA17}"/>
    <cellStyle name="Comma 2 4 3 43" xfId="16088" xr:uid="{C90B5FA7-F036-4D62-B65C-5412F748E040}"/>
    <cellStyle name="Comma 2 4 3 43 2" xfId="21282" xr:uid="{5E585D4C-3907-48E4-83F2-1A6AC9986BE4}"/>
    <cellStyle name="Comma 2 4 3 43 2 2" xfId="33610" xr:uid="{0304F91F-6705-450B-9D8E-02A1A808F6EB}"/>
    <cellStyle name="Comma 2 4 3 43 3" xfId="28573" xr:uid="{903EB532-6AD5-4F70-B0FC-83AF3F4D30D3}"/>
    <cellStyle name="Comma 2 4 3 44" xfId="21508" xr:uid="{921D3B1D-680A-47FB-9F14-72906D097122}"/>
    <cellStyle name="Comma 2 4 3 45" xfId="22111" xr:uid="{BB6CEF61-7684-4E41-8D8B-7A89F77F9DD1}"/>
    <cellStyle name="Comma 2 4 3 46" xfId="35459" xr:uid="{771760C7-9796-4398-81FD-79D29EBD2B6B}"/>
    <cellStyle name="Comma 2 4 3 5" xfId="2630" xr:uid="{3FCC1D36-BEE6-4935-8A1B-2CEAA2630076}"/>
    <cellStyle name="Comma 2 4 3 5 2" xfId="5383" xr:uid="{767D17BF-517E-4BC6-A7E3-63A7BBF4CA2C}"/>
    <cellStyle name="Comma 2 4 3 6" xfId="5473" xr:uid="{C4C25067-974F-4083-AC58-03C6A28F2CB1}"/>
    <cellStyle name="Comma 2 4 3 7" xfId="5569" xr:uid="{9BDE7849-C637-4431-98CB-F593055E0BED}"/>
    <cellStyle name="Comma 2 4 3 8" xfId="5676" xr:uid="{CF6B5601-3137-4E90-9804-1E7887EA1D60}"/>
    <cellStyle name="Comma 2 4 3 9" xfId="5791" xr:uid="{1AC8C0FF-ED5E-4884-A3AB-8A6C24961596}"/>
    <cellStyle name="Comma 2 4 30" xfId="7208" xr:uid="{18A07668-3D35-4071-8A34-DEC711E48722}"/>
    <cellStyle name="Comma 2 4 31" xfId="7585" xr:uid="{1D1D0F1A-70FF-4B61-9161-CBCAF9152406}"/>
    <cellStyle name="Comma 2 4 31 2" xfId="16599" xr:uid="{33D769AF-D57F-4F05-9082-0AB166B746E2}"/>
    <cellStyle name="Comma 2 4 31 2 2" xfId="28941" xr:uid="{E94EA47A-06A9-4653-A716-841E8E50CBDE}"/>
    <cellStyle name="Comma 2 4 31 3" xfId="23902" xr:uid="{C87827C1-C1E0-48FB-B7B3-6F640C1154A5}"/>
    <cellStyle name="Comma 2 4 32" xfId="7981" xr:uid="{622074B2-FE25-4FBD-BDE9-7392404FE30F}"/>
    <cellStyle name="Comma 2 4 32 2" xfId="16843" xr:uid="{80A050BC-585A-47F4-9906-36602C3501B6}"/>
    <cellStyle name="Comma 2 4 32 2 2" xfId="29184" xr:uid="{DE0E1276-F13B-4849-9FC3-8F29BEA795F7}"/>
    <cellStyle name="Comma 2 4 32 3" xfId="24145" xr:uid="{EC6B05CE-D3B7-45AB-84A3-1CC71C9C8C05}"/>
    <cellStyle name="Comma 2 4 33" xfId="8356" xr:uid="{6EE25E50-8B24-450D-8657-9025102A6A0C}"/>
    <cellStyle name="Comma 2 4 33 2" xfId="17052" xr:uid="{C11E92E2-6F15-4D92-9721-E622A471C79C}"/>
    <cellStyle name="Comma 2 4 33 2 2" xfId="29392" xr:uid="{79C854A8-DEAA-4D49-897B-0B1677381100}"/>
    <cellStyle name="Comma 2 4 33 3" xfId="24353" xr:uid="{410F5968-A047-4A27-9161-8FA018934709}"/>
    <cellStyle name="Comma 2 4 34" xfId="8737" xr:uid="{4A813DA5-CB40-415F-9F41-11BF1E1994D9}"/>
    <cellStyle name="Comma 2 4 34 2" xfId="17260" xr:uid="{5843883A-BA82-4AD4-AA1C-9D8298CF008E}"/>
    <cellStyle name="Comma 2 4 34 2 2" xfId="29600" xr:uid="{14E1CF34-7897-43BA-8571-BA197E993757}"/>
    <cellStyle name="Comma 2 4 34 3" xfId="24561" xr:uid="{76CAE961-5693-4C94-820A-89F11704041E}"/>
    <cellStyle name="Comma 2 4 35" xfId="9122" xr:uid="{4F7B85DC-B6E0-4A0D-A296-9C9ACA5A46A7}"/>
    <cellStyle name="Comma 2 4 35 2" xfId="17469" xr:uid="{788EAA4C-F297-41EF-9B80-7B78C8B4E2BA}"/>
    <cellStyle name="Comma 2 4 35 2 2" xfId="29808" xr:uid="{4B6A1FAA-2B53-46BB-9D5C-CF56B3D1ADFC}"/>
    <cellStyle name="Comma 2 4 35 3" xfId="24770" xr:uid="{C2D30A13-3D54-40DB-A099-33BB92E1C892}"/>
    <cellStyle name="Comma 2 4 36" xfId="9281" xr:uid="{88ED5785-28EF-425F-A96B-856515DFC168}"/>
    <cellStyle name="Comma 2 4 37" xfId="9518" xr:uid="{5F08C42D-DA1B-493A-93CC-504BE0214240}"/>
    <cellStyle name="Comma 2 4 37 2" xfId="17679" xr:uid="{543BA4B1-22A4-4F84-B878-1531EFBCEFB1}"/>
    <cellStyle name="Comma 2 4 37 2 2" xfId="30017" xr:uid="{6F553731-1F73-4DEA-B427-FD31DFC15F77}"/>
    <cellStyle name="Comma 2 4 37 3" xfId="24980" xr:uid="{91E766AF-908E-4BFE-A53B-CEB1A38A6E0A}"/>
    <cellStyle name="Comma 2 4 38" xfId="9899" xr:uid="{96BEA923-E971-4F84-BC9A-91D3105B2305}"/>
    <cellStyle name="Comma 2 4 38 2" xfId="17887" xr:uid="{93400915-D323-4296-8A92-4147BD7521A4}"/>
    <cellStyle name="Comma 2 4 38 2 2" xfId="30225" xr:uid="{98774215-B269-468C-974F-23D9C02D9A7A}"/>
    <cellStyle name="Comma 2 4 38 3" xfId="25188" xr:uid="{D5DBEB78-5558-4137-9280-42E84E474A1E}"/>
    <cellStyle name="Comma 2 4 39" xfId="10281" xr:uid="{77198FCD-0DE6-416A-93BE-758AB9ADFDC2}"/>
    <cellStyle name="Comma 2 4 39 2" xfId="18096" xr:uid="{1CB8C14D-820D-402F-BACA-463A4E0CF7D3}"/>
    <cellStyle name="Comma 2 4 39 2 2" xfId="30434" xr:uid="{87D2DFDB-27D2-4762-AB69-B5C9428E68A9}"/>
    <cellStyle name="Comma 2 4 39 3" xfId="25397" xr:uid="{24AD7144-EF74-4FF8-A1CF-6113D3071BB3}"/>
    <cellStyle name="Comma 2 4 4" xfId="190" xr:uid="{00000000-0005-0000-0000-000035000000}"/>
    <cellStyle name="Comma 2 4 4 10" xfId="5944" xr:uid="{C31A24D9-C690-4F78-9A83-B37AA375248D}"/>
    <cellStyle name="Comma 2 4 4 11" xfId="6049" xr:uid="{0D04336A-7A0B-4E42-883B-44FA2461FC16}"/>
    <cellStyle name="Comma 2 4 4 12" xfId="6153" xr:uid="{707A0602-E244-4FE9-A1C7-D03D5326C224}"/>
    <cellStyle name="Comma 2 4 4 13" xfId="6257" xr:uid="{6DB074DF-6D6B-4EF2-AFCB-1C722B1EDE9E}"/>
    <cellStyle name="Comma 2 4 4 14" xfId="6361" xr:uid="{C42024C1-95B3-4BA0-893A-091FA98D4033}"/>
    <cellStyle name="Comma 2 4 4 15" xfId="6483" xr:uid="{ACCFD003-8D03-4CE9-BAA6-3CFB5469B577}"/>
    <cellStyle name="Comma 2 4 4 16" xfId="6587" xr:uid="{C7CC00AE-EF9B-45F9-B6B4-279F58C64430}"/>
    <cellStyle name="Comma 2 4 4 17" xfId="6691" xr:uid="{635D05C6-32BE-4E82-A3F4-759CBFE5B645}"/>
    <cellStyle name="Comma 2 4 4 18" xfId="6796" xr:uid="{7EBF7F76-8C78-46C3-8EF5-5C4945B42E69}"/>
    <cellStyle name="Comma 2 4 4 19" xfId="6990" xr:uid="{8A29A943-9177-4008-AEE3-D60E548C4876}"/>
    <cellStyle name="Comma 2 4 4 2" xfId="702" xr:uid="{00000000-0005-0000-0000-000035000000}"/>
    <cellStyle name="Comma 2 4 4 2 10" xfId="9829" xr:uid="{C4E417CB-766D-4C19-A06E-F159001B51AD}"/>
    <cellStyle name="Comma 2 4 4 2 10 2" xfId="17867" xr:uid="{AA4EC10C-C8A5-472A-BD2A-B7DD3905FA43}"/>
    <cellStyle name="Comma 2 4 4 2 10 2 2" xfId="30205" xr:uid="{F50DE72D-65A4-4E68-8C74-BEAAFF47E19F}"/>
    <cellStyle name="Comma 2 4 4 2 10 3" xfId="25168" xr:uid="{1EEB25CB-1B5B-497D-B87C-B5DDD70CCE41}"/>
    <cellStyle name="Comma 2 4 4 2 11" xfId="10211" xr:uid="{C3E31051-7EBB-4171-9F2E-F0FECD3DAB27}"/>
    <cellStyle name="Comma 2 4 4 2 11 2" xfId="18076" xr:uid="{6035739C-2ABB-4DFA-9FFC-86E48F6560CF}"/>
    <cellStyle name="Comma 2 4 4 2 11 2 2" xfId="30414" xr:uid="{D95EE3C6-9F6D-40F9-83E9-AA0B2043C041}"/>
    <cellStyle name="Comma 2 4 4 2 11 3" xfId="25377" xr:uid="{86CF2A67-EFCC-4D06-845A-0B11E5D162DF}"/>
    <cellStyle name="Comma 2 4 4 2 12" xfId="10592" xr:uid="{647ECEDF-3362-43E2-85E8-C898B0ED31D7}"/>
    <cellStyle name="Comma 2 4 4 2 12 2" xfId="18285" xr:uid="{4C248CAF-1A0C-4598-A82B-299B8AA70762}"/>
    <cellStyle name="Comma 2 4 4 2 12 2 2" xfId="30622" xr:uid="{24042802-8BBD-471C-9AA7-BBD864C7B49B}"/>
    <cellStyle name="Comma 2 4 4 2 12 3" xfId="25585" xr:uid="{301234F0-F6D4-4D15-93CD-F6700FB02B6E}"/>
    <cellStyle name="Comma 2 4 4 2 13" xfId="10973" xr:uid="{8E27BF67-66AD-4A24-8EA1-8948A2312200}"/>
    <cellStyle name="Comma 2 4 4 2 13 2" xfId="18493" xr:uid="{74D0F036-406B-4481-AE39-9C98D3FE6493}"/>
    <cellStyle name="Comma 2 4 4 2 13 2 2" xfId="30830" xr:uid="{431F556D-A07D-46AD-A8B9-98565A28AE76}"/>
    <cellStyle name="Comma 2 4 4 2 13 3" xfId="25793" xr:uid="{04F41E77-3FEA-4355-A9F6-E5884061502B}"/>
    <cellStyle name="Comma 2 4 4 2 14" xfId="11354" xr:uid="{D3C8721C-E4D3-46CC-AFB7-5EA22DC285A0}"/>
    <cellStyle name="Comma 2 4 4 2 14 2" xfId="18702" xr:uid="{4C504B7D-8293-4495-8413-F45C14A8C1C8}"/>
    <cellStyle name="Comma 2 4 4 2 14 2 2" xfId="31038" xr:uid="{82B94AF9-3128-46EA-A577-6802B55D9D66}"/>
    <cellStyle name="Comma 2 4 4 2 14 3" xfId="26001" xr:uid="{5EB13AFC-1F21-4A36-84F7-CF4DD4482AAA}"/>
    <cellStyle name="Comma 2 4 4 2 15" xfId="11771" xr:uid="{DE70865E-34C4-4E51-A08F-53E8D4FCE262}"/>
    <cellStyle name="Comma 2 4 4 2 15 2" xfId="18920" xr:uid="{8662B304-4ED2-43E0-A20C-752D1FB79C41}"/>
    <cellStyle name="Comma 2 4 4 2 15 2 2" xfId="31254" xr:uid="{6E435544-C1FD-4B79-8D34-588888040963}"/>
    <cellStyle name="Comma 2 4 4 2 15 3" xfId="26217" xr:uid="{C4618E92-B12B-4D25-89BF-707164D93F38}"/>
    <cellStyle name="Comma 2 4 4 2 16" xfId="12156" xr:uid="{E367E186-D042-487F-8C78-5519DAE647A7}"/>
    <cellStyle name="Comma 2 4 4 2 16 2" xfId="19131" xr:uid="{E96ED417-8B8B-48FF-BE10-CF53D3386CC8}"/>
    <cellStyle name="Comma 2 4 4 2 16 2 2" xfId="31464" xr:uid="{CBCACE38-A4BF-4F45-B44E-DF8E70E251CF}"/>
    <cellStyle name="Comma 2 4 4 2 16 3" xfId="26427" xr:uid="{CB47BBA0-2BE5-412D-B9FA-C8748EA1C4A4}"/>
    <cellStyle name="Comma 2 4 4 2 17" xfId="12537" xr:uid="{C7B4EAA1-E3F3-4CF6-A741-1FBAC624ED5B}"/>
    <cellStyle name="Comma 2 4 4 2 17 2" xfId="19340" xr:uid="{3BD867E8-5D35-479E-A5DA-AD165F0906D4}"/>
    <cellStyle name="Comma 2 4 4 2 17 2 2" xfId="31672" xr:uid="{F16312E6-7242-44C3-9473-BFD6DF12A170}"/>
    <cellStyle name="Comma 2 4 4 2 17 3" xfId="26635" xr:uid="{12414A59-2E06-4800-A2F5-641C1E5F77AE}"/>
    <cellStyle name="Comma 2 4 4 2 18" xfId="12918" xr:uid="{6C3FCB58-E948-4906-B967-6600F78FCDFA}"/>
    <cellStyle name="Comma 2 4 4 2 18 2" xfId="19548" xr:uid="{F81B909B-98C9-4335-9F24-F09F0D2613D0}"/>
    <cellStyle name="Comma 2 4 4 2 18 2 2" xfId="31880" xr:uid="{3FF4E9AA-1C03-48DD-97EF-D12EE6568777}"/>
    <cellStyle name="Comma 2 4 4 2 18 3" xfId="26843" xr:uid="{2385F2A0-7AF9-4288-B7E0-F9317D40F984}"/>
    <cellStyle name="Comma 2 4 4 2 19" xfId="13299" xr:uid="{38518E57-FF53-4067-BBAC-346F18C377D4}"/>
    <cellStyle name="Comma 2 4 4 2 19 2" xfId="19756" xr:uid="{D527347F-ED9D-4DEE-A0A5-F6F0020A6DAA}"/>
    <cellStyle name="Comma 2 4 4 2 19 2 2" xfId="32088" xr:uid="{762922AB-B5BF-430F-B59A-4F7D03F492EE}"/>
    <cellStyle name="Comma 2 4 4 2 19 3" xfId="27051" xr:uid="{5C2AE250-5153-4941-A8D5-6479CC43A88E}"/>
    <cellStyle name="Comma 2 4 4 2 2" xfId="1035" xr:uid="{1EA5B517-B8C9-4EE5-A4BB-A726978C5EEA}"/>
    <cellStyle name="Comma 2 4 4 2 2 2" xfId="1388" xr:uid="{87FAE638-A09C-4BEA-B4AE-DD06419EE849}"/>
    <cellStyle name="Comma 2 4 4 2 2 2 2" xfId="2225" xr:uid="{F12DF8B8-3857-4AA9-9C0B-DB95C17775FE}"/>
    <cellStyle name="Comma 2 4 4 2 2 2 2 2" xfId="4993" xr:uid="{A220418E-AC86-42A9-86CF-C2A306A6BDED}"/>
    <cellStyle name="Comma 2 4 4 2 2 2 3" xfId="4181" xr:uid="{143FBA5D-8098-4BBB-B125-8D8EFF21A929}"/>
    <cellStyle name="Comma 2 4 4 2 2 3" xfId="1875" xr:uid="{B918119F-2DA7-4AD9-B4FD-652A48AC3758}"/>
    <cellStyle name="Comma 2 4 4 2 2 3 2" xfId="4094" xr:uid="{D02B9499-F30E-4B85-BC76-765A97A794AC}"/>
    <cellStyle name="Comma 2 4 4 2 2 4" xfId="4643" xr:uid="{83E91054-5AB4-4DD8-8676-557AC94CB47B}"/>
    <cellStyle name="Comma 2 4 4 2 2 5" xfId="3273" xr:uid="{541FE095-8D55-4067-8EBC-A83CC28DBCD5}"/>
    <cellStyle name="Comma 2 4 4 2 2 6" xfId="22685" xr:uid="{8AD30B82-B8BF-422E-88BA-C85014FA32BE}"/>
    <cellStyle name="Comma 2 4 4 2 20" xfId="13680" xr:uid="{CF1C3FAF-3CF3-40ED-A7DC-477231067D11}"/>
    <cellStyle name="Comma 2 4 4 2 20 2" xfId="19965" xr:uid="{E4B60B80-7905-464C-99F0-86F4A0EE89C2}"/>
    <cellStyle name="Comma 2 4 4 2 20 2 2" xfId="32296" xr:uid="{399884B6-1AA6-4BB4-A71A-4ACCC231DE0A}"/>
    <cellStyle name="Comma 2 4 4 2 20 3" xfId="27259" xr:uid="{0C389AF1-74A1-4E20-9367-44D2D8422531}"/>
    <cellStyle name="Comma 2 4 4 2 21" xfId="14069" xr:uid="{A3131B93-0D09-4B22-BB54-C724B19B6A47}"/>
    <cellStyle name="Comma 2 4 4 2 21 2" xfId="20178" xr:uid="{52C6311F-68C0-4E0D-9F0D-B64480FEF0B3}"/>
    <cellStyle name="Comma 2 4 4 2 21 2 2" xfId="32508" xr:uid="{E17E632E-28E6-48E8-BA82-6244BEDD81DA}"/>
    <cellStyle name="Comma 2 4 4 2 21 3" xfId="27471" xr:uid="{1E09BA4B-2F54-4FCE-9ABC-86A00045C5CB}"/>
    <cellStyle name="Comma 2 4 4 2 22" xfId="14450" xr:uid="{4A9EC50E-BADA-4E81-BBFA-53CBFF4732B8}"/>
    <cellStyle name="Comma 2 4 4 2 22 2" xfId="20387" xr:uid="{16934161-5566-42AF-AD8D-6BE2257B4EB3}"/>
    <cellStyle name="Comma 2 4 4 2 22 2 2" xfId="32716" xr:uid="{5A1950E7-BB42-4FD2-BE2F-B7BEC96D6F71}"/>
    <cellStyle name="Comma 2 4 4 2 22 3" xfId="27679" xr:uid="{1A85F14B-34F8-4D95-BC77-B3F91754170A}"/>
    <cellStyle name="Comma 2 4 4 2 23" xfId="14835" xr:uid="{2653B4C9-179F-4329-AAA8-E9025E35E5D4}"/>
    <cellStyle name="Comma 2 4 4 2 23 2" xfId="20597" xr:uid="{AC2067EA-B199-4897-9221-FFA6A5C59AC6}"/>
    <cellStyle name="Comma 2 4 4 2 23 2 2" xfId="32926" xr:uid="{3C06DF83-B51D-468D-8A41-7C3522F5FD0F}"/>
    <cellStyle name="Comma 2 4 4 2 23 3" xfId="27889" xr:uid="{D4F5EFBA-2D2C-4873-8A3E-5AF00172F65A}"/>
    <cellStyle name="Comma 2 4 4 2 24" xfId="15216" xr:uid="{D762B1CC-E4A8-498A-8A8F-A1EFFD4F6842}"/>
    <cellStyle name="Comma 2 4 4 2 24 2" xfId="20806" xr:uid="{AC10D4DA-B964-4E8E-82E0-A2256D681D12}"/>
    <cellStyle name="Comma 2 4 4 2 24 2 2" xfId="33134" xr:uid="{0D536EF6-6DDA-4603-97FB-B1330192DE8F}"/>
    <cellStyle name="Comma 2 4 4 2 24 3" xfId="28097" xr:uid="{EDDAD547-637A-487B-8626-EAF0610FB7D8}"/>
    <cellStyle name="Comma 2 4 4 2 25" xfId="15597" xr:uid="{BD273358-7A1F-4AA3-84B9-BDD38EB47678}"/>
    <cellStyle name="Comma 2 4 4 2 25 2" xfId="21014" xr:uid="{48B1E870-8B5A-4EC8-9F71-F702D6DD08AD}"/>
    <cellStyle name="Comma 2 4 4 2 25 2 2" xfId="33342" xr:uid="{040F1101-C8C9-4A86-B8C5-9ECBB785E771}"/>
    <cellStyle name="Comma 2 4 4 2 25 3" xfId="28305" xr:uid="{7204C953-DB96-40C9-B525-DD6EC79394B8}"/>
    <cellStyle name="Comma 2 4 4 2 26" xfId="15978" xr:uid="{E6884A15-6F9C-4ED3-A514-60FD2C6E1074}"/>
    <cellStyle name="Comma 2 4 4 2 26 2" xfId="21222" xr:uid="{A03B0FED-221F-4F5E-896C-E63DE14CF186}"/>
    <cellStyle name="Comma 2 4 4 2 26 2 2" xfId="33550" xr:uid="{E8EE2AA2-D0BF-48FA-AD4D-1BF0AB63F000}"/>
    <cellStyle name="Comma 2 4 4 2 26 3" xfId="28513" xr:uid="{58A5BE95-0962-40D0-91CF-D70A3C55E534}"/>
    <cellStyle name="Comma 2 4 4 2 27" xfId="16359" xr:uid="{00CC465A-A131-4BCF-9D46-48B1E6ED8954}"/>
    <cellStyle name="Comma 2 4 4 2 27 2" xfId="21430" xr:uid="{E9B38540-923B-43F3-88D3-44F206BFD9CC}"/>
    <cellStyle name="Comma 2 4 4 2 27 2 2" xfId="33758" xr:uid="{370F067F-1C6D-439C-A90E-A3C5D1EC78A3}"/>
    <cellStyle name="Comma 2 4 4 2 27 3" xfId="28721" xr:uid="{740703E8-16D4-476D-B69A-6A49E73882FE}"/>
    <cellStyle name="Comma 2 4 4 2 28" xfId="21779" xr:uid="{A4D59D72-AD5C-4EFB-860F-C7F471D14BF9}"/>
    <cellStyle name="Comma 2 4 4 2 28 2" xfId="23113" xr:uid="{6AEDAF8F-48EA-4CB0-BF48-B06B6F480730}"/>
    <cellStyle name="Comma 2 4 4 2 29" xfId="22347" xr:uid="{AF48BE36-6E6F-4CE3-9373-82ACD1FF9F53}"/>
    <cellStyle name="Comma 2 4 4 2 3" xfId="2473" xr:uid="{9FFEAA0C-C4CC-4D22-B0F8-55366176202F}"/>
    <cellStyle name="Comma 2 4 4 2 3 2" xfId="3573" xr:uid="{F925A4C7-15E5-45F3-B614-18866D2AC0BE}"/>
    <cellStyle name="Comma 2 4 4 2 3 3" xfId="21925" xr:uid="{151A6951-010C-4EF0-97D0-01F1FDDCAE07}"/>
    <cellStyle name="Comma 2 4 4 2 3 3 2" xfId="23571" xr:uid="{7F9D32EB-F4C5-4EDB-9C07-92F06134FE75}"/>
    <cellStyle name="Comma 2 4 4 2 3 4" xfId="22982" xr:uid="{D61D3274-67E3-4D79-84C8-8D5692C528EA}"/>
    <cellStyle name="Comma 2 4 4 2 30" xfId="35804" xr:uid="{E9762EED-A85E-40DC-B9CB-8EEB639C2418}"/>
    <cellStyle name="Comma 2 4 4 2 4" xfId="2881" xr:uid="{A6A364AF-CF4F-4B87-B3C7-30B625F4FD66}"/>
    <cellStyle name="Comma 2 4 4 2 4 2" xfId="7515" xr:uid="{42185B48-D09C-4D09-87A2-42A658BA00B6}"/>
    <cellStyle name="Comma 2 4 4 2 5" xfId="7909" xr:uid="{28749EC5-D14C-434C-96A8-F317BEE7573F}"/>
    <cellStyle name="Comma 2 4 4 2 5 2" xfId="16821" xr:uid="{8CFB8E72-0B6D-4F99-A618-0FAF335D8D34}"/>
    <cellStyle name="Comma 2 4 4 2 5 2 2" xfId="29162" xr:uid="{A078FD00-5F64-4F65-8F30-0DF1141E812D}"/>
    <cellStyle name="Comma 2 4 4 2 5 3" xfId="24123" xr:uid="{29CDCFFB-5D57-4277-BBA7-19A6CA82701D}"/>
    <cellStyle name="Comma 2 4 4 2 6" xfId="8286" xr:uid="{3ACF1DB1-EF54-4CA9-B8CB-6A96DB6FCE88}"/>
    <cellStyle name="Comma 2 4 4 2 6 2" xfId="17032" xr:uid="{C336BBE8-6245-49CF-B894-9C38D0265D24}"/>
    <cellStyle name="Comma 2 4 4 2 6 2 2" xfId="29372" xr:uid="{61A44761-2D21-4022-A422-034807BE364D}"/>
    <cellStyle name="Comma 2 4 4 2 6 3" xfId="24333" xr:uid="{F543E4AF-EFF4-4BEA-9BB5-8D23B5AD2F22}"/>
    <cellStyle name="Comma 2 4 4 2 7" xfId="8667" xr:uid="{55188987-F651-44EC-8CBF-76D6FF7A52A5}"/>
    <cellStyle name="Comma 2 4 4 2 7 2" xfId="17240" xr:uid="{75C27B7D-EFE4-4EBD-89EA-7749237D5E0D}"/>
    <cellStyle name="Comma 2 4 4 2 7 2 2" xfId="29580" xr:uid="{BD986925-FEE5-4CD4-B588-496985958691}"/>
    <cellStyle name="Comma 2 4 4 2 7 3" xfId="24541" xr:uid="{EC21CEE1-341D-402D-942A-87540ED8C963}"/>
    <cellStyle name="Comma 2 4 4 2 8" xfId="9048" xr:uid="{EE4EC7A2-A81C-4F51-AE5B-07B2B1FD547C}"/>
    <cellStyle name="Comma 2 4 4 2 8 2" xfId="17449" xr:uid="{C1DD52B0-8407-432C-AA9A-BFA136E8C89E}"/>
    <cellStyle name="Comma 2 4 4 2 8 2 2" xfId="29788" xr:uid="{70924B85-DD2C-4974-85F4-85DE7A98F39F}"/>
    <cellStyle name="Comma 2 4 4 2 8 3" xfId="24749" xr:uid="{E4E598D8-8A02-4143-A3AB-2EC15314812F}"/>
    <cellStyle name="Comma 2 4 4 2 9" xfId="9448" xr:uid="{0802E360-C6C7-4487-B1AC-EE0331CD5B8E}"/>
    <cellStyle name="Comma 2 4 4 2 9 2" xfId="17659" xr:uid="{DB7179A2-11BE-4620-82A2-09023236F1E0}"/>
    <cellStyle name="Comma 2 4 4 2 9 2 2" xfId="29997" xr:uid="{7C47F472-B607-4AF5-A67D-AE820C56CAFA}"/>
    <cellStyle name="Comma 2 4 4 2 9 3" xfId="24960" xr:uid="{6C81B20B-5395-493F-AE78-843FB40674DC}"/>
    <cellStyle name="Comma 2 4 4 20" xfId="7275" xr:uid="{9C6708FB-CF0A-4454-9DB5-47C9A5398F3F}"/>
    <cellStyle name="Comma 2 4 4 21" xfId="7662" xr:uid="{85D594F4-2974-44D2-9B71-75B8356BC4C2}"/>
    <cellStyle name="Comma 2 4 4 21 2" xfId="16676" xr:uid="{F50C0FCA-18E9-499D-871A-7B819F4F6240}"/>
    <cellStyle name="Comma 2 4 4 21 2 2" xfId="29018" xr:uid="{523C2892-6944-4585-B756-EDCE056D8BC7}"/>
    <cellStyle name="Comma 2 4 4 21 3" xfId="23979" xr:uid="{F6391FD4-8B16-44C7-8D7E-62082874C290}"/>
    <cellStyle name="Comma 2 4 4 22" xfId="8048" xr:uid="{F94389B8-EFAC-4162-BF45-83D383BFD38F}"/>
    <cellStyle name="Comma 2 4 4 22 2" xfId="16910" xr:uid="{E03DFA98-E58E-4DD8-9D33-7FE4E3FCCDAB}"/>
    <cellStyle name="Comma 2 4 4 22 2 2" xfId="29251" xr:uid="{A9304A02-AB4C-415A-9A3C-22AB94055666}"/>
    <cellStyle name="Comma 2 4 4 22 3" xfId="24212" xr:uid="{2FE8182B-DE33-4F9B-B96F-16C2D3AC970B}"/>
    <cellStyle name="Comma 2 4 4 23" xfId="8423" xr:uid="{BAC6364F-767F-4A5C-935A-0834636FA179}"/>
    <cellStyle name="Comma 2 4 4 23 2" xfId="17119" xr:uid="{C79BFEAD-85C6-4E99-B33A-BE39A526D242}"/>
    <cellStyle name="Comma 2 4 4 23 2 2" xfId="29459" xr:uid="{58236EE6-0208-49D3-878A-DD8326806CBA}"/>
    <cellStyle name="Comma 2 4 4 23 3" xfId="24420" xr:uid="{D77427F5-8521-4531-8F1F-A5EA0F02A206}"/>
    <cellStyle name="Comma 2 4 4 24" xfId="8804" xr:uid="{35E943F0-0EFE-48B9-A5C2-DB13D3DCAF84}"/>
    <cellStyle name="Comma 2 4 4 24 2" xfId="17327" xr:uid="{1B15352A-8CE0-4A6A-BD11-D1BCB1951F69}"/>
    <cellStyle name="Comma 2 4 4 24 2 2" xfId="29667" xr:uid="{479BF577-254D-4726-861D-000E82186ED5}"/>
    <cellStyle name="Comma 2 4 4 24 3" xfId="24628" xr:uid="{34181713-F276-4BCF-AED1-FDD5EB819CB2}"/>
    <cellStyle name="Comma 2 4 4 25" xfId="9189" xr:uid="{212BC661-A47B-4DBA-8A87-776C8778834A}"/>
    <cellStyle name="Comma 2 4 4 25 2" xfId="17536" xr:uid="{E5050285-1AD9-42E2-A4CC-F71E97122964}"/>
    <cellStyle name="Comma 2 4 4 25 2 2" xfId="29875" xr:uid="{44F3243F-39C1-45B8-AC6D-C696C5BA0520}"/>
    <cellStyle name="Comma 2 4 4 25 3" xfId="24837" xr:uid="{8E836896-9E06-4BFB-8062-76844F365EF0}"/>
    <cellStyle name="Comma 2 4 4 26" xfId="9585" xr:uid="{3DFFB9C7-D039-40AE-8F91-334AA794F316}"/>
    <cellStyle name="Comma 2 4 4 26 2" xfId="17746" xr:uid="{4DFAC300-395C-40F9-A1CA-6C71A8E22FA3}"/>
    <cellStyle name="Comma 2 4 4 26 2 2" xfId="30084" xr:uid="{2F83CF0C-AF40-48B8-AF69-FD0C5A34AD64}"/>
    <cellStyle name="Comma 2 4 4 26 3" xfId="25047" xr:uid="{8EDA99E4-FD1D-4E04-9EDE-4EDBDFC72219}"/>
    <cellStyle name="Comma 2 4 4 27" xfId="9966" xr:uid="{498775F2-0D48-4E1B-AFAB-377D7738E24D}"/>
    <cellStyle name="Comma 2 4 4 27 2" xfId="17954" xr:uid="{66544A31-6DB1-4C30-9CDA-69A3B20CA916}"/>
    <cellStyle name="Comma 2 4 4 27 2 2" xfId="30292" xr:uid="{C63815C4-1E18-48F0-A375-3EA4B922D156}"/>
    <cellStyle name="Comma 2 4 4 27 3" xfId="25255" xr:uid="{CFDD53A9-0406-4C94-8E5E-35CF7BCC408E}"/>
    <cellStyle name="Comma 2 4 4 28" xfId="10348" xr:uid="{595EFEB7-20A6-42E9-BDF8-028921056001}"/>
    <cellStyle name="Comma 2 4 4 28 2" xfId="18163" xr:uid="{E65F67AE-F6EF-4FDC-8432-718AE05104CB}"/>
    <cellStyle name="Comma 2 4 4 28 2 2" xfId="30501" xr:uid="{5CD669B9-F7EB-48BE-9138-019CCFCEE36B}"/>
    <cellStyle name="Comma 2 4 4 28 3" xfId="25464" xr:uid="{E120452D-59A0-4E50-B71D-16E39DE25C88}"/>
    <cellStyle name="Comma 2 4 4 29" xfId="10729" xr:uid="{8712D812-77BB-4DF3-A3E9-3D849858F1B4}"/>
    <cellStyle name="Comma 2 4 4 29 2" xfId="18372" xr:uid="{398F3A58-1EA5-40E1-A785-C22DE57E4107}"/>
    <cellStyle name="Comma 2 4 4 29 2 2" xfId="30709" xr:uid="{4E48CA72-F6BE-4ECC-B82B-79FE8B5D3D98}"/>
    <cellStyle name="Comma 2 4 4 29 3" xfId="25672" xr:uid="{1B886230-FE81-4C24-AE46-3CEAA337F1CF}"/>
    <cellStyle name="Comma 2 4 4 3" xfId="847" xr:uid="{1B7F82F6-DA5E-4A43-98B5-BF1EB1FB29BE}"/>
    <cellStyle name="Comma 2 4 4 3 2" xfId="1202" xr:uid="{312014FA-F94D-4868-B8BC-523DF8A1082C}"/>
    <cellStyle name="Comma 2 4 4 3 2 2" xfId="2039" xr:uid="{30B2911A-1E6C-49EA-9224-14F17570BFC6}"/>
    <cellStyle name="Comma 2 4 4 3 2 2 2" xfId="4807" xr:uid="{9FC390ED-4302-4554-9AF4-59A3BC8D4CBD}"/>
    <cellStyle name="Comma 2 4 4 3 2 3" xfId="4137" xr:uid="{84DBC91A-2D72-4BDF-90D4-90D12B12F545}"/>
    <cellStyle name="Comma 2 4 4 3 3" xfId="1689" xr:uid="{6DFC1B2E-595F-4605-8A8D-114411101C33}"/>
    <cellStyle name="Comma 2 4 4 3 3 2" xfId="3937" xr:uid="{39CBD65E-2EC6-4990-9DD2-32ED465CC4AA}"/>
    <cellStyle name="Comma 2 4 4 3 4" xfId="4483" xr:uid="{44457D62-BC6B-4D0C-8617-9C7B7A33D85C}"/>
    <cellStyle name="Comma 2 4 4 3 5" xfId="3104" xr:uid="{95A5CBB6-43A9-4A20-BA04-41682B965BD4}"/>
    <cellStyle name="Comma 2 4 4 3 6" xfId="22366" xr:uid="{785AE218-F9F2-4CC5-AB87-60F1A2188206}"/>
    <cellStyle name="Comma 2 4 4 30" xfId="11110" xr:uid="{D6005519-8451-4850-B3AA-CA24BF05143C}"/>
    <cellStyle name="Comma 2 4 4 30 2" xfId="18580" xr:uid="{A86CD5AD-DACA-44E4-A5EA-EFB6A3365BA7}"/>
    <cellStyle name="Comma 2 4 4 30 2 2" xfId="30917" xr:uid="{AEA8C04C-0ACA-4974-98FF-3772193E828D}"/>
    <cellStyle name="Comma 2 4 4 30 3" xfId="25880" xr:uid="{5B338BAB-8DCA-481C-9C45-959E35A66A2E}"/>
    <cellStyle name="Comma 2 4 4 31" xfId="11527" xr:uid="{D92A3E89-4AF7-4D40-9C57-4B643EB62C04}"/>
    <cellStyle name="Comma 2 4 4 31 2" xfId="18799" xr:uid="{C8028687-7FFE-41F4-B744-21F22B016DA2}"/>
    <cellStyle name="Comma 2 4 4 31 2 2" xfId="31133" xr:uid="{68AC212B-5E73-4F32-BAF2-9C7CD56192D1}"/>
    <cellStyle name="Comma 2 4 4 31 3" xfId="26096" xr:uid="{A1A13959-1BC6-458F-ABC6-8B7C784DFC60}"/>
    <cellStyle name="Comma 2 4 4 32" xfId="11912" xr:uid="{A6FDE5E5-B4AA-4D81-A714-CE2E32D14B6C}"/>
    <cellStyle name="Comma 2 4 4 32 2" xfId="19009" xr:uid="{5F7E1204-537D-443D-A852-6F5ED93CE99B}"/>
    <cellStyle name="Comma 2 4 4 32 2 2" xfId="31343" xr:uid="{AD4B4410-8B42-49CC-AD4D-B2B273167B4A}"/>
    <cellStyle name="Comma 2 4 4 32 3" xfId="26306" xr:uid="{4EB1FF9B-A151-4AEB-8CCD-1506EA164CF0}"/>
    <cellStyle name="Comma 2 4 4 33" xfId="12293" xr:uid="{047B545F-E737-437E-99B1-386E6D281D12}"/>
    <cellStyle name="Comma 2 4 4 33 2" xfId="19218" xr:uid="{0DCBB72C-4BAC-4380-B68F-988441199DB6}"/>
    <cellStyle name="Comma 2 4 4 33 2 2" xfId="31551" xr:uid="{678B661E-13D4-4014-B338-65D3543972CD}"/>
    <cellStyle name="Comma 2 4 4 33 3" xfId="26514" xr:uid="{7C394106-A401-4DB9-9D4E-607160E9E3DF}"/>
    <cellStyle name="Comma 2 4 4 34" xfId="12674" xr:uid="{DCD4F63B-45AB-417C-8349-25C03D0C4CD7}"/>
    <cellStyle name="Comma 2 4 4 34 2" xfId="19427" xr:uid="{1B08E0FA-CEE8-4A43-8C63-D26002983845}"/>
    <cellStyle name="Comma 2 4 4 34 2 2" xfId="31759" xr:uid="{65000374-0B1D-488C-AA6D-1F728591234B}"/>
    <cellStyle name="Comma 2 4 4 34 3" xfId="26722" xr:uid="{F87EC55E-0905-4608-8501-4724906BF349}"/>
    <cellStyle name="Comma 2 4 4 35" xfId="13055" xr:uid="{C0BF25F2-1C21-4556-8A43-270ABF7E8A1C}"/>
    <cellStyle name="Comma 2 4 4 35 2" xfId="19635" xr:uid="{DD635CCE-9106-4773-B6C7-8933D40B5FFD}"/>
    <cellStyle name="Comma 2 4 4 35 2 2" xfId="31967" xr:uid="{7D73FFD0-201A-4442-9A1E-0B5737613354}"/>
    <cellStyle name="Comma 2 4 4 35 3" xfId="26930" xr:uid="{BA7DE91E-7F69-445B-AEB5-8BDF23D89FB3}"/>
    <cellStyle name="Comma 2 4 4 36" xfId="13436" xr:uid="{82C9B1D2-03EE-4D5D-A908-66DC8B6FC3DC}"/>
    <cellStyle name="Comma 2 4 4 36 2" xfId="19844" xr:uid="{604A9A9E-A8A0-49F0-9EE8-850713BAB42A}"/>
    <cellStyle name="Comma 2 4 4 36 2 2" xfId="32175" xr:uid="{36A667A4-68D6-413D-AE3B-0F01FA2890FF}"/>
    <cellStyle name="Comma 2 4 4 36 3" xfId="27138" xr:uid="{D2F70FBA-4771-4F10-A9E3-3EAD4FF4D9B5}"/>
    <cellStyle name="Comma 2 4 4 37" xfId="13825" xr:uid="{802D7305-D2ED-4646-AE09-243E0E061AA3}"/>
    <cellStyle name="Comma 2 4 4 37 2" xfId="20056" xr:uid="{5A032765-485A-439C-8812-A4EFD1819E4F}"/>
    <cellStyle name="Comma 2 4 4 37 2 2" xfId="32387" xr:uid="{55B79FC2-452E-44ED-8FFA-63E1609D5C09}"/>
    <cellStyle name="Comma 2 4 4 37 3" xfId="27350" xr:uid="{D560E78D-1E38-40C0-AD9C-FA698BD0D9E3}"/>
    <cellStyle name="Comma 2 4 4 38" xfId="14206" xr:uid="{C1FE6F83-7F86-4994-94CC-71B00E94F801}"/>
    <cellStyle name="Comma 2 4 4 38 2" xfId="20265" xr:uid="{3DF78B16-4AC1-4F5A-8149-D40BA7E2C064}"/>
    <cellStyle name="Comma 2 4 4 38 2 2" xfId="32595" xr:uid="{5CC835D7-33BF-499A-9425-EE32FD22CD61}"/>
    <cellStyle name="Comma 2 4 4 38 3" xfId="27558" xr:uid="{2717CE4C-5374-4473-A5B6-7E1B75BEC17E}"/>
    <cellStyle name="Comma 2 4 4 39" xfId="14591" xr:uid="{41CB5266-8CDB-432E-91A6-EBA0EA3E5EEE}"/>
    <cellStyle name="Comma 2 4 4 39 2" xfId="20476" xr:uid="{8CCABB8B-D3F1-4FD7-9D2E-C9A8F8F2B463}"/>
    <cellStyle name="Comma 2 4 4 39 2 2" xfId="32805" xr:uid="{841386DB-F847-4758-AF40-A08316A27DCF}"/>
    <cellStyle name="Comma 2 4 4 39 3" xfId="27768" xr:uid="{5C386E5F-5760-4515-A21D-26F2E522125F}"/>
    <cellStyle name="Comma 2 4 4 4" xfId="1531" xr:uid="{DA54E60F-313D-477D-9E5C-9B91477B7C36}"/>
    <cellStyle name="Comma 2 4 4 4 2" xfId="23143" xr:uid="{3224BA3A-31F1-494C-89B3-7E4314589BF6}"/>
    <cellStyle name="Comma 2 4 4 4 3" xfId="22720" xr:uid="{4F4663C1-000A-4B0D-A7CC-BFA1D3980B19}"/>
    <cellStyle name="Comma 2 4 4 40" xfId="14972" xr:uid="{5FA583B0-542D-47C9-89F3-73B23EE7E2A1}"/>
    <cellStyle name="Comma 2 4 4 40 2" xfId="20684" xr:uid="{EE63BB73-6563-4EA3-B5ED-24BF96ACF60F}"/>
    <cellStyle name="Comma 2 4 4 40 2 2" xfId="33013" xr:uid="{9B0EF9FB-4673-4D6C-90CF-EE59DAF1B1D0}"/>
    <cellStyle name="Comma 2 4 4 40 3" xfId="27976" xr:uid="{304F19A3-F286-4090-8CE5-02FEFBA19DBD}"/>
    <cellStyle name="Comma 2 4 4 41" xfId="15353" xr:uid="{45F8C2B5-2F99-4D29-B610-1BFE4201719A}"/>
    <cellStyle name="Comma 2 4 4 41 2" xfId="20893" xr:uid="{EDF76A6F-5DBB-4C4C-9FAB-6256D4E99EEB}"/>
    <cellStyle name="Comma 2 4 4 41 2 2" xfId="33221" xr:uid="{06E71239-6C48-4AEE-9FAB-2A3A6561B371}"/>
    <cellStyle name="Comma 2 4 4 41 3" xfId="28184" xr:uid="{AB0AAC36-C9BA-4CB5-A77C-921A552C7ED9}"/>
    <cellStyle name="Comma 2 4 4 42" xfId="15734" xr:uid="{30532253-60CA-4E35-B7A9-944D6C3EA300}"/>
    <cellStyle name="Comma 2 4 4 42 2" xfId="21101" xr:uid="{68C0D6F6-593F-4292-A28C-5146099833D1}"/>
    <cellStyle name="Comma 2 4 4 42 2 2" xfId="33429" xr:uid="{F864DB42-C514-425C-801B-BE171FC4F5EA}"/>
    <cellStyle name="Comma 2 4 4 42 3" xfId="28392" xr:uid="{48F0DD39-0E46-4A52-88A8-9F9816D9E987}"/>
    <cellStyle name="Comma 2 4 4 43" xfId="16115" xr:uid="{17D1AA03-5717-4178-8507-26A39123E956}"/>
    <cellStyle name="Comma 2 4 4 43 2" xfId="21309" xr:uid="{FAFD9430-6349-4AFF-BD5E-BCB051BEE04B}"/>
    <cellStyle name="Comma 2 4 4 43 2 2" xfId="33637" xr:uid="{1005B8AF-CA92-472D-BE75-DDF85F7F62FB}"/>
    <cellStyle name="Comma 2 4 4 43 3" xfId="28600" xr:uid="{E95F4EE8-5639-4262-A82F-7500003135FD}"/>
    <cellStyle name="Comma 2 4 4 44" xfId="21535" xr:uid="{1EA6C542-2A63-4FF2-8878-E9DFF111B6E7}"/>
    <cellStyle name="Comma 2 4 4 44 2" xfId="23016" xr:uid="{1CC0FB50-C4F7-4B49-ACDF-878320D8D512}"/>
    <cellStyle name="Comma 2 4 4 45" xfId="22151" xr:uid="{79EE1F31-2BC3-4190-96EF-4992D8643069}"/>
    <cellStyle name="Comma 2 4 4 46" xfId="35499" xr:uid="{EC436672-AA95-475E-97B8-795194B42171}"/>
    <cellStyle name="Comma 2 4 4 5" xfId="2333" xr:uid="{03C273D2-9998-43D0-9458-6DB4F62E3270}"/>
    <cellStyle name="Comma 2 4 4 5 2" xfId="5402" xr:uid="{721837E6-E86D-46ED-81D7-5DD60E653E6D}"/>
    <cellStyle name="Comma 2 4 4 5 3" xfId="4246" xr:uid="{EAF4FED5-C89F-43FA-9B7D-AD02E13EC8D0}"/>
    <cellStyle name="Comma 2 4 4 6" xfId="2670" xr:uid="{E346E588-4D6E-47D0-A665-EC5E7F79705E}"/>
    <cellStyle name="Comma 2 4 4 6 2" xfId="5494" xr:uid="{33530F84-2B64-487C-8772-4C78E0B16541}"/>
    <cellStyle name="Comma 2 4 4 6 3" xfId="23370" xr:uid="{6A30FEAE-9DD6-444D-91FB-5962C65CA5F2}"/>
    <cellStyle name="Comma 2 4 4 7" xfId="5594" xr:uid="{FDF07373-FD61-4057-A406-A4EC2B596B9A}"/>
    <cellStyle name="Comma 2 4 4 8" xfId="5703" xr:uid="{C07AA86F-3F07-49A5-88BA-F70EC6E18544}"/>
    <cellStyle name="Comma 2 4 4 9" xfId="5818" xr:uid="{549FA053-3DD1-42D6-A9F9-D2653F3D91EE}"/>
    <cellStyle name="Comma 2 4 40" xfId="10662" xr:uid="{606124A6-49A2-4F9A-96FA-86F1F37D85A3}"/>
    <cellStyle name="Comma 2 4 40 2" xfId="18305" xr:uid="{B74C9743-192C-494C-9F74-4BC0A0BD8896}"/>
    <cellStyle name="Comma 2 4 40 2 2" xfId="30642" xr:uid="{0F13CFAD-F5EB-4EC1-9CE2-DEE57ED686AD}"/>
    <cellStyle name="Comma 2 4 40 3" xfId="25605" xr:uid="{84F7A787-9402-48A6-903F-522F31E4A7C0}"/>
    <cellStyle name="Comma 2 4 41" xfId="11043" xr:uid="{13A22C7B-3B76-4728-B38A-E6FC29866DB3}"/>
    <cellStyle name="Comma 2 4 41 2" xfId="18513" xr:uid="{A81AD033-0D6E-4C84-AAE8-491AB362D6F5}"/>
    <cellStyle name="Comma 2 4 41 2 2" xfId="30850" xr:uid="{277D1C02-D963-46A8-A2F9-9157BC4A20B1}"/>
    <cellStyle name="Comma 2 4 41 3" xfId="25813" xr:uid="{BB76D6DE-C4EA-48A2-A0AF-97D5B5F5625F}"/>
    <cellStyle name="Comma 2 4 42" xfId="11460" xr:uid="{E993A563-B323-478D-8487-392C99A8668E}"/>
    <cellStyle name="Comma 2 4 42 2" xfId="18732" xr:uid="{8167ECB3-9571-45D6-973D-82F03BC024AE}"/>
    <cellStyle name="Comma 2 4 42 2 2" xfId="31066" xr:uid="{A7BCDE4B-BB47-4BD9-A71C-9973EE72B0AB}"/>
    <cellStyle name="Comma 2 4 42 3" xfId="26029" xr:uid="{C4D94A08-5DF0-42B3-9907-5EADACE0E664}"/>
    <cellStyle name="Comma 2 4 43" xfId="11845" xr:uid="{41CD539D-F9F5-482C-85CF-6AA9AD900D81}"/>
    <cellStyle name="Comma 2 4 43 2" xfId="18942" xr:uid="{B8B13B2C-40AD-471C-AD79-132BD9B42F18}"/>
    <cellStyle name="Comma 2 4 43 2 2" xfId="31276" xr:uid="{9C439E10-B646-4E1E-B539-C05BA5915BAD}"/>
    <cellStyle name="Comma 2 4 43 3" xfId="26239" xr:uid="{13D36E91-4EC5-4EC6-90AC-136544FF60BB}"/>
    <cellStyle name="Comma 2 4 44" xfId="12226" xr:uid="{2E547F09-9772-4C2C-A3FC-FB41E2279576}"/>
    <cellStyle name="Comma 2 4 44 2" xfId="19151" xr:uid="{1C26720D-8004-425C-90C3-8272265DC59A}"/>
    <cellStyle name="Comma 2 4 44 2 2" xfId="31484" xr:uid="{3918320E-8D80-4856-BCF7-E71B07FEFEFC}"/>
    <cellStyle name="Comma 2 4 44 3" xfId="26447" xr:uid="{5D630189-96E4-49FF-882A-42B21323F04E}"/>
    <cellStyle name="Comma 2 4 45" xfId="12607" xr:uid="{6E76832D-A4F3-4891-A2A9-E279A21A6129}"/>
    <cellStyle name="Comma 2 4 45 2" xfId="19360" xr:uid="{4250FA25-80C9-4B74-9F6D-4E90824BEBDF}"/>
    <cellStyle name="Comma 2 4 45 2 2" xfId="31692" xr:uid="{5739B7C3-1B3A-4314-8269-BFB2C1DD404E}"/>
    <cellStyle name="Comma 2 4 45 3" xfId="26655" xr:uid="{EC71FACB-6D40-4B55-AE3E-BA0C35AC91F4}"/>
    <cellStyle name="Comma 2 4 46" xfId="12988" xr:uid="{657D625B-46BC-4581-8A4C-EFF614850EC3}"/>
    <cellStyle name="Comma 2 4 46 2" xfId="19568" xr:uid="{13C939A8-5A20-466C-9739-00D62BD8022D}"/>
    <cellStyle name="Comma 2 4 46 2 2" xfId="31900" xr:uid="{842C218D-4F24-48CD-B09D-94D89B52F23D}"/>
    <cellStyle name="Comma 2 4 46 3" xfId="26863" xr:uid="{D7FA6D4D-674C-42A1-892C-F18F1CF123BF}"/>
    <cellStyle name="Comma 2 4 47" xfId="13369" xr:uid="{FF934A41-5B1D-414B-8BE1-75077477C4AE}"/>
    <cellStyle name="Comma 2 4 47 2" xfId="19777" xr:uid="{2EABC634-D278-4994-AE71-3A40AF1466FC}"/>
    <cellStyle name="Comma 2 4 47 2 2" xfId="32108" xr:uid="{0C77F463-84BD-4736-80E3-8A8014CBFA1F}"/>
    <cellStyle name="Comma 2 4 47 3" xfId="27071" xr:uid="{384B8B03-FBDB-42DD-BD76-DB02686E328F}"/>
    <cellStyle name="Comma 2 4 48" xfId="13758" xr:uid="{B5C547EE-4F26-4C67-B9E5-89593FE56DDF}"/>
    <cellStyle name="Comma 2 4 48 2" xfId="19989" xr:uid="{33D2584B-8E0E-4579-A090-15EF885517A5}"/>
    <cellStyle name="Comma 2 4 48 2 2" xfId="32320" xr:uid="{66FDEE8A-C5B2-4526-9990-211A44B5FDF6}"/>
    <cellStyle name="Comma 2 4 48 3" xfId="27283" xr:uid="{CA74E628-1C87-4A81-9DB7-53AA3EE0BC72}"/>
    <cellStyle name="Comma 2 4 49" xfId="14139" xr:uid="{06A0CCCF-534E-4724-8017-0248F028FB7D}"/>
    <cellStyle name="Comma 2 4 49 2" xfId="20198" xr:uid="{C17A5CFD-9E4A-4C37-AE0A-EA44A5420828}"/>
    <cellStyle name="Comma 2 4 49 2 2" xfId="32528" xr:uid="{413FAABE-5322-4216-BD2D-98BB10EE911C}"/>
    <cellStyle name="Comma 2 4 49 3" xfId="27491" xr:uid="{903B14E0-D5EA-42F9-9E2C-85AA4E115D6D}"/>
    <cellStyle name="Comma 2 4 5" xfId="121" xr:uid="{00000000-0005-0000-0000-000036000000}"/>
    <cellStyle name="Comma 2 4 5 10" xfId="5897" xr:uid="{A6455A91-79DA-454D-B9FF-61B45E1E3012}"/>
    <cellStyle name="Comma 2 4 5 11" xfId="6002" xr:uid="{B9A9D5B3-1730-4253-8F23-0CE6CFBF04DE}"/>
    <cellStyle name="Comma 2 4 5 12" xfId="6106" xr:uid="{44237BAE-CA6D-4CB0-8634-8BD69A32B0AC}"/>
    <cellStyle name="Comma 2 4 5 13" xfId="6210" xr:uid="{6C6E0410-7ADC-4285-B4CD-FDEACF9CC1E0}"/>
    <cellStyle name="Comma 2 4 5 14" xfId="6314" xr:uid="{848B3AAC-723A-4646-B6BF-FFC4C5FFD2F0}"/>
    <cellStyle name="Comma 2 4 5 15" xfId="6436" xr:uid="{7AF49604-8B06-4EBC-BBF4-6FB30F807F4D}"/>
    <cellStyle name="Comma 2 4 5 16" xfId="6540" xr:uid="{F179DBF9-BCC5-4E9D-9CB2-67627D1CF597}"/>
    <cellStyle name="Comma 2 4 5 17" xfId="6644" xr:uid="{0E1AC7DA-F556-4141-8BDB-641FA9D45DDF}"/>
    <cellStyle name="Comma 2 4 5 18" xfId="6749" xr:uid="{BC8876C4-C58E-4B56-A1C6-318A08FEA0DF}"/>
    <cellStyle name="Comma 2 4 5 19" xfId="6943" xr:uid="{2B657278-D58A-4514-A083-EC4E394FC148}"/>
    <cellStyle name="Comma 2 4 5 2" xfId="638" xr:uid="{00000000-0005-0000-0000-000036000000}"/>
    <cellStyle name="Comma 2 4 5 2 10" xfId="9790" xr:uid="{5B27F04A-AB73-4AF4-8F6E-DC59E648B679}"/>
    <cellStyle name="Comma 2 4 5 2 10 2" xfId="17829" xr:uid="{B7A49A90-38D3-4099-BF8B-36C508246D20}"/>
    <cellStyle name="Comma 2 4 5 2 10 2 2" xfId="30167" xr:uid="{14F23B34-342D-4503-8CF2-B1AB50D7A574}"/>
    <cellStyle name="Comma 2 4 5 2 10 3" xfId="25130" xr:uid="{C078AF7A-9942-4800-9CE5-E7E5CA48DBE8}"/>
    <cellStyle name="Comma 2 4 5 2 11" xfId="10172" xr:uid="{036D906F-2430-4BB7-B8D1-727321E17D95}"/>
    <cellStyle name="Comma 2 4 5 2 11 2" xfId="18038" xr:uid="{589A8224-E8D8-4EA1-AE3A-11E7343C8020}"/>
    <cellStyle name="Comma 2 4 5 2 11 2 2" xfId="30376" xr:uid="{A9233A9B-EC41-4E08-A749-EBBD24DC6197}"/>
    <cellStyle name="Comma 2 4 5 2 11 3" xfId="25339" xr:uid="{8C762F97-4CE5-49CC-91DD-EF495A3BC70D}"/>
    <cellStyle name="Comma 2 4 5 2 12" xfId="10553" xr:uid="{4D11EF88-1BD2-4A0A-89D2-87B8A607BBA2}"/>
    <cellStyle name="Comma 2 4 5 2 12 2" xfId="18247" xr:uid="{08723D5C-1E52-4ABA-9087-9E964ECD7B2A}"/>
    <cellStyle name="Comma 2 4 5 2 12 2 2" xfId="30584" xr:uid="{B51655B7-A336-4E27-9106-8BB52967F89C}"/>
    <cellStyle name="Comma 2 4 5 2 12 3" xfId="25547" xr:uid="{8D73BF39-9FA5-4011-9C5F-0DAA273A0DB9}"/>
    <cellStyle name="Comma 2 4 5 2 13" xfId="10934" xr:uid="{8C038231-68D4-4CF5-B1AA-7C877BBDC6EB}"/>
    <cellStyle name="Comma 2 4 5 2 13 2" xfId="18455" xr:uid="{FCEDB0C4-18B5-4943-85C1-A2418E43342F}"/>
    <cellStyle name="Comma 2 4 5 2 13 2 2" xfId="30792" xr:uid="{0F4BE46E-79C7-46AD-8A1B-64AC478B11BF}"/>
    <cellStyle name="Comma 2 4 5 2 13 3" xfId="25755" xr:uid="{8732F3C7-C973-4224-81F0-82FDF13BC356}"/>
    <cellStyle name="Comma 2 4 5 2 14" xfId="11315" xr:uid="{F8D48FE3-1A38-4359-ACFD-3B247BDB9098}"/>
    <cellStyle name="Comma 2 4 5 2 14 2" xfId="18664" xr:uid="{DAB86751-93C5-47B4-BCF9-1A59E5182BB6}"/>
    <cellStyle name="Comma 2 4 5 2 14 2 2" xfId="31000" xr:uid="{DE02CD2F-9C58-45BB-AC0D-733C1F5E7557}"/>
    <cellStyle name="Comma 2 4 5 2 14 3" xfId="25963" xr:uid="{67020EA3-E3C9-4E68-83B2-93F73B8BAC91}"/>
    <cellStyle name="Comma 2 4 5 2 15" xfId="11732" xr:uid="{9A2BB139-80BE-4165-B380-58B6D63727DF}"/>
    <cellStyle name="Comma 2 4 5 2 15 2" xfId="18882" xr:uid="{DA3DB2E9-4FAF-4EDD-9545-76E444F31ECA}"/>
    <cellStyle name="Comma 2 4 5 2 15 2 2" xfId="31216" xr:uid="{C257931E-82E0-4847-A1E4-11FB9C87090B}"/>
    <cellStyle name="Comma 2 4 5 2 15 3" xfId="26179" xr:uid="{B3E620E5-BB49-4297-BF68-FAE60385ECAE}"/>
    <cellStyle name="Comma 2 4 5 2 16" xfId="12117" xr:uid="{019DA49E-0652-4BFA-83AD-E9E5DD7DE696}"/>
    <cellStyle name="Comma 2 4 5 2 16 2" xfId="19093" xr:uid="{5836FBCD-45E4-4808-AA91-FD1A3E0457C2}"/>
    <cellStyle name="Comma 2 4 5 2 16 2 2" xfId="31426" xr:uid="{42274343-DE73-489A-987A-0DD734532D8D}"/>
    <cellStyle name="Comma 2 4 5 2 16 3" xfId="26389" xr:uid="{9D490197-025E-45D8-BF79-DD56CB92D301}"/>
    <cellStyle name="Comma 2 4 5 2 17" xfId="12498" xr:uid="{4AEB138C-AFFC-49C7-9E43-444D61E96D12}"/>
    <cellStyle name="Comma 2 4 5 2 17 2" xfId="19302" xr:uid="{42C220E7-8B0D-4D62-B2F9-4B5F309BFFCD}"/>
    <cellStyle name="Comma 2 4 5 2 17 2 2" xfId="31634" xr:uid="{A55B9DA7-AE56-4DB5-9D31-FBEB5CBC294C}"/>
    <cellStyle name="Comma 2 4 5 2 17 3" xfId="26597" xr:uid="{42FA5C09-8E5C-4F4B-88EB-77C7EC69860C}"/>
    <cellStyle name="Comma 2 4 5 2 18" xfId="12879" xr:uid="{6CCDF05C-6A2D-4EBE-BF6F-637A66124E9B}"/>
    <cellStyle name="Comma 2 4 5 2 18 2" xfId="19510" xr:uid="{7A24C8D5-8D65-471C-ACFC-5D2E36FCB16B}"/>
    <cellStyle name="Comma 2 4 5 2 18 2 2" xfId="31842" xr:uid="{2405E89C-841C-4142-93CF-D1833C06649E}"/>
    <cellStyle name="Comma 2 4 5 2 18 3" xfId="26805" xr:uid="{2838751A-F531-4EAE-964C-A03BCC4E4227}"/>
    <cellStyle name="Comma 2 4 5 2 19" xfId="13260" xr:uid="{A04AC8EC-E24B-48DF-B7C1-3A41417AB2C1}"/>
    <cellStyle name="Comma 2 4 5 2 19 2" xfId="19718" xr:uid="{EE47B057-392D-455E-98DD-755210229E3D}"/>
    <cellStyle name="Comma 2 4 5 2 19 2 2" xfId="32050" xr:uid="{7E30B429-3AF6-4696-81A9-255825D9CB15}"/>
    <cellStyle name="Comma 2 4 5 2 19 3" xfId="27013" xr:uid="{B3C1D0F1-E10A-49DE-8A2A-0011F51B74A9}"/>
    <cellStyle name="Comma 2 4 5 2 2" xfId="972" xr:uid="{0FB4B1B6-5264-48C5-9955-E4908B51B2FC}"/>
    <cellStyle name="Comma 2 4 5 2 2 2" xfId="1325" xr:uid="{6BAB9B67-0AF4-42D7-8F39-6A511CCB57C6}"/>
    <cellStyle name="Comma 2 4 5 2 2 2 2" xfId="2162" xr:uid="{8D3F5F64-A4BA-42DA-8BA2-1A5557592A91}"/>
    <cellStyle name="Comma 2 4 5 2 2 2 2 2" xfId="4930" xr:uid="{92D828BB-CC7E-471A-A269-6E56C797B7AF}"/>
    <cellStyle name="Comma 2 4 5 2 2 2 3" xfId="3677" xr:uid="{C30EA3D2-64EB-4315-A657-34E40C7288FB}"/>
    <cellStyle name="Comma 2 4 5 2 2 3" xfId="1812" xr:uid="{E63B9252-2206-4DD7-97C3-B86557611555}"/>
    <cellStyle name="Comma 2 4 5 2 2 3 2" xfId="4031" xr:uid="{77CB18AB-774D-4C8D-A930-E4EB3B42669F}"/>
    <cellStyle name="Comma 2 4 5 2 2 4" xfId="4580" xr:uid="{1357C7F0-818B-4F02-8575-7554185913F8}"/>
    <cellStyle name="Comma 2 4 5 2 2 5" xfId="3210" xr:uid="{EF6917D9-E175-4010-BBD4-C00D805D5736}"/>
    <cellStyle name="Comma 2 4 5 2 2 6" xfId="22622" xr:uid="{416D5AB3-8176-43EE-AC8C-0544CF6E7CA1}"/>
    <cellStyle name="Comma 2 4 5 2 20" xfId="13641" xr:uid="{BE3FE988-8AEB-486C-AB7B-ED05A8F272C7}"/>
    <cellStyle name="Comma 2 4 5 2 20 2" xfId="19927" xr:uid="{903C180C-DDDE-4D06-8719-B878916F5A83}"/>
    <cellStyle name="Comma 2 4 5 2 20 2 2" xfId="32258" xr:uid="{27C98857-0410-40EC-8C86-42113750D485}"/>
    <cellStyle name="Comma 2 4 5 2 20 3" xfId="27221" xr:uid="{0DC2CA29-94CF-4E57-B9D6-084C984DB4FB}"/>
    <cellStyle name="Comma 2 4 5 2 21" xfId="14030" xr:uid="{3D9B9AA6-8510-4E4F-8404-18CC06ED9F8F}"/>
    <cellStyle name="Comma 2 4 5 2 21 2" xfId="20140" xr:uid="{94A694C0-19D9-47DB-8CDE-B2C71CA31120}"/>
    <cellStyle name="Comma 2 4 5 2 21 2 2" xfId="32470" xr:uid="{CE66C422-925B-4123-A81C-D963373C18CE}"/>
    <cellStyle name="Comma 2 4 5 2 21 3" xfId="27433" xr:uid="{CA0A2C15-6DCC-4CD3-A180-C3861DE1829D}"/>
    <cellStyle name="Comma 2 4 5 2 22" xfId="14411" xr:uid="{7FA4FF56-D561-4253-9E15-9FE4A5456F18}"/>
    <cellStyle name="Comma 2 4 5 2 22 2" xfId="20349" xr:uid="{D7E8D70A-5781-4F4D-B850-E5DAEA860881}"/>
    <cellStyle name="Comma 2 4 5 2 22 2 2" xfId="32678" xr:uid="{A0C42B72-58DA-4593-B30C-B092F0100DE6}"/>
    <cellStyle name="Comma 2 4 5 2 22 3" xfId="27641" xr:uid="{4C54C6AE-A3C3-4DB4-8005-8A217677646E}"/>
    <cellStyle name="Comma 2 4 5 2 23" xfId="14796" xr:uid="{53652A20-6FF1-415A-B8CF-F0816551A7A3}"/>
    <cellStyle name="Comma 2 4 5 2 23 2" xfId="20559" xr:uid="{989B9A8B-4A79-473A-B539-798A82062AB2}"/>
    <cellStyle name="Comma 2 4 5 2 23 2 2" xfId="32888" xr:uid="{5F4A7288-50AE-4CA4-91F0-2AA89440F442}"/>
    <cellStyle name="Comma 2 4 5 2 23 3" xfId="27851" xr:uid="{B3848C4A-0A97-4934-8AC1-5AA3E571156E}"/>
    <cellStyle name="Comma 2 4 5 2 24" xfId="15177" xr:uid="{BC5348AE-4A82-4093-BC48-0496A6BDAF74}"/>
    <cellStyle name="Comma 2 4 5 2 24 2" xfId="20768" xr:uid="{1EC816DF-A29B-4876-807D-7112094F7BBA}"/>
    <cellStyle name="Comma 2 4 5 2 24 2 2" xfId="33096" xr:uid="{47E46231-BA62-4C2E-8443-96615C76C727}"/>
    <cellStyle name="Comma 2 4 5 2 24 3" xfId="28059" xr:uid="{82CA7F9A-7391-4494-BBBB-33602625D8FF}"/>
    <cellStyle name="Comma 2 4 5 2 25" xfId="15558" xr:uid="{7EDA9062-C4F7-4CB9-BB95-60CC95564A36}"/>
    <cellStyle name="Comma 2 4 5 2 25 2" xfId="20976" xr:uid="{470BA601-56CD-47A8-B3C1-B29A8C38A9C9}"/>
    <cellStyle name="Comma 2 4 5 2 25 2 2" xfId="33304" xr:uid="{57198E1E-6ACB-4D38-A84E-4D4433722F13}"/>
    <cellStyle name="Comma 2 4 5 2 25 3" xfId="28267" xr:uid="{DB16AC68-70BE-4404-9777-87B2EBAC8743}"/>
    <cellStyle name="Comma 2 4 5 2 26" xfId="15939" xr:uid="{313E3BAE-5E44-4AAD-8601-521FF67AFC1F}"/>
    <cellStyle name="Comma 2 4 5 2 26 2" xfId="21184" xr:uid="{214BBB85-F93D-45E2-B3C6-547229CB3ED7}"/>
    <cellStyle name="Comma 2 4 5 2 26 2 2" xfId="33512" xr:uid="{48EE2419-D782-473A-AC26-7D968EB62A4F}"/>
    <cellStyle name="Comma 2 4 5 2 26 3" xfId="28475" xr:uid="{CF375514-302F-4475-8A7A-14CC1C1AF56D}"/>
    <cellStyle name="Comma 2 4 5 2 27" xfId="16320" xr:uid="{153E7091-09B4-4702-89BC-27576A27C7E4}"/>
    <cellStyle name="Comma 2 4 5 2 27 2" xfId="21392" xr:uid="{9D40C326-202E-4B4D-A183-440B230C4932}"/>
    <cellStyle name="Comma 2 4 5 2 27 2 2" xfId="33720" xr:uid="{89F2BFCA-FCD3-41AA-A4B2-3B7534B76A3C}"/>
    <cellStyle name="Comma 2 4 5 2 27 3" xfId="28683" xr:uid="{67C96773-5EE5-41DF-9918-CD6DC2371373}"/>
    <cellStyle name="Comma 2 4 5 2 28" xfId="21740" xr:uid="{25B9652A-F8FB-42C3-9CAF-E1CB20D33AD6}"/>
    <cellStyle name="Comma 2 4 5 2 28 2" xfId="23194" xr:uid="{F13EB358-FE1D-44A3-9D17-3F1A7948EE28}"/>
    <cellStyle name="Comma 2 4 5 2 29" xfId="22284" xr:uid="{147DEF3B-FACD-4681-8BBC-8DA089219722}"/>
    <cellStyle name="Comma 2 4 5 2 3" xfId="2818" xr:uid="{D58E451D-739C-4C57-8C69-F249FEF3C0D7}"/>
    <cellStyle name="Comma 2 4 5 2 3 2" xfId="3510" xr:uid="{52E4B9F6-79FA-4780-9D56-D622C7A75093}"/>
    <cellStyle name="Comma 2 4 5 2 3 3" xfId="23508" xr:uid="{C2441726-E119-4A24-BC0F-ACC1CC2DFAB2}"/>
    <cellStyle name="Comma 2 4 5 2 3 4" xfId="22911" xr:uid="{877C091D-AF32-4D7C-9C30-ADC318B042A2}"/>
    <cellStyle name="Comma 2 4 5 2 30" xfId="35741" xr:uid="{E344524A-ED00-483E-B25F-264119F9E617}"/>
    <cellStyle name="Comma 2 4 5 2 4" xfId="4307" xr:uid="{615D200C-B921-4526-A33E-93C9AFD6C47F}"/>
    <cellStyle name="Comma 2 4 5 2 4 2" xfId="7476" xr:uid="{1048B59C-9BE9-482F-BEBB-AB5981F24BC5}"/>
    <cellStyle name="Comma 2 4 5 2 5" xfId="7858" xr:uid="{D438235C-A9CB-46CE-918C-177BFFD9CFD7}"/>
    <cellStyle name="Comma 2 4 5 2 5 2" xfId="16771" xr:uid="{DA60F872-151F-48DB-BF27-D0E795A27206}"/>
    <cellStyle name="Comma 2 4 5 2 5 2 2" xfId="29112" xr:uid="{1575F07A-AEE4-4480-8BBE-D7E40DEBDE4F}"/>
    <cellStyle name="Comma 2 4 5 2 5 3" xfId="24073" xr:uid="{A780551F-CE27-4C54-9B4F-476ECFDE4B32}"/>
    <cellStyle name="Comma 2 4 5 2 6" xfId="8247" xr:uid="{B796D1BF-3B28-43E3-8A60-EAE0FD9BEBF8}"/>
    <cellStyle name="Comma 2 4 5 2 6 2" xfId="16994" xr:uid="{C2BEB2B3-E22D-4792-A93D-9B9186640949}"/>
    <cellStyle name="Comma 2 4 5 2 6 2 2" xfId="29334" xr:uid="{906AA2C6-3FAE-4FE9-AC6F-73CC8AA64C77}"/>
    <cellStyle name="Comma 2 4 5 2 6 3" xfId="24295" xr:uid="{F36A8031-9DDF-4125-B25F-17BF95FF7B8B}"/>
    <cellStyle name="Comma 2 4 5 2 7" xfId="8628" xr:uid="{D0500838-CD25-4465-B22E-986170C93166}"/>
    <cellStyle name="Comma 2 4 5 2 7 2" xfId="17202" xr:uid="{6AC73A66-14D5-48FA-BD98-7B8F310205FF}"/>
    <cellStyle name="Comma 2 4 5 2 7 2 2" xfId="29542" xr:uid="{0E3C74FB-683A-4479-A426-88557042162D}"/>
    <cellStyle name="Comma 2 4 5 2 7 3" xfId="24503" xr:uid="{6DEFA9B0-7D65-44A8-B86F-6EDF0A65C89E}"/>
    <cellStyle name="Comma 2 4 5 2 8" xfId="9009" xr:uid="{6BFCF568-7793-4C9A-9587-67F9FF5C9429}"/>
    <cellStyle name="Comma 2 4 5 2 8 2" xfId="17411" xr:uid="{4B9D8509-1F1F-46B5-A9A7-AA03F821BB79}"/>
    <cellStyle name="Comma 2 4 5 2 8 2 2" xfId="29750" xr:uid="{434EBEEC-8A4F-4094-AFBB-F53CDD4FA723}"/>
    <cellStyle name="Comma 2 4 5 2 8 3" xfId="24711" xr:uid="{4463C972-AC4A-4688-AD40-F0D67F9221BA}"/>
    <cellStyle name="Comma 2 4 5 2 9" xfId="9409" xr:uid="{5CCFE189-0876-4D12-B4D0-091785C08B46}"/>
    <cellStyle name="Comma 2 4 5 2 9 2" xfId="17621" xr:uid="{59D517C9-86AA-4F29-9CF8-EE3C072A21F9}"/>
    <cellStyle name="Comma 2 4 5 2 9 2 2" xfId="29959" xr:uid="{61A66A1B-3D5A-48E3-9A95-768D660CAA1E}"/>
    <cellStyle name="Comma 2 4 5 2 9 3" xfId="24922" xr:uid="{F5CBBFCE-B69C-4FDB-B905-C2D688D40704}"/>
    <cellStyle name="Comma 2 4 5 20" xfId="7228" xr:uid="{55018B2D-29E0-4495-AF3E-5C2C14179574}"/>
    <cellStyle name="Comma 2 4 5 21" xfId="7605" xr:uid="{1C160000-9042-442F-8F07-901787F6AD6F}"/>
    <cellStyle name="Comma 2 4 5 21 2" xfId="16619" xr:uid="{A053E8A4-6C94-4784-9468-8C505CCF9E48}"/>
    <cellStyle name="Comma 2 4 5 21 2 2" xfId="28961" xr:uid="{042D8222-9CFE-4699-8D42-134C677913C1}"/>
    <cellStyle name="Comma 2 4 5 21 3" xfId="23922" xr:uid="{946D00DD-80FB-432E-B35F-D4FDBACCADFD}"/>
    <cellStyle name="Comma 2 4 5 22" xfId="8001" xr:uid="{18E566A6-B60D-4DAC-8636-8019CE96CE1F}"/>
    <cellStyle name="Comma 2 4 5 22 2" xfId="16863" xr:uid="{143B8C70-BA89-4968-BF2E-FA19B2881EA0}"/>
    <cellStyle name="Comma 2 4 5 22 2 2" xfId="29204" xr:uid="{967059FC-369E-4830-9439-7D72AC5FC3A3}"/>
    <cellStyle name="Comma 2 4 5 22 3" xfId="24165" xr:uid="{85A4699E-6070-4481-B0E4-183030A1915F}"/>
    <cellStyle name="Comma 2 4 5 23" xfId="8376" xr:uid="{4FEA657C-6658-4EE7-A7E9-994DE65BCB9F}"/>
    <cellStyle name="Comma 2 4 5 23 2" xfId="17072" xr:uid="{2B931414-E9A3-4C22-9C3D-CA7B5BD9E067}"/>
    <cellStyle name="Comma 2 4 5 23 2 2" xfId="29412" xr:uid="{C441986A-7707-474C-B919-4C4D518D417F}"/>
    <cellStyle name="Comma 2 4 5 23 3" xfId="24373" xr:uid="{08CE49CC-D577-45D6-A70A-F5A9C9F21D20}"/>
    <cellStyle name="Comma 2 4 5 24" xfId="8757" xr:uid="{E5A20DAD-D943-4FA7-8547-803CD604B43F}"/>
    <cellStyle name="Comma 2 4 5 24 2" xfId="17280" xr:uid="{54E3E315-0828-4B79-A5B3-4D1608064958}"/>
    <cellStyle name="Comma 2 4 5 24 2 2" xfId="29620" xr:uid="{3F22AE44-45AE-4FD9-B6E2-313AAB86554E}"/>
    <cellStyle name="Comma 2 4 5 24 3" xfId="24581" xr:uid="{AAC402BA-8D09-4CC9-81E6-18B258D432B2}"/>
    <cellStyle name="Comma 2 4 5 25" xfId="9142" xr:uid="{49B2844E-1164-45B3-849B-7A6A4D4DDBF6}"/>
    <cellStyle name="Comma 2 4 5 25 2" xfId="17489" xr:uid="{9B090F54-DF4A-44E2-824C-39206786EB9C}"/>
    <cellStyle name="Comma 2 4 5 25 2 2" xfId="29828" xr:uid="{E3B23149-D70D-45D0-A3E8-E2C731D994BA}"/>
    <cellStyle name="Comma 2 4 5 25 3" xfId="24790" xr:uid="{E83A9581-8081-4C9B-A433-37F82D0B8369}"/>
    <cellStyle name="Comma 2 4 5 26" xfId="9538" xr:uid="{C43D73E9-185C-4517-AF9C-C836B6BEA4AC}"/>
    <cellStyle name="Comma 2 4 5 26 2" xfId="17699" xr:uid="{279C4839-49C4-446C-969F-9728283E4A28}"/>
    <cellStyle name="Comma 2 4 5 26 2 2" xfId="30037" xr:uid="{2A633B33-5594-4D14-81A2-8ADB0553AB60}"/>
    <cellStyle name="Comma 2 4 5 26 3" xfId="25000" xr:uid="{976BA4E5-C91A-45C9-A9F7-D04FB328A03B}"/>
    <cellStyle name="Comma 2 4 5 27" xfId="9919" xr:uid="{6C78D15A-DA98-4590-BFE2-B3D7C1268687}"/>
    <cellStyle name="Comma 2 4 5 27 2" xfId="17907" xr:uid="{EA745B6C-1E04-4A9D-9DDE-B906528BD3FE}"/>
    <cellStyle name="Comma 2 4 5 27 2 2" xfId="30245" xr:uid="{EAA5BAAF-3911-443A-AFC8-7A222B580A0F}"/>
    <cellStyle name="Comma 2 4 5 27 3" xfId="25208" xr:uid="{2A462252-0FF6-4F2E-AE58-53F1509E6BB1}"/>
    <cellStyle name="Comma 2 4 5 28" xfId="10301" xr:uid="{2E84F5B1-ACB5-4860-9A98-D2FE949C34BC}"/>
    <cellStyle name="Comma 2 4 5 28 2" xfId="18116" xr:uid="{45445BD3-1DE5-44E1-AADB-58256466E8DE}"/>
    <cellStyle name="Comma 2 4 5 28 2 2" xfId="30454" xr:uid="{8C7521AA-3756-4DA1-8DBC-623731367F0E}"/>
    <cellStyle name="Comma 2 4 5 28 3" xfId="25417" xr:uid="{5FD5631A-140D-4E4B-B872-2D9887A3A614}"/>
    <cellStyle name="Comma 2 4 5 29" xfId="10682" xr:uid="{60AAC771-FB4D-4357-B9D3-C232F1FF1370}"/>
    <cellStyle name="Comma 2 4 5 29 2" xfId="18325" xr:uid="{23F93FB3-7D0B-451D-A0D1-B6465AA494E9}"/>
    <cellStyle name="Comma 2 4 5 29 2 2" xfId="30662" xr:uid="{42D1D9BF-30E2-4E68-9852-1B54D5915924}"/>
    <cellStyle name="Comma 2 4 5 29 3" xfId="25625" xr:uid="{2A8B5F1B-115D-480D-B23B-1831271A31DD}"/>
    <cellStyle name="Comma 2 4 5 3" xfId="784" xr:uid="{F864165A-16E6-46B0-8A99-0456EE30EB13}"/>
    <cellStyle name="Comma 2 4 5 3 2" xfId="1139" xr:uid="{6068A203-DB00-4306-A1E1-CFCAEEA789B6}"/>
    <cellStyle name="Comma 2 4 5 3 2 2" xfId="1976" xr:uid="{88172887-7696-448E-B92A-A0F9C3B6F37B}"/>
    <cellStyle name="Comma 2 4 5 3 2 2 2" xfId="4744" xr:uid="{F119BC9F-5A43-4BF8-847E-2686F63DD3C9}"/>
    <cellStyle name="Comma 2 4 5 3 2 3" xfId="3608" xr:uid="{C9D48686-6D3D-4B13-89AC-6759FA7DD65A}"/>
    <cellStyle name="Comma 2 4 5 3 2 4" xfId="23776" xr:uid="{0EC9991D-BCC6-4028-9FD3-DAD0104DF543}"/>
    <cellStyle name="Comma 2 4 5 3 3" xfId="1626" xr:uid="{DEA665B1-4C91-4DEF-AEF4-57F26FB27DFC}"/>
    <cellStyle name="Comma 2 4 5 3 3 2" xfId="3865" xr:uid="{9E16C768-3A56-4E0C-841D-56AC3CE3819C}"/>
    <cellStyle name="Comma 2 4 5 3 3 3" xfId="21980" xr:uid="{1D0E4454-3F06-4826-9C84-EC3248E0614C}"/>
    <cellStyle name="Comma 2 4 5 3 3 4" xfId="28792" xr:uid="{CA7E747C-7785-4E58-914A-84A1937A3EAA}"/>
    <cellStyle name="Comma 2 4 5 3 4" xfId="4421" xr:uid="{2D6676C4-DBE7-493F-90E3-822058A3D3A7}"/>
    <cellStyle name="Comma 2 4 5 3 4 2" xfId="23308" xr:uid="{DBE429A7-FAC1-47C7-90F9-9DF15D9A90A4}"/>
    <cellStyle name="Comma 2 4 5 3 5" xfId="5235" xr:uid="{005ABD51-C856-440E-910A-93D59F671A62}"/>
    <cellStyle name="Comma 2 4 5 3 6" xfId="16455" xr:uid="{614AA030-4002-43E5-8423-676EEF4858EB}"/>
    <cellStyle name="Comma 2 4 5 3 7" xfId="3042" xr:uid="{0A14EF9F-EB34-4AB0-93B9-B740017A3A32}"/>
    <cellStyle name="Comma 2 4 5 3 8" xfId="22456" xr:uid="{6427D9CC-C01E-4784-B0BD-2A5C5EED7619}"/>
    <cellStyle name="Comma 2 4 5 30" xfId="11063" xr:uid="{DB066B8B-3C11-448A-9453-CD84ACEB932A}"/>
    <cellStyle name="Comma 2 4 5 30 2" xfId="18533" xr:uid="{97241950-A9D7-42E9-867F-CF80502BC170}"/>
    <cellStyle name="Comma 2 4 5 30 2 2" xfId="30870" xr:uid="{5BF4E89F-3A83-409A-A714-2DC453FF30BB}"/>
    <cellStyle name="Comma 2 4 5 30 3" xfId="25833" xr:uid="{40291683-AAC5-444F-B647-87FD996B35EC}"/>
    <cellStyle name="Comma 2 4 5 31" xfId="11480" xr:uid="{1132240E-D4C6-4FE8-A653-9D44185706D6}"/>
    <cellStyle name="Comma 2 4 5 31 2" xfId="18752" xr:uid="{F24CC0B8-9616-458C-B017-DA34BEA15083}"/>
    <cellStyle name="Comma 2 4 5 31 2 2" xfId="31086" xr:uid="{37AAF0E8-EE25-4910-8B88-F44890AD75AA}"/>
    <cellStyle name="Comma 2 4 5 31 3" xfId="26049" xr:uid="{4059D19D-C35C-4C8F-B7FD-851837EB944C}"/>
    <cellStyle name="Comma 2 4 5 32" xfId="11865" xr:uid="{A6DEDA22-B083-4996-93AF-6931730491C1}"/>
    <cellStyle name="Comma 2 4 5 32 2" xfId="18962" xr:uid="{0D559412-97D9-49E3-A1AA-C66C949559A0}"/>
    <cellStyle name="Comma 2 4 5 32 2 2" xfId="31296" xr:uid="{B50A7EA6-D753-48D5-897A-AE2443C2234B}"/>
    <cellStyle name="Comma 2 4 5 32 3" xfId="26259" xr:uid="{E5CE1CC6-A6F4-40B0-8033-0BFBC2F1DF2E}"/>
    <cellStyle name="Comma 2 4 5 33" xfId="12246" xr:uid="{26D04323-109B-4D10-A85B-8DF4F2424BCE}"/>
    <cellStyle name="Comma 2 4 5 33 2" xfId="19171" xr:uid="{C029EE5D-A66B-41F9-A2D2-48DABE6560AF}"/>
    <cellStyle name="Comma 2 4 5 33 2 2" xfId="31504" xr:uid="{D9EA2CCF-ABFB-4B44-A736-184FD3FB3D30}"/>
    <cellStyle name="Comma 2 4 5 33 3" xfId="26467" xr:uid="{AE53A89A-EA02-4B36-B10A-91938981A530}"/>
    <cellStyle name="Comma 2 4 5 34" xfId="12627" xr:uid="{4E88A8A5-D414-411C-9ACB-B4075F2CB9AD}"/>
    <cellStyle name="Comma 2 4 5 34 2" xfId="19380" xr:uid="{F298C2FC-8FBF-47FD-9B0F-CC5E16DFCB1D}"/>
    <cellStyle name="Comma 2 4 5 34 2 2" xfId="31712" xr:uid="{93DBDE68-E355-4E22-814F-BA1BD44B1B8E}"/>
    <cellStyle name="Comma 2 4 5 34 3" xfId="26675" xr:uid="{18004280-7588-45C6-9E34-EBD87E967D46}"/>
    <cellStyle name="Comma 2 4 5 35" xfId="13008" xr:uid="{D5E6ACA3-7C0E-4C5E-821A-A6C8364FEFEB}"/>
    <cellStyle name="Comma 2 4 5 35 2" xfId="19588" xr:uid="{A7934169-09C1-4203-B1A6-2E7740DD09C1}"/>
    <cellStyle name="Comma 2 4 5 35 2 2" xfId="31920" xr:uid="{4990B782-D1C7-4620-9A48-741A5F02FEC6}"/>
    <cellStyle name="Comma 2 4 5 35 3" xfId="26883" xr:uid="{CBF38B13-D54B-42DB-8BC8-8107723CBB60}"/>
    <cellStyle name="Comma 2 4 5 36" xfId="13389" xr:uid="{4645BCBA-E835-4611-85EA-FF608705275B}"/>
    <cellStyle name="Comma 2 4 5 36 2" xfId="19797" xr:uid="{C0E26321-6255-4098-A1BA-145149430855}"/>
    <cellStyle name="Comma 2 4 5 36 2 2" xfId="32128" xr:uid="{B9E28937-15F0-4494-B115-7C4DCC6E5CAC}"/>
    <cellStyle name="Comma 2 4 5 36 3" xfId="27091" xr:uid="{956D60A6-BA92-442E-BBEE-D16FED36597E}"/>
    <cellStyle name="Comma 2 4 5 37" xfId="13778" xr:uid="{C16C7445-D8A3-42E5-BFF0-FBF5CE097475}"/>
    <cellStyle name="Comma 2 4 5 37 2" xfId="20009" xr:uid="{4100B042-30B3-4E08-90DD-1423EEAB2E6A}"/>
    <cellStyle name="Comma 2 4 5 37 2 2" xfId="32340" xr:uid="{B395E9AB-E1FA-4908-B990-A9F1ACEF63AF}"/>
    <cellStyle name="Comma 2 4 5 37 3" xfId="27303" xr:uid="{987EF7DA-41C8-43EB-91AE-64524F89F942}"/>
    <cellStyle name="Comma 2 4 5 38" xfId="14159" xr:uid="{8717F2D2-81C2-4890-8A05-1CC813B25DC9}"/>
    <cellStyle name="Comma 2 4 5 38 2" xfId="20218" xr:uid="{2EF2A75F-74FA-4EF9-934E-ABB83F157245}"/>
    <cellStyle name="Comma 2 4 5 38 2 2" xfId="32548" xr:uid="{D3DE0138-91FD-414B-9A90-93F57AD5F943}"/>
    <cellStyle name="Comma 2 4 5 38 3" xfId="27511" xr:uid="{422D5B59-BCDB-4D81-A448-AFA52FC20EED}"/>
    <cellStyle name="Comma 2 4 5 39" xfId="14544" xr:uid="{1D84BCF1-35C2-45A2-BE76-4AC712FB7EFE}"/>
    <cellStyle name="Comma 2 4 5 39 2" xfId="20429" xr:uid="{5415F233-B95A-4D14-BB4F-DD19B59BBBED}"/>
    <cellStyle name="Comma 2 4 5 39 2 2" xfId="32758" xr:uid="{D38AE874-55D2-43E5-A4AE-91E09D62B662}"/>
    <cellStyle name="Comma 2 4 5 39 3" xfId="27721" xr:uid="{BA4CE13D-F331-4E98-A772-4D5D21AF4901}"/>
    <cellStyle name="Comma 2 4 5 4" xfId="1462" xr:uid="{73B8814B-5D4C-4107-B7EB-A8EBCA355A0E}"/>
    <cellStyle name="Comma 2 4 5 4 2" xfId="23667" xr:uid="{CC130DF6-78E8-4014-837F-F0ECED792E44}"/>
    <cellStyle name="Comma 2 4 5 4 3" xfId="22763" xr:uid="{2E56F407-5AB7-4D3F-8EF0-4E4335D480A8}"/>
    <cellStyle name="Comma 2 4 5 40" xfId="14925" xr:uid="{34F2F9A6-C703-4F99-9062-4C19E50981EF}"/>
    <cellStyle name="Comma 2 4 5 40 2" xfId="20637" xr:uid="{930FAA38-AD58-4D5D-99BB-DB3C96461C42}"/>
    <cellStyle name="Comma 2 4 5 40 2 2" xfId="32966" xr:uid="{E92CBBBC-52C6-4F2F-AFC9-119656FD4250}"/>
    <cellStyle name="Comma 2 4 5 40 3" xfId="27929" xr:uid="{30223275-22C8-4607-A860-D6632EE8D413}"/>
    <cellStyle name="Comma 2 4 5 41" xfId="15306" xr:uid="{AAE4027D-FE23-47F0-B7DE-23B123F974A3}"/>
    <cellStyle name="Comma 2 4 5 41 2" xfId="20846" xr:uid="{90B31444-D4FE-41ED-8EC2-187C1EC00F1D}"/>
    <cellStyle name="Comma 2 4 5 41 2 2" xfId="33174" xr:uid="{6D30855A-E8D9-4F0B-ABA9-0D2DB8D9AF02}"/>
    <cellStyle name="Comma 2 4 5 41 3" xfId="28137" xr:uid="{3AAE8446-D08B-4925-A6D9-F69A0F62B0F0}"/>
    <cellStyle name="Comma 2 4 5 42" xfId="15687" xr:uid="{7C95AA51-73FA-4635-B3E9-8FC70CB975A4}"/>
    <cellStyle name="Comma 2 4 5 42 2" xfId="21054" xr:uid="{E7393918-A0DD-4B01-989F-FD7B3185B50A}"/>
    <cellStyle name="Comma 2 4 5 42 2 2" xfId="33382" xr:uid="{C0B9C594-7A36-4506-80DE-7A9F520CF4D0}"/>
    <cellStyle name="Comma 2 4 5 42 3" xfId="28345" xr:uid="{E51A4002-5103-4F1A-A464-B016B0B9BE24}"/>
    <cellStyle name="Comma 2 4 5 43" xfId="16068" xr:uid="{AB915E55-6ED5-42CA-BE45-CD86A1A1E305}"/>
    <cellStyle name="Comma 2 4 5 43 2" xfId="21262" xr:uid="{297FE357-5A20-44BE-9346-E94181035273}"/>
    <cellStyle name="Comma 2 4 5 43 2 2" xfId="33590" xr:uid="{D62299DF-7B64-42CF-9AD4-1DF91F53D047}"/>
    <cellStyle name="Comma 2 4 5 43 3" xfId="28553" xr:uid="{3D130AD2-82A4-4C2B-A00A-08AE9AC21E85}"/>
    <cellStyle name="Comma 2 4 5 44" xfId="21488" xr:uid="{0F96DC2E-1C21-45F3-9F32-BC52FF0F103E}"/>
    <cellStyle name="Comma 2 4 5 44 2" xfId="23048" xr:uid="{49E29C44-3A40-4C30-BF6B-11BF52EBB042}"/>
    <cellStyle name="Comma 2 4 5 45" xfId="22079" xr:uid="{29F25618-AA52-4741-BF5B-016467159E82}"/>
    <cellStyle name="Comma 2 4 5 46" xfId="35427" xr:uid="{15A7F3EF-0F45-4332-8FFA-6F0455CA732D}"/>
    <cellStyle name="Comma 2 4 5 5" xfId="2418" xr:uid="{D27922DE-098E-492C-9BC5-0371C7BB02B4}"/>
    <cellStyle name="Comma 2 4 5 5 2" xfId="5371" xr:uid="{01F73DF5-1E2C-4474-92AC-270172AA5AED}"/>
    <cellStyle name="Comma 2 4 5 5 3" xfId="4209" xr:uid="{A1BF8B33-D443-4A1A-832D-3E8C45608CCB}"/>
    <cellStyle name="Comma 2 4 5 6" xfId="2598" xr:uid="{45579F97-2494-4CE1-A113-800CAA82D94B}"/>
    <cellStyle name="Comma 2 4 5 6 2" xfId="5457" xr:uid="{EA5D5A8F-F4AD-40D2-9EC0-796EE507D3D9}"/>
    <cellStyle name="Comma 2 4 5 7" xfId="5550" xr:uid="{2E6F8C86-33DC-43C3-A9E5-C4159B93DAB4}"/>
    <cellStyle name="Comma 2 4 5 8" xfId="5655" xr:uid="{EA6D5409-203C-418D-BEB0-677EC66B9C0C}"/>
    <cellStyle name="Comma 2 4 5 9" xfId="5771" xr:uid="{56DA2FD0-4847-4781-AA6F-2FA43F488DD2}"/>
    <cellStyle name="Comma 2 4 50" xfId="14524" xr:uid="{C21A3C10-2B39-44FE-B5AA-63AE24801E90}"/>
    <cellStyle name="Comma 2 4 50 2" xfId="20409" xr:uid="{4D397518-D046-428F-AA1C-CB376DD7CDD3}"/>
    <cellStyle name="Comma 2 4 50 2 2" xfId="32738" xr:uid="{A2BE6638-0798-4581-8E8B-7954D15840EE}"/>
    <cellStyle name="Comma 2 4 50 3" xfId="27701" xr:uid="{8892F598-338E-4B5E-ADAD-28705A30F1BC}"/>
    <cellStyle name="Comma 2 4 51" xfId="14905" xr:uid="{AC73DC46-5C73-4E4A-AAB1-A30951CE85E0}"/>
    <cellStyle name="Comma 2 4 51 2" xfId="20617" xr:uid="{78485691-CD9D-4A34-8B8B-E27FFB2CF3FC}"/>
    <cellStyle name="Comma 2 4 51 2 2" xfId="32946" xr:uid="{0E9CF810-FC66-4468-B8DD-61F7320C4CFF}"/>
    <cellStyle name="Comma 2 4 51 3" xfId="27909" xr:uid="{4EFFDA38-61D6-4C80-9F21-659B228FF622}"/>
    <cellStyle name="Comma 2 4 52" xfId="15286" xr:uid="{69F7E919-86C1-42F9-B4D0-27612C9F541F}"/>
    <cellStyle name="Comma 2 4 52 2" xfId="20826" xr:uid="{25EC5DD3-BE8F-4712-88D2-A966525AE1C6}"/>
    <cellStyle name="Comma 2 4 52 2 2" xfId="33154" xr:uid="{C676630E-98F8-42BD-8FBA-0B6DD31D54BA}"/>
    <cellStyle name="Comma 2 4 52 3" xfId="28117" xr:uid="{A26F47BD-6ACB-482C-9829-336737611E71}"/>
    <cellStyle name="Comma 2 4 53" xfId="15667" xr:uid="{9CBF7DD6-CC6C-4493-9696-D6217C9E39A2}"/>
    <cellStyle name="Comma 2 4 53 2" xfId="21034" xr:uid="{0C916685-4C70-45D7-8CF8-BCA6A887D4B1}"/>
    <cellStyle name="Comma 2 4 53 2 2" xfId="33362" xr:uid="{BE417279-6B48-4A3C-A779-0DC4F4D7B206}"/>
    <cellStyle name="Comma 2 4 53 3" xfId="28325" xr:uid="{2576EB47-B7FA-4208-B7E0-F83AD57FD3C1}"/>
    <cellStyle name="Comma 2 4 54" xfId="16048" xr:uid="{2A893FB7-9B61-498F-92C8-0AC18A30E02A}"/>
    <cellStyle name="Comma 2 4 54 2" xfId="21242" xr:uid="{C7325047-6A52-4BA4-9321-654C2880E121}"/>
    <cellStyle name="Comma 2 4 54 2 2" xfId="33570" xr:uid="{DA334A84-F465-4110-8255-82418C20F589}"/>
    <cellStyle name="Comma 2 4 54 3" xfId="28533" xr:uid="{8DC1B5B4-6408-4779-A150-F7A652C0EA12}"/>
    <cellStyle name="Comma 2 4 55" xfId="21468" xr:uid="{E222C0BC-EF11-4BA3-9B78-3AEF29825B63}"/>
    <cellStyle name="Comma 2 4 56" xfId="22047" xr:uid="{BFFC1F60-4DA9-4985-B737-5F1C71DAD0C3}"/>
    <cellStyle name="Comma 2 4 57" xfId="35395" xr:uid="{3FE2A437-D0CF-4992-872C-1D4A0B6A4BF3}"/>
    <cellStyle name="Comma 2 4 6" xfId="606" xr:uid="{00000000-0005-0000-0000-00002F000000}"/>
    <cellStyle name="Comma 2 4 6 10" xfId="9773" xr:uid="{AC8A356B-4AEB-42FF-9CD2-EB121D59FE4A}"/>
    <cellStyle name="Comma 2 4 6 10 2" xfId="17812" xr:uid="{7AE2BF2B-7884-4539-A923-777E4260E15B}"/>
    <cellStyle name="Comma 2 4 6 10 2 2" xfId="30150" xr:uid="{B6D8294F-D965-4764-8F40-8D9538A17C77}"/>
    <cellStyle name="Comma 2 4 6 10 3" xfId="25113" xr:uid="{1FA04BD9-B78C-41C2-BEE7-A504B8A5C813}"/>
    <cellStyle name="Comma 2 4 6 11" xfId="10155" xr:uid="{098C7982-B6AF-4026-BD46-5A012E55DFCA}"/>
    <cellStyle name="Comma 2 4 6 11 2" xfId="18021" xr:uid="{21032809-17D5-471B-B8B6-1D1D0DBC3FD6}"/>
    <cellStyle name="Comma 2 4 6 11 2 2" xfId="30359" xr:uid="{D0AA8DF0-442C-4427-B55D-0AA86CB9A611}"/>
    <cellStyle name="Comma 2 4 6 11 3" xfId="25322" xr:uid="{75A267C1-FD7D-452A-AA85-D2DD6DE27EFD}"/>
    <cellStyle name="Comma 2 4 6 12" xfId="10536" xr:uid="{45DCA856-69E3-4B38-A8CE-F443A65103BB}"/>
    <cellStyle name="Comma 2 4 6 12 2" xfId="18230" xr:uid="{076B231C-152B-4987-BF10-C3F3E705544F}"/>
    <cellStyle name="Comma 2 4 6 12 2 2" xfId="30567" xr:uid="{319AB988-8AFB-40D3-AC75-7D63705EEBF8}"/>
    <cellStyle name="Comma 2 4 6 12 3" xfId="25530" xr:uid="{3EEE9A13-F4DD-44C1-8A4F-B0A9202D5DBC}"/>
    <cellStyle name="Comma 2 4 6 13" xfId="10917" xr:uid="{325C84FE-3170-4849-98B3-73B37013BD2D}"/>
    <cellStyle name="Comma 2 4 6 13 2" xfId="18438" xr:uid="{3EFA05EB-EFA4-4BC6-A22A-FDC8ABE54C7B}"/>
    <cellStyle name="Comma 2 4 6 13 2 2" xfId="30775" xr:uid="{B80CA861-F0F3-4E8D-AF07-14E6595C3EDC}"/>
    <cellStyle name="Comma 2 4 6 13 3" xfId="25738" xr:uid="{43269628-5468-4834-9FFC-5EBC1897C627}"/>
    <cellStyle name="Comma 2 4 6 14" xfId="11298" xr:uid="{8ABACD28-DE23-421B-AFF5-215E37460D5A}"/>
    <cellStyle name="Comma 2 4 6 14 2" xfId="18647" xr:uid="{5C76784F-2BA3-4364-AFF5-B36382F33120}"/>
    <cellStyle name="Comma 2 4 6 14 2 2" xfId="30983" xr:uid="{B0E37940-8CBA-44ED-AD73-92805A9566E8}"/>
    <cellStyle name="Comma 2 4 6 14 3" xfId="25946" xr:uid="{CF6484C3-6D74-4BDA-9002-AE5DD440C21A}"/>
    <cellStyle name="Comma 2 4 6 15" xfId="11715" xr:uid="{0C457C37-0673-4641-8695-032BDE0DA5B4}"/>
    <cellStyle name="Comma 2 4 6 15 2" xfId="18865" xr:uid="{487D932D-2027-41B1-A863-130FDD0FFB81}"/>
    <cellStyle name="Comma 2 4 6 15 2 2" xfId="31199" xr:uid="{03183666-38AC-4BE9-83BA-E294E375CF02}"/>
    <cellStyle name="Comma 2 4 6 15 3" xfId="26162" xr:uid="{8B21AAA9-6A47-4D9E-A0FF-D1EC1C8FAFB0}"/>
    <cellStyle name="Comma 2 4 6 16" xfId="12100" xr:uid="{434537DB-813D-4E65-9A47-2EDB6930BDFB}"/>
    <cellStyle name="Comma 2 4 6 16 2" xfId="19076" xr:uid="{BDF7267C-05B5-4771-98C5-89735C94F605}"/>
    <cellStyle name="Comma 2 4 6 16 2 2" xfId="31409" xr:uid="{96945E9B-F514-4F21-A404-05DD91526885}"/>
    <cellStyle name="Comma 2 4 6 16 3" xfId="26372" xr:uid="{CE08908F-FEC2-4638-B0D6-7382641C308E}"/>
    <cellStyle name="Comma 2 4 6 17" xfId="12481" xr:uid="{13C17982-3B0A-43A5-9526-BCBC46FAC6EC}"/>
    <cellStyle name="Comma 2 4 6 17 2" xfId="19285" xr:uid="{F24747FD-97D9-43BB-B62A-70E98CF4142B}"/>
    <cellStyle name="Comma 2 4 6 17 2 2" xfId="31617" xr:uid="{82180A72-5225-4A0B-AC22-E8416FCAD6DE}"/>
    <cellStyle name="Comma 2 4 6 17 3" xfId="26580" xr:uid="{34ED7B5D-A840-4591-AE75-F97D85718611}"/>
    <cellStyle name="Comma 2 4 6 18" xfId="12862" xr:uid="{0EE8BDEC-667E-494B-84CB-7FF4C8D359EF}"/>
    <cellStyle name="Comma 2 4 6 18 2" xfId="19493" xr:uid="{945D169F-F01C-4767-9968-FD6C494991AF}"/>
    <cellStyle name="Comma 2 4 6 18 2 2" xfId="31825" xr:uid="{827A4E94-E731-4EF5-958B-E4E740ED6484}"/>
    <cellStyle name="Comma 2 4 6 18 3" xfId="26788" xr:uid="{6C60CFD7-D123-4C21-988E-BD05B8571E23}"/>
    <cellStyle name="Comma 2 4 6 19" xfId="13243" xr:uid="{2115684C-2D8A-4EC7-A850-D43ED22FC2E2}"/>
    <cellStyle name="Comma 2 4 6 19 2" xfId="19701" xr:uid="{2EDCFEEC-D815-4577-85DD-8D5D04B54DD1}"/>
    <cellStyle name="Comma 2 4 6 19 2 2" xfId="32033" xr:uid="{A25D5D3B-CF28-4501-B4AC-C34A2EC582F5}"/>
    <cellStyle name="Comma 2 4 6 19 3" xfId="26996" xr:uid="{27FFD7E0-0CD0-4303-BA8D-21AD7CD80A32}"/>
    <cellStyle name="Comma 2 4 6 2" xfId="941" xr:uid="{C39C7934-45C1-4ED2-97DC-E0680C532D3B}"/>
    <cellStyle name="Comma 2 4 6 2 2" xfId="1294" xr:uid="{8A34E9C5-A34C-4419-8CA1-B6E7BDD5BFB1}"/>
    <cellStyle name="Comma 2 4 6 2 2 2" xfId="2131" xr:uid="{EBA78E8B-13A3-4079-B02C-34A5DB747692}"/>
    <cellStyle name="Comma 2 4 6 2 2 2 2" xfId="4899" xr:uid="{9AB13856-0859-4F9F-AB27-D99A7BC1FB7E}"/>
    <cellStyle name="Comma 2 4 6 2 2 3" xfId="3746" xr:uid="{6E485C0F-A8FA-4E99-84B7-202F5B5FF562}"/>
    <cellStyle name="Comma 2 4 6 2 3" xfId="1781" xr:uid="{389A1C14-EFB6-4ADE-A523-83E39CACBF75}"/>
    <cellStyle name="Comma 2 4 6 2 3 2" xfId="4002" xr:uid="{FBAF1582-011E-4DBC-9168-C0B8E6E079E1}"/>
    <cellStyle name="Comma 2 4 6 2 4" xfId="4551" xr:uid="{083B4863-2FEA-4C80-9FD8-5AFFC11F328B}"/>
    <cellStyle name="Comma 2 4 6 2 5" xfId="3181" xr:uid="{033612AA-628A-4456-A96D-9545D7B9AA78}"/>
    <cellStyle name="Comma 2 4 6 2 6" xfId="22593" xr:uid="{2B22D378-5F66-4005-92B3-262977C5A564}"/>
    <cellStyle name="Comma 2 4 6 20" xfId="13624" xr:uid="{62D5F252-D3F0-45F2-B6EA-BE83D8E25753}"/>
    <cellStyle name="Comma 2 4 6 20 2" xfId="19910" xr:uid="{6A9BD131-D302-45D9-BFC8-014E3F1576D5}"/>
    <cellStyle name="Comma 2 4 6 20 2 2" xfId="32241" xr:uid="{F953F7EF-0BDB-4245-96C8-6AD933979861}"/>
    <cellStyle name="Comma 2 4 6 20 3" xfId="27204" xr:uid="{F715E862-FBAD-43D6-87C9-CAF8CAF586F1}"/>
    <cellStyle name="Comma 2 4 6 21" xfId="14013" xr:uid="{6BF3CDB2-790D-4D3F-B1C8-6C06066D3CF3}"/>
    <cellStyle name="Comma 2 4 6 21 2" xfId="20123" xr:uid="{B7E9E3D3-1046-4927-A556-6F75F623A5B9}"/>
    <cellStyle name="Comma 2 4 6 21 2 2" xfId="32453" xr:uid="{525888E0-6635-43D1-959C-427E04C32D15}"/>
    <cellStyle name="Comma 2 4 6 21 3" xfId="27416" xr:uid="{C976F06E-52C6-4008-8060-E703882F9F0B}"/>
    <cellStyle name="Comma 2 4 6 22" xfId="14394" xr:uid="{CFEC7ADE-A388-4F14-A1CE-CB3CC6B7BD90}"/>
    <cellStyle name="Comma 2 4 6 22 2" xfId="20332" xr:uid="{019E9CAB-7FAB-4AFA-B522-A699BF443BCB}"/>
    <cellStyle name="Comma 2 4 6 22 2 2" xfId="32661" xr:uid="{83DF7659-4AD2-46F9-92C2-0E29AF9EE0EE}"/>
    <cellStyle name="Comma 2 4 6 22 3" xfId="27624" xr:uid="{36272AE8-7F12-4ECB-AAE5-A4CBB9E8EAA5}"/>
    <cellStyle name="Comma 2 4 6 23" xfId="14779" xr:uid="{D2C9E72C-43A3-4A8F-987D-386B886C5CE0}"/>
    <cellStyle name="Comma 2 4 6 23 2" xfId="20542" xr:uid="{4F1C6FB6-E8DF-4996-A6A7-F76EC03AEF9A}"/>
    <cellStyle name="Comma 2 4 6 23 2 2" xfId="32871" xr:uid="{D124C131-2894-4F95-999D-8D74409E803B}"/>
    <cellStyle name="Comma 2 4 6 23 3" xfId="27834" xr:uid="{FF0AD78E-FA56-460E-9CC3-657A024C5ECE}"/>
    <cellStyle name="Comma 2 4 6 24" xfId="15160" xr:uid="{08823A7F-058B-4315-B180-5427E41462E1}"/>
    <cellStyle name="Comma 2 4 6 24 2" xfId="20751" xr:uid="{01CD21FB-EC3C-44C8-B9E1-AC1CCD0731FC}"/>
    <cellStyle name="Comma 2 4 6 24 2 2" xfId="33079" xr:uid="{3B5733B7-5191-4798-A32D-7362C18B19E8}"/>
    <cellStyle name="Comma 2 4 6 24 3" xfId="28042" xr:uid="{904FAC75-E2FE-4D8E-8D1D-40AD219319AB}"/>
    <cellStyle name="Comma 2 4 6 25" xfId="15541" xr:uid="{51F0E996-D680-4222-98CF-6CEF3AC526CC}"/>
    <cellStyle name="Comma 2 4 6 25 2" xfId="20959" xr:uid="{4D1DF046-29F8-41D8-B5A8-D7CF7D52AA7A}"/>
    <cellStyle name="Comma 2 4 6 25 2 2" xfId="33287" xr:uid="{BEDFF3AD-13D8-48F1-B578-208D381249EE}"/>
    <cellStyle name="Comma 2 4 6 25 3" xfId="28250" xr:uid="{034C6105-2CFC-49AC-A24E-9319CE10AAFB}"/>
    <cellStyle name="Comma 2 4 6 26" xfId="15922" xr:uid="{5CD3A077-4774-4487-B98A-B3BAAEF99E70}"/>
    <cellStyle name="Comma 2 4 6 26 2" xfId="21167" xr:uid="{74B87097-2718-4B15-8BAA-A51F789CE447}"/>
    <cellStyle name="Comma 2 4 6 26 2 2" xfId="33495" xr:uid="{99D611A3-4831-4A79-93DE-0647807DCF10}"/>
    <cellStyle name="Comma 2 4 6 26 3" xfId="28458" xr:uid="{F97E7E34-3643-4FB6-86B5-3193BADD8005}"/>
    <cellStyle name="Comma 2 4 6 27" xfId="16303" xr:uid="{38D37841-C4E7-446E-9EE7-45179549F19B}"/>
    <cellStyle name="Comma 2 4 6 27 2" xfId="21375" xr:uid="{5BE9D40A-3BD7-493A-BDE3-F7B0653200B2}"/>
    <cellStyle name="Comma 2 4 6 27 2 2" xfId="33703" xr:uid="{38BC7ACF-9C6C-4240-B28A-E1D403154009}"/>
    <cellStyle name="Comma 2 4 6 27 3" xfId="28666" xr:uid="{F82EC787-5D96-4C40-B88A-8EFEB04FC927}"/>
    <cellStyle name="Comma 2 4 6 28" xfId="21723" xr:uid="{41CA4E41-6FF9-492E-845D-88DFEDCBF65F}"/>
    <cellStyle name="Comma 2 4 6 29" xfId="22255" xr:uid="{FDC7CA86-83D7-494F-BB4C-7F65ECCF3133}"/>
    <cellStyle name="Comma 2 4 6 3" xfId="2789" xr:uid="{7B199052-D12C-4A19-A531-376BB1A6679E}"/>
    <cellStyle name="Comma 2 4 6 3 2" xfId="3481" xr:uid="{238A3633-1E2E-4EF7-B1C2-EB59D1256335}"/>
    <cellStyle name="Comma 2 4 6 3 3" xfId="23479" xr:uid="{F1701A65-AC3B-471E-96F9-3D30C6CE01AF}"/>
    <cellStyle name="Comma 2 4 6 30" xfId="35712" xr:uid="{26A4BF99-3BCD-4370-B81E-DBBAA081F6C1}"/>
    <cellStyle name="Comma 2 4 6 4" xfId="4284" xr:uid="{E0912ABC-B0AF-42B3-BD11-81DFCBD09F7B}"/>
    <cellStyle name="Comma 2 4 6 4 2" xfId="7460" xr:uid="{BC2ACD43-D727-4A2D-8C18-BFA73825EA74}"/>
    <cellStyle name="Comma 2 4 6 5" xfId="7841" xr:uid="{962299D9-93B4-4E7D-9458-D2910968FA69}"/>
    <cellStyle name="Comma 2 4 6 5 2" xfId="16754" xr:uid="{333C60B9-270D-4EBD-B246-9FF1AFC47FF8}"/>
    <cellStyle name="Comma 2 4 6 5 2 2" xfId="29095" xr:uid="{F7B062CF-0116-46B1-B60E-CB10C626EC29}"/>
    <cellStyle name="Comma 2 4 6 5 3" xfId="24056" xr:uid="{E70AFA7B-B172-43C2-8434-FAA68E7B0241}"/>
    <cellStyle name="Comma 2 4 6 6" xfId="8230" xr:uid="{D29A0A7A-48EE-47A6-9632-FD358800B3FF}"/>
    <cellStyle name="Comma 2 4 6 6 2" xfId="16977" xr:uid="{465F88EB-147F-4E92-9870-5AD2623E3709}"/>
    <cellStyle name="Comma 2 4 6 6 2 2" xfId="29317" xr:uid="{60BE5101-6944-479B-BD43-DE7F48CEA195}"/>
    <cellStyle name="Comma 2 4 6 6 3" xfId="24278" xr:uid="{8E37282B-F453-4297-B767-FA1C9E3B79DD}"/>
    <cellStyle name="Comma 2 4 6 7" xfId="8611" xr:uid="{5670D693-E68A-4714-BAE0-7DA8AFCC55B4}"/>
    <cellStyle name="Comma 2 4 6 7 2" xfId="17185" xr:uid="{F25FE396-4CE5-42C2-B67F-43CA33FDBFA0}"/>
    <cellStyle name="Comma 2 4 6 7 2 2" xfId="29525" xr:uid="{85D663FB-5675-42C1-BC27-20114A2D2727}"/>
    <cellStyle name="Comma 2 4 6 7 3" xfId="24486" xr:uid="{C811255D-F247-4896-9D2B-EE1CCDD39C88}"/>
    <cellStyle name="Comma 2 4 6 8" xfId="8992" xr:uid="{AE0DBA4E-4498-433F-8A9C-C99DB1A0934B}"/>
    <cellStyle name="Comma 2 4 6 8 2" xfId="17394" xr:uid="{D05B5CEB-5CB4-4688-A710-21E77D32BFD4}"/>
    <cellStyle name="Comma 2 4 6 8 2 2" xfId="29733" xr:uid="{B0AEEA77-2A3F-4210-B0BC-583668253AB5}"/>
    <cellStyle name="Comma 2 4 6 8 3" xfId="24694" xr:uid="{DB2C6676-AC4A-4FEF-B331-B9D9F5D815B3}"/>
    <cellStyle name="Comma 2 4 6 9" xfId="9392" xr:uid="{EFBFBA5E-FC07-4522-B687-1C659F0F6FA3}"/>
    <cellStyle name="Comma 2 4 6 9 2" xfId="17604" xr:uid="{943F77C0-F8EB-40D3-9EC8-DC9CB46745DF}"/>
    <cellStyle name="Comma 2 4 6 9 2 2" xfId="29942" xr:uid="{7A5D543C-CB14-4636-9493-99CBF69CBE82}"/>
    <cellStyle name="Comma 2 4 6 9 3" xfId="24905" xr:uid="{EDCB66EF-CE54-450D-B04F-61BE90F6A6E5}"/>
    <cellStyle name="Comma 2 4 7" xfId="284" xr:uid="{00000000-0005-0000-0000-00007E000000}"/>
    <cellStyle name="Comma 2 4 7 10" xfId="9628" xr:uid="{919C56B2-47D9-496C-AE8C-EE4BF244E0D6}"/>
    <cellStyle name="Comma 2 4 7 10 2" xfId="17772" xr:uid="{E05F0698-6070-4B70-A043-AE1D1A468E78}"/>
    <cellStyle name="Comma 2 4 7 10 2 2" xfId="30110" xr:uid="{04DEDBF8-033B-4F79-8F73-FDA1160749FC}"/>
    <cellStyle name="Comma 2 4 7 10 3" xfId="25073" xr:uid="{05DBF92A-5CDB-4240-B714-7FC0EE5CF772}"/>
    <cellStyle name="Comma 2 4 7 11" xfId="10009" xr:uid="{6629C0D3-0A5F-4E43-BED9-96C1EDE6F1D7}"/>
    <cellStyle name="Comma 2 4 7 11 2" xfId="17980" xr:uid="{8D9000A3-8B41-4548-BC9C-41F21B5A2CE8}"/>
    <cellStyle name="Comma 2 4 7 11 2 2" xfId="30318" xr:uid="{917621A2-2E86-40ED-88B5-E7FE4CF7AA1D}"/>
    <cellStyle name="Comma 2 4 7 11 3" xfId="25281" xr:uid="{CB66313A-7E2B-42A3-86A3-AE1785FCCDFA}"/>
    <cellStyle name="Comma 2 4 7 12" xfId="10391" xr:uid="{4CDE422E-FB25-4E31-B45D-B7920161F7A0}"/>
    <cellStyle name="Comma 2 4 7 12 2" xfId="18189" xr:uid="{788B25E7-3FD3-48D5-AF3D-C8C9D85B3992}"/>
    <cellStyle name="Comma 2 4 7 12 2 2" xfId="30527" xr:uid="{F5010E49-2FC2-4598-B18D-C97157141580}"/>
    <cellStyle name="Comma 2 4 7 12 3" xfId="25490" xr:uid="{63A4B1D2-15CC-44B7-A936-C0D11E0B73BF}"/>
    <cellStyle name="Comma 2 4 7 13" xfId="10772" xr:uid="{A1D4463D-5CED-4504-970A-AF49C5DBE622}"/>
    <cellStyle name="Comma 2 4 7 13 2" xfId="18398" xr:uid="{E18C17F8-A002-464A-81EF-A0973A7DE393}"/>
    <cellStyle name="Comma 2 4 7 13 2 2" xfId="30735" xr:uid="{D9406D02-D839-4F52-8A8E-11F7514F4131}"/>
    <cellStyle name="Comma 2 4 7 13 3" xfId="25698" xr:uid="{8298B19B-60F2-4F34-8586-DCDFE45AC7B5}"/>
    <cellStyle name="Comma 2 4 7 14" xfId="11153" xr:uid="{16E58AD7-A440-4D2C-BE62-9A789F6CDAE5}"/>
    <cellStyle name="Comma 2 4 7 14 2" xfId="18607" xr:uid="{CA1483E6-E789-4712-9720-8CB362031DE8}"/>
    <cellStyle name="Comma 2 4 7 14 2 2" xfId="30943" xr:uid="{29025B2C-A1EE-409C-B51C-D903AA695467}"/>
    <cellStyle name="Comma 2 4 7 14 3" xfId="25906" xr:uid="{DA02C4FB-A6EE-458D-A413-FE5ACBBAAFF7}"/>
    <cellStyle name="Comma 2 4 7 15" xfId="11570" xr:uid="{C4BAA485-0B5B-42B4-8D2C-1DCB9D1B2D55}"/>
    <cellStyle name="Comma 2 4 7 15 2" xfId="18825" xr:uid="{42CEF19E-487C-4E74-9BC9-DF0DC5592629}"/>
    <cellStyle name="Comma 2 4 7 15 2 2" xfId="31159" xr:uid="{C86F3ACA-8FB4-46EA-8BA2-C00E41627524}"/>
    <cellStyle name="Comma 2 4 7 15 3" xfId="26122" xr:uid="{1676A744-C973-4E2F-A337-3FF7F55E515E}"/>
    <cellStyle name="Comma 2 4 7 16" xfId="11955" xr:uid="{31633C0F-9F37-40D8-96D5-9AC7A947F11E}"/>
    <cellStyle name="Comma 2 4 7 16 2" xfId="19036" xr:uid="{EB8C6842-AD0A-4C31-9E0C-C911DEE5677D}"/>
    <cellStyle name="Comma 2 4 7 16 2 2" xfId="31369" xr:uid="{60C0D4C0-A88E-4E8B-B487-0976B1CCA913}"/>
    <cellStyle name="Comma 2 4 7 16 3" xfId="26332" xr:uid="{D9E86519-68B1-4D4A-A87C-8D0AA18A0CE1}"/>
    <cellStyle name="Comma 2 4 7 17" xfId="12336" xr:uid="{3C32BF6D-1D9A-4D57-91CE-CA392EFB43E1}"/>
    <cellStyle name="Comma 2 4 7 17 2" xfId="19244" xr:uid="{A31737B4-F4C8-455F-8B34-1D7A8CC84E2D}"/>
    <cellStyle name="Comma 2 4 7 17 2 2" xfId="31577" xr:uid="{F9F0198B-C6A4-4FA8-97F7-89CA8CC47139}"/>
    <cellStyle name="Comma 2 4 7 17 3" xfId="26540" xr:uid="{3F345B22-1B45-4A0F-89A9-99973D35AC3E}"/>
    <cellStyle name="Comma 2 4 7 18" xfId="12717" xr:uid="{3DEE19D8-6DC1-46EA-BE5A-616AA244698E}"/>
    <cellStyle name="Comma 2 4 7 18 2" xfId="19453" xr:uid="{2B6F35A2-D8B3-4FE8-B049-342A08CEF0CF}"/>
    <cellStyle name="Comma 2 4 7 18 2 2" xfId="31785" xr:uid="{6A68ED47-C548-4B3E-B2FB-5592B610C7AA}"/>
    <cellStyle name="Comma 2 4 7 18 3" xfId="26748" xr:uid="{B4B06C6C-37B9-4A9F-BE15-042555276030}"/>
    <cellStyle name="Comma 2 4 7 19" xfId="13098" xr:uid="{627FB7B0-FCF1-425D-8901-C33F925F4498}"/>
    <cellStyle name="Comma 2 4 7 19 2" xfId="19661" xr:uid="{D8E4F8A5-E330-4FF5-8E51-46E38F3D36D7}"/>
    <cellStyle name="Comma 2 4 7 19 2 2" xfId="31993" xr:uid="{A513224C-6E36-40A6-A4E1-E703489368D0}"/>
    <cellStyle name="Comma 2 4 7 19 3" xfId="26956" xr:uid="{2E13E6FB-9259-4CE2-8121-1F57091237EF}"/>
    <cellStyle name="Comma 2 4 7 2" xfId="757" xr:uid="{79F56E5C-A62F-4F8A-AE0A-D0984EE5B297}"/>
    <cellStyle name="Comma 2 4 7 2 2" xfId="1112" xr:uid="{5ED21820-AECF-4A99-AD72-81CB2055834C}"/>
    <cellStyle name="Comma 2 4 7 2 2 2" xfId="1949" xr:uid="{D6BE2966-103E-4E6A-B7BA-714DD09A8DDE}"/>
    <cellStyle name="Comma 2 4 7 2 2 3" xfId="4717" xr:uid="{ED17E6E4-2386-47D0-93A7-9D2511ECCFFE}"/>
    <cellStyle name="Comma 2 4 7 2 2 4" xfId="23816" xr:uid="{E42AF154-332A-4739-9349-03B0F90B1A10}"/>
    <cellStyle name="Comma 2 4 7 2 3" xfId="1599" xr:uid="{AABDA7CB-2988-4B4B-A459-59AA8080E246}"/>
    <cellStyle name="Comma 2 4 7 2 3 2" xfId="6831" xr:uid="{42E20ABC-8BC0-4B95-894E-89716A7D0C18}"/>
    <cellStyle name="Comma 2 4 7 2 3 3" xfId="28855" xr:uid="{04DF3468-E7EA-4384-A00C-8EBADB42CAD2}"/>
    <cellStyle name="Comma 2 4 7 2 4" xfId="2914" xr:uid="{F12D12C1-2758-4D97-A907-6C65DB59B84C}"/>
    <cellStyle name="Comma 2 4 7 2 4 2" xfId="23411" xr:uid="{30A2C0E1-98A5-4879-BF89-98318C9C4F9A}"/>
    <cellStyle name="Comma 2 4 7 2 5" xfId="22527" xr:uid="{3809AA39-2070-4488-A298-7192674BF379}"/>
    <cellStyle name="Comma 2 4 7 2 6" xfId="35837" xr:uid="{4DE93DCC-47D1-4F7C-9C99-5EBD3E1DB1D5}"/>
    <cellStyle name="Comma 2 4 7 20" xfId="13479" xr:uid="{2FFECADB-3BCB-4485-A80E-3A320EEB7E2B}"/>
    <cellStyle name="Comma 2 4 7 20 2" xfId="19870" xr:uid="{1651FD85-4F98-47B5-9F63-9D1FEC9D24D5}"/>
    <cellStyle name="Comma 2 4 7 20 2 2" xfId="32201" xr:uid="{701B4E44-780D-4AC9-B5FD-958E686AD307}"/>
    <cellStyle name="Comma 2 4 7 20 3" xfId="27164" xr:uid="{B4DF295F-B4D2-46E8-9EC8-66C72FD85A26}"/>
    <cellStyle name="Comma 2 4 7 21" xfId="13868" xr:uid="{41A22C1F-6970-41A0-8E71-6D4BB76770EB}"/>
    <cellStyle name="Comma 2 4 7 21 2" xfId="20082" xr:uid="{B148357C-D3D0-4F8A-B011-8B44A4536C7C}"/>
    <cellStyle name="Comma 2 4 7 21 2 2" xfId="32413" xr:uid="{DF71150A-CAD3-4159-8414-682070351A87}"/>
    <cellStyle name="Comma 2 4 7 21 3" xfId="27376" xr:uid="{0DD0BF75-B882-4558-B8E0-E14FA1F5E514}"/>
    <cellStyle name="Comma 2 4 7 22" xfId="14249" xr:uid="{D78D512F-2F64-4163-BFBB-85D85D7FCB8F}"/>
    <cellStyle name="Comma 2 4 7 22 2" xfId="20291" xr:uid="{5A481FE5-6C7B-4375-8BF5-8107FA36DE57}"/>
    <cellStyle name="Comma 2 4 7 22 2 2" xfId="32621" xr:uid="{C84715CD-7460-4134-BD66-49FA1357B4A7}"/>
    <cellStyle name="Comma 2 4 7 22 3" xfId="27584" xr:uid="{0D57240E-D76F-4768-B5ED-0C98694A7895}"/>
    <cellStyle name="Comma 2 4 7 23" xfId="14634" xr:uid="{C795E6C3-387A-4E57-ADE0-25EF37A9E634}"/>
    <cellStyle name="Comma 2 4 7 23 2" xfId="20502" xr:uid="{A73D5FC7-6412-4C52-AA93-098129A438A8}"/>
    <cellStyle name="Comma 2 4 7 23 2 2" xfId="32831" xr:uid="{56AC3239-1F94-4AD4-A535-E1742E8B2B7D}"/>
    <cellStyle name="Comma 2 4 7 23 3" xfId="27794" xr:uid="{70CF3E08-F61F-468C-BD79-B0B45CA68F13}"/>
    <cellStyle name="Comma 2 4 7 24" xfId="15015" xr:uid="{5DD630AF-98FA-4051-AFD6-EB851C21531F}"/>
    <cellStyle name="Comma 2 4 7 24 2" xfId="20710" xr:uid="{3721AC19-BEB2-4469-8E46-AFCD7497BB21}"/>
    <cellStyle name="Comma 2 4 7 24 2 2" xfId="33039" xr:uid="{60DCB4E0-99E2-4611-9504-8E21F707DB44}"/>
    <cellStyle name="Comma 2 4 7 24 3" xfId="28002" xr:uid="{F4803DE9-4757-401B-AD98-C9782138AF27}"/>
    <cellStyle name="Comma 2 4 7 25" xfId="15396" xr:uid="{07D66F76-7720-4915-B120-6585BE96E72C}"/>
    <cellStyle name="Comma 2 4 7 25 2" xfId="20919" xr:uid="{5EB5A4BE-44E4-469A-9DB2-E5656443C3DB}"/>
    <cellStyle name="Comma 2 4 7 25 2 2" xfId="33247" xr:uid="{EFE23E70-DB83-49A7-988C-2FBC9754D69A}"/>
    <cellStyle name="Comma 2 4 7 25 3" xfId="28210" xr:uid="{C56DB061-D285-4111-866B-88AFA93A1C3D}"/>
    <cellStyle name="Comma 2 4 7 26" xfId="15777" xr:uid="{6DBA49A0-0DB6-4249-815E-AC1034CA3D36}"/>
    <cellStyle name="Comma 2 4 7 26 2" xfId="21127" xr:uid="{54AF0E42-6615-486C-9DFE-5FFA88F08CA8}"/>
    <cellStyle name="Comma 2 4 7 26 2 2" xfId="33455" xr:uid="{FD896398-759C-4033-8E31-8B0587D9F0C1}"/>
    <cellStyle name="Comma 2 4 7 26 3" xfId="28418" xr:uid="{C929FC01-C7AF-472D-8562-30773C015504}"/>
    <cellStyle name="Comma 2 4 7 27" xfId="16158" xr:uid="{38BD5183-1D09-4E67-9F6B-F63C98EDF272}"/>
    <cellStyle name="Comma 2 4 7 27 2" xfId="21335" xr:uid="{680689F3-5A75-413F-83DA-56E370A284C9}"/>
    <cellStyle name="Comma 2 4 7 27 2 2" xfId="33663" xr:uid="{51B7D0A1-546E-4C6A-AA49-2141632D3404}"/>
    <cellStyle name="Comma 2 4 7 27 3" xfId="28626" xr:uid="{A0B50843-5818-4327-AC73-869C785B98FC}"/>
    <cellStyle name="Comma 2 4 7 28" xfId="5098" xr:uid="{F46E89FF-01AE-41D3-BA63-886B53AB08B8}"/>
    <cellStyle name="Comma 2 4 7 28 2" xfId="21578" xr:uid="{75E2A533-4848-49DF-B912-1C3B309AE41E}"/>
    <cellStyle name="Comma 2 4 7 29" xfId="23255" xr:uid="{121A3FBA-E3E2-47EE-81B2-A45752A2E76D}"/>
    <cellStyle name="Comma 2 4 7 3" xfId="1076" xr:uid="{36F51357-414E-4616-80F0-96AEF326E155}"/>
    <cellStyle name="Comma 2 4 7 3 2" xfId="1914" xr:uid="{1D77E826-1CEB-4CFF-BDE4-1B442F8C90FC}"/>
    <cellStyle name="Comma 2 4 7 3 2 2" xfId="7027" xr:uid="{56A28CA9-428B-45E8-8C4D-DABAB323475C}"/>
    <cellStyle name="Comma 2 4 7 3 2 3" xfId="23852" xr:uid="{F49E16F6-FA0F-4593-8E4F-7C4ADBACA239}"/>
    <cellStyle name="Comma 2 4 7 3 3" xfId="16549" xr:uid="{C5C4BCE7-8521-478F-A09B-68BE77DDCB60}"/>
    <cellStyle name="Comma 2 4 7 3 3 2" xfId="28891" xr:uid="{A576F795-15F1-4755-A5CC-97D3D20A7F02}"/>
    <cellStyle name="Comma 2 4 7 3 4" xfId="4682" xr:uid="{06B8457D-D26E-422E-99D7-075CAA7AE318}"/>
    <cellStyle name="Comma 2 4 7 3 4 2" xfId="23605" xr:uid="{354659D5-0045-4C37-8A21-6CF2D8BD33EC}"/>
    <cellStyle name="Comma 2 4 7 3 5" xfId="22879" xr:uid="{E70260CE-A280-42E2-93C6-1EE8DD65FBDB}"/>
    <cellStyle name="Comma 2 4 7 30" xfId="22189" xr:uid="{5CAAB33F-FBB8-4907-84E8-4D5870CE38EB}"/>
    <cellStyle name="Comma 2 4 7 31" xfId="35569" xr:uid="{05381E74-BD10-4571-8670-B8ACA1761362}"/>
    <cellStyle name="Comma 2 4 7 4" xfId="1564" xr:uid="{9FFA6891-923E-4DB8-9818-5ACCA577C34C}"/>
    <cellStyle name="Comma 2 4 7 4 2" xfId="7316" xr:uid="{48D5A8BB-6375-4635-B9E9-CD262AC71F42}"/>
    <cellStyle name="Comma 2 4 7 4 2 2" xfId="28916" xr:uid="{A8D4C033-0D24-4469-B1E8-2394D5852064}"/>
    <cellStyle name="Comma 2 4 7 4 3" xfId="16574" xr:uid="{75CF95EE-BEAA-4042-A35D-2749D1E544B4}"/>
    <cellStyle name="Comma 2 4 7 4 4" xfId="4373" xr:uid="{48B5B2A2-453B-49BC-8793-365C85078150}"/>
    <cellStyle name="Comma 2 4 7 4 5" xfId="23877" xr:uid="{2F89A021-1263-4BA0-B94D-8734101C9BAE}"/>
    <cellStyle name="Comma 2 4 7 5" xfId="2712" xr:uid="{7F5113C9-0190-4E74-BA2F-D585EF752D70}"/>
    <cellStyle name="Comma 2 4 7 5 2" xfId="16707" xr:uid="{81CEC677-387C-4E30-B964-305691312AAA}"/>
    <cellStyle name="Comma 2 4 7 5 2 2" xfId="29048" xr:uid="{2E83A701-E9F6-45E3-9897-58814A20D6C8}"/>
    <cellStyle name="Comma 2 4 7 5 3" xfId="24009" xr:uid="{C62C35D9-400E-4809-AD6A-DC89D248C19F}"/>
    <cellStyle name="Comma 2 4 7 6" xfId="8087" xr:uid="{9171C51B-3F19-43B0-842F-72E752668550}"/>
    <cellStyle name="Comma 2 4 7 6 2" xfId="16936" xr:uid="{580BD57F-25DC-47D4-9568-C27DE456ABE8}"/>
    <cellStyle name="Comma 2 4 7 6 2 2" xfId="29277" xr:uid="{FF210538-4CEF-4932-966A-22583B8A914F}"/>
    <cellStyle name="Comma 2 4 7 6 3" xfId="24238" xr:uid="{ABABAB6B-0A27-4BE2-ADC2-2859F16C0E6B}"/>
    <cellStyle name="Comma 2 4 7 7" xfId="8466" xr:uid="{04FDB7BD-CD60-4DB8-AB1C-64FC8F08ECBE}"/>
    <cellStyle name="Comma 2 4 7 7 2" xfId="17145" xr:uid="{5675CDAC-01DA-4EC6-9022-6ECB0DC02571}"/>
    <cellStyle name="Comma 2 4 7 7 2 2" xfId="29485" xr:uid="{ABA2750A-7BFF-4703-948E-3097A2ECC339}"/>
    <cellStyle name="Comma 2 4 7 7 3" xfId="24446" xr:uid="{B37BA46B-5C0D-4F05-9CF9-8FB782DE947C}"/>
    <cellStyle name="Comma 2 4 7 8" xfId="8847" xr:uid="{3EBA97E9-9A71-449D-85EC-461B82E94041}"/>
    <cellStyle name="Comma 2 4 7 8 2" xfId="17353" xr:uid="{5E72F599-B73A-4443-8124-B39B5EAF6056}"/>
    <cellStyle name="Comma 2 4 7 8 2 2" xfId="29693" xr:uid="{9E7862E1-D74B-4760-A3CB-7BF7E764F0D1}"/>
    <cellStyle name="Comma 2 4 7 8 3" xfId="24654" xr:uid="{A20230A4-F9DB-4ECE-97E0-C3202530EB9B}"/>
    <cellStyle name="Comma 2 4 7 9" xfId="9235" xr:uid="{84817908-6109-46B8-AFD0-616EDBCDDF5D}"/>
    <cellStyle name="Comma 2 4 7 9 2" xfId="17562" xr:uid="{729A9027-A698-4BA8-A1D6-1B3A14174CF4}"/>
    <cellStyle name="Comma 2 4 7 9 2 2" xfId="29901" xr:uid="{9226D12C-5BE4-47EF-AA55-3E06D229CB01}"/>
    <cellStyle name="Comma 2 4 7 9 3" xfId="24863" xr:uid="{F6137EA4-156E-4E5D-A355-1A2FA2E7969C}"/>
    <cellStyle name="Comma 2 4 8" xfId="1427" xr:uid="{3FC73BFC-C9FB-4BBE-903E-DA52DDC2A9D4}"/>
    <cellStyle name="Comma 2 4 8 2" xfId="2940" xr:uid="{39300C24-C442-4653-9B3F-C6FDCEC5566A}"/>
    <cellStyle name="Comma 2 4 8 2 2" xfId="3833" xr:uid="{B584CB67-F817-49C5-9272-C5CAA47370DD}"/>
    <cellStyle name="Comma 2 4 8 3" xfId="3388" xr:uid="{166B26FB-AFC2-4A5F-9E0C-102461D0B748}"/>
    <cellStyle name="Comma 2 4 8 3 2" xfId="33772" xr:uid="{4CE6C6B4-3467-491F-948A-6B228B37D525}"/>
    <cellStyle name="Comma 2 4 8 4" xfId="18599" xr:uid="{65CCC170-59A7-4316-9827-1214477045E9}"/>
    <cellStyle name="Comma 2 4 8 5" xfId="22705" xr:uid="{9EB5E0E4-C6DD-4E58-AA40-634CA3898BA2}"/>
    <cellStyle name="Comma 2 4 8 6" xfId="35863" xr:uid="{E3935755-8AE2-4A6E-8109-DB98023B0364}"/>
    <cellStyle name="Comma 2 4 9" xfId="2566" xr:uid="{C12A2E01-56B2-4C86-A6D6-94B74AD6D95E}"/>
    <cellStyle name="Comma 2 4 9 2" xfId="3770" xr:uid="{7762CD28-0608-4198-A9EE-1A722F4E2334}"/>
    <cellStyle name="Comma 2 4 9 3" xfId="2565" xr:uid="{F1539589-CA48-4F5B-BB52-87426B0AC0DC}"/>
    <cellStyle name="Comma 2 4 9 4" xfId="22472" xr:uid="{4DF5FCA7-48E6-481A-9E6E-570E58A08CC5}"/>
    <cellStyle name="Comma 2 40" xfId="8712" xr:uid="{22026603-2F1F-4467-A269-397F4B40530C}"/>
    <cellStyle name="Comma 2 40 2" xfId="17251" xr:uid="{31CD00D4-0899-4881-91E7-CF781BA00245}"/>
    <cellStyle name="Comma 2 40 2 2" xfId="29591" xr:uid="{6AEE1A7C-2721-4504-83E1-A2F7007E751F}"/>
    <cellStyle name="Comma 2 40 3" xfId="24552" xr:uid="{0E3F9C6C-849B-435B-8CE5-8258314DD137}"/>
    <cellStyle name="Comma 2 41" xfId="9093" xr:uid="{B096752B-C7A6-4B49-843E-6FB37A6E1357}"/>
    <cellStyle name="Comma 2 41 2" xfId="17460" xr:uid="{1CE604B3-DEE2-46EF-8E4C-6CCD983CAAAD}"/>
    <cellStyle name="Comma 2 41 2 2" xfId="29799" xr:uid="{FE5C3FCF-64FF-4EED-B1F4-6C602ACF0D68}"/>
    <cellStyle name="Comma 2 41 3" xfId="24760" xr:uid="{47FC9B06-6AD6-4DE2-A717-236C0762B139}"/>
    <cellStyle name="Comma 2 42" xfId="9493" xr:uid="{AC790BF7-5EAD-4D77-8423-C53798EC1CD0}"/>
    <cellStyle name="Comma 2 42 2" xfId="17670" xr:uid="{5EB1724C-6A4E-4C23-9157-23B4FBD77EFB}"/>
    <cellStyle name="Comma 2 42 2 2" xfId="30008" xr:uid="{838094D0-AA73-4EAD-A90A-FE9FEE2D397B}"/>
    <cellStyle name="Comma 2 42 3" xfId="24971" xr:uid="{B6595231-6F5F-491A-B479-A78AE3F6C9CA}"/>
    <cellStyle name="Comma 2 43" xfId="9874" xr:uid="{B19FD642-4A66-461E-89DE-01A2E1D3E2F5}"/>
    <cellStyle name="Comma 2 43 2" xfId="17878" xr:uid="{79718AD1-43D2-460E-A81E-0FF585B67A12}"/>
    <cellStyle name="Comma 2 43 2 2" xfId="30216" xr:uid="{EA523DFE-35ED-449F-BEF7-030EFF23CE1A}"/>
    <cellStyle name="Comma 2 43 3" xfId="25179" xr:uid="{221EB6FD-4841-4F9B-BF4B-D01C51E72973}"/>
    <cellStyle name="Comma 2 44" xfId="10256" xr:uid="{36082192-5EC5-4B63-9D54-025BD540EE41}"/>
    <cellStyle name="Comma 2 44 2" xfId="18087" xr:uid="{62E9AE91-2D59-4EEE-843B-8AE0742C4067}"/>
    <cellStyle name="Comma 2 44 2 2" xfId="30425" xr:uid="{E0E8754A-7D67-453C-82E9-710079C88224}"/>
    <cellStyle name="Comma 2 44 3" xfId="25388" xr:uid="{78F4CB8A-3A9E-46EE-9CE8-9C5051932287}"/>
    <cellStyle name="Comma 2 45" xfId="10637" xr:uid="{DDCE0B69-A1D5-442B-A13A-F712C4A119AA}"/>
    <cellStyle name="Comma 2 45 2" xfId="18296" xr:uid="{6674B29D-042C-4B1B-9180-521014ED8F91}"/>
    <cellStyle name="Comma 2 45 2 2" xfId="30633" xr:uid="{A8A5D82E-F96B-46B4-A2FC-F5F829A8CDAB}"/>
    <cellStyle name="Comma 2 45 3" xfId="25596" xr:uid="{52B17D3C-5B51-4D00-B48A-9B1A16FF1F5C}"/>
    <cellStyle name="Comma 2 46" xfId="11018" xr:uid="{EA7D5690-4C74-445B-8F88-81EBDA2A8F7D}"/>
    <cellStyle name="Comma 2 46 2" xfId="18504" xr:uid="{C05B1307-8AEC-4EE0-8CEF-9B03ABB13414}"/>
    <cellStyle name="Comma 2 46 2 2" xfId="30841" xr:uid="{890C6D2B-F8BF-4A8C-9703-37DC451E0A0A}"/>
    <cellStyle name="Comma 2 46 3" xfId="25804" xr:uid="{D6AF12FD-AF8D-46A6-B365-1DC3C0606CD2}"/>
    <cellStyle name="Comma 2 47" xfId="11399" xr:uid="{B3DF8800-C211-41F6-91E5-0A1C3A44185E}"/>
    <cellStyle name="Comma 2 47 2" xfId="18713" xr:uid="{79371963-ECC7-48B9-A699-B87C1C1071CC}"/>
    <cellStyle name="Comma 2 47 2 2" xfId="31049" xr:uid="{165AA804-2A02-4AC5-95EA-26C2DBA4A2DD}"/>
    <cellStyle name="Comma 2 47 3" xfId="26012" xr:uid="{7B39CB38-9A45-4389-87C8-1D755D12B1BD}"/>
    <cellStyle name="Comma 2 48" xfId="11417" xr:uid="{912CE48C-FA2A-4EB9-9FC7-9D666243A979}"/>
    <cellStyle name="Comma 2 48 2" xfId="18718" xr:uid="{82352806-696C-49B0-87C6-4243851E061F}"/>
    <cellStyle name="Comma 2 48 2 2" xfId="31053" xr:uid="{6BA21075-1E6D-409B-9D17-F4D813D84B3E}"/>
    <cellStyle name="Comma 2 48 3" xfId="26016" xr:uid="{ED9ED32F-84F2-4B62-BC37-43C9DCB040C4}"/>
    <cellStyle name="Comma 2 49" xfId="11435" xr:uid="{AD932863-C0DF-4A0C-ABA4-0941AAED3DC5}"/>
    <cellStyle name="Comma 2 49 2" xfId="18723" xr:uid="{AA883302-2D9D-44D6-A9AE-03E5A8F185D7}"/>
    <cellStyle name="Comma 2 49 2 2" xfId="31057" xr:uid="{53A74C65-A8CF-4DC5-A85F-7FC4421D43CF}"/>
    <cellStyle name="Comma 2 49 3" xfId="26020" xr:uid="{D9B9823E-AC1F-4D4F-AEDD-409D6376771D}"/>
    <cellStyle name="Comma 2 5" xfId="81" xr:uid="{00000000-0005-0000-0000-000027000000}"/>
    <cellStyle name="Comma 2 5 10" xfId="5207" xr:uid="{0A1EFB48-3708-48F8-9F70-074A7A9AD0DA}"/>
    <cellStyle name="Comma 2 5 10 2" xfId="16426" xr:uid="{2B7E0458-C6B0-457C-9672-25CA7366D8FA}"/>
    <cellStyle name="Comma 2 5 10 2 2" xfId="28776" xr:uid="{79721997-C596-4277-8CE3-E5482AC37547}"/>
    <cellStyle name="Comma 2 5 10 3" xfId="23662" xr:uid="{900234BB-D4E6-4E25-A94E-F92E4E827DB4}"/>
    <cellStyle name="Comma 2 5 11" xfId="5316" xr:uid="{523BF69D-294C-4E1F-BA4D-C0F0AE1C9686}"/>
    <cellStyle name="Comma 2 5 12" xfId="5356" xr:uid="{01DC025C-6D36-4DBE-97AE-4B9A89D53479}"/>
    <cellStyle name="Comma 2 5 13" xfId="5441" xr:uid="{AAB0A938-9D33-46E4-AF00-33344CB3AA34}"/>
    <cellStyle name="Comma 2 5 14" xfId="5534" xr:uid="{ADAAD254-35BE-4826-A896-230319AD9E81}"/>
    <cellStyle name="Comma 2 5 15" xfId="5637" xr:uid="{8F72C934-E1AF-43D0-8519-2D4F3A9081E0}"/>
    <cellStyle name="Comma 2 5 16" xfId="5714" xr:uid="{490584C6-2EEC-4BB7-A7A3-8AEF43AAB86E}"/>
    <cellStyle name="Comma 2 5 17" xfId="5754" xr:uid="{260B2B7E-EE7C-4A38-9D71-ED30648DCFFF}"/>
    <cellStyle name="Comma 2 5 18" xfId="5880" xr:uid="{73DA49F7-F9AD-471A-A1CD-37FDD61A2EFD}"/>
    <cellStyle name="Comma 2 5 19" xfId="5985" xr:uid="{42199086-78D0-4CCF-BC8C-959F1B3BD37E}"/>
    <cellStyle name="Comma 2 5 2" xfId="155" xr:uid="{00000000-0005-0000-0000-000038000000}"/>
    <cellStyle name="Comma 2 5 2 10" xfId="5920" xr:uid="{F3E07ED2-8A93-4AF4-909E-E79930C11081}"/>
    <cellStyle name="Comma 2 5 2 11" xfId="6025" xr:uid="{BC4BC566-8FE2-45A5-8E7A-04096E409143}"/>
    <cellStyle name="Comma 2 5 2 12" xfId="6129" xr:uid="{5405173A-BC6F-4C48-9F55-6A94395BE47D}"/>
    <cellStyle name="Comma 2 5 2 13" xfId="6233" xr:uid="{88AC57BE-9C90-4825-82E8-56B3C93CA4A7}"/>
    <cellStyle name="Comma 2 5 2 14" xfId="6337" xr:uid="{B908C7B1-126E-4894-97E7-51DCFFE111BF}"/>
    <cellStyle name="Comma 2 5 2 15" xfId="6459" xr:uid="{085E7F92-A040-4EE3-A009-2D5F813A5DDF}"/>
    <cellStyle name="Comma 2 5 2 16" xfId="6563" xr:uid="{8D67A6D8-2870-4C1D-A303-B1609197F07B}"/>
    <cellStyle name="Comma 2 5 2 17" xfId="6667" xr:uid="{496A733D-0D45-48E9-913D-21C884F0A94B}"/>
    <cellStyle name="Comma 2 5 2 18" xfId="6772" xr:uid="{73F18393-8FAD-4F36-8470-2F52BB612459}"/>
    <cellStyle name="Comma 2 5 2 19" xfId="6966" xr:uid="{6D22DD3A-BD2D-4D46-90FE-FF96D5BEEED5}"/>
    <cellStyle name="Comma 2 5 2 2" xfId="669" xr:uid="{00000000-0005-0000-0000-000038000000}"/>
    <cellStyle name="Comma 2 5 2 2 10" xfId="9809" xr:uid="{6E4FFE35-CAEE-442D-805A-C32929B3EB27}"/>
    <cellStyle name="Comma 2 5 2 2 10 2" xfId="17848" xr:uid="{1CD2B5F9-44BD-449E-874D-05D33438FAD4}"/>
    <cellStyle name="Comma 2 5 2 2 10 2 2" xfId="30186" xr:uid="{AB62C70B-FF8A-44F7-B31D-ABC0ED4262F6}"/>
    <cellStyle name="Comma 2 5 2 2 10 3" xfId="25149" xr:uid="{A1F31F61-2F52-43E3-BB58-5167E4A5312C}"/>
    <cellStyle name="Comma 2 5 2 2 11" xfId="10191" xr:uid="{D1EE3E3D-80F1-46CE-A219-070376F1275D}"/>
    <cellStyle name="Comma 2 5 2 2 11 2" xfId="18057" xr:uid="{CD09B71E-AA85-4870-A384-16326D0F40BC}"/>
    <cellStyle name="Comma 2 5 2 2 11 2 2" xfId="30395" xr:uid="{8CB96232-DE30-4D21-82A2-C8F8A7650113}"/>
    <cellStyle name="Comma 2 5 2 2 11 3" xfId="25358" xr:uid="{258F5C46-AB67-4A1A-8B9D-FCB584A815FB}"/>
    <cellStyle name="Comma 2 5 2 2 12" xfId="10572" xr:uid="{59907EA9-8114-4CCE-8F5B-51EEA4E75CF1}"/>
    <cellStyle name="Comma 2 5 2 2 12 2" xfId="18266" xr:uid="{D1A9B13C-E14C-459D-A843-21452674A655}"/>
    <cellStyle name="Comma 2 5 2 2 12 2 2" xfId="30603" xr:uid="{0ABC795F-E268-40FA-8959-9AA38A905A64}"/>
    <cellStyle name="Comma 2 5 2 2 12 3" xfId="25566" xr:uid="{991CB3FD-ECA0-4039-B855-92DE7B45FD08}"/>
    <cellStyle name="Comma 2 5 2 2 13" xfId="10953" xr:uid="{6A375FDA-50E9-488E-AF5A-E9768272C737}"/>
    <cellStyle name="Comma 2 5 2 2 13 2" xfId="18474" xr:uid="{DE068A1F-6685-4956-8CCD-A2E88E2A301B}"/>
    <cellStyle name="Comma 2 5 2 2 13 2 2" xfId="30811" xr:uid="{AA461979-6D1C-4AE4-B225-5FD260195385}"/>
    <cellStyle name="Comma 2 5 2 2 13 3" xfId="25774" xr:uid="{792D7804-9258-4AD7-AF95-77E69C6582DA}"/>
    <cellStyle name="Comma 2 5 2 2 14" xfId="11334" xr:uid="{A0AE431E-D87A-4D91-96E4-73C7C668AED6}"/>
    <cellStyle name="Comma 2 5 2 2 14 2" xfId="18683" xr:uid="{B9179E51-98EF-4389-B3C5-588844673195}"/>
    <cellStyle name="Comma 2 5 2 2 14 2 2" xfId="31019" xr:uid="{0B1F0E43-5A89-444B-8838-E1662CB671A0}"/>
    <cellStyle name="Comma 2 5 2 2 14 3" xfId="25982" xr:uid="{0C49E413-2D16-48C7-9DD6-EA7D05444911}"/>
    <cellStyle name="Comma 2 5 2 2 15" xfId="11751" xr:uid="{E58897F8-8E23-4A87-A4DF-2E2A326F6712}"/>
    <cellStyle name="Comma 2 5 2 2 15 2" xfId="18901" xr:uid="{2C83C0BA-2D73-4526-851B-B3AA02E10BB3}"/>
    <cellStyle name="Comma 2 5 2 2 15 2 2" xfId="31235" xr:uid="{A87CCA53-F08B-4CD4-AE13-7638DDA8F926}"/>
    <cellStyle name="Comma 2 5 2 2 15 3" xfId="26198" xr:uid="{23FD92E6-3F0E-43E5-B994-9625E14A8669}"/>
    <cellStyle name="Comma 2 5 2 2 16" xfId="12136" xr:uid="{817E8C7C-7C69-428F-80C1-900134C9CC6B}"/>
    <cellStyle name="Comma 2 5 2 2 16 2" xfId="19112" xr:uid="{2BAF75DA-2B5A-46D8-972D-8E3436E31AE3}"/>
    <cellStyle name="Comma 2 5 2 2 16 2 2" xfId="31445" xr:uid="{698A8883-91CD-4C76-AADB-310A5DFEBA97}"/>
    <cellStyle name="Comma 2 5 2 2 16 3" xfId="26408" xr:uid="{3644342D-5661-4BB8-A7BC-5906587CEFEC}"/>
    <cellStyle name="Comma 2 5 2 2 17" xfId="12517" xr:uid="{29B65796-1EF2-4AF7-AE91-E23B5C9093D1}"/>
    <cellStyle name="Comma 2 5 2 2 17 2" xfId="19321" xr:uid="{9EE61D55-C8DC-4271-8407-9FC62861248A}"/>
    <cellStyle name="Comma 2 5 2 2 17 2 2" xfId="31653" xr:uid="{AA08A2A8-F9B1-4EE5-B54F-AB7955672F3D}"/>
    <cellStyle name="Comma 2 5 2 2 17 3" xfId="26616" xr:uid="{40782236-3C4C-4B30-BB03-B59142601B83}"/>
    <cellStyle name="Comma 2 5 2 2 18" xfId="12898" xr:uid="{6C0B906C-56DE-4592-9665-7C15F3F760AF}"/>
    <cellStyle name="Comma 2 5 2 2 18 2" xfId="19529" xr:uid="{530C4C35-C723-4817-8FD5-000E7ADE1CF8}"/>
    <cellStyle name="Comma 2 5 2 2 18 2 2" xfId="31861" xr:uid="{320C1E4A-44B8-429D-8EF1-08BFA6CC4578}"/>
    <cellStyle name="Comma 2 5 2 2 18 3" xfId="26824" xr:uid="{CED0FAFA-4684-4150-8768-311E0BCAB4AF}"/>
    <cellStyle name="Comma 2 5 2 2 19" xfId="13279" xr:uid="{B3C81F4C-110E-4EA6-AE95-E743C46D4A06}"/>
    <cellStyle name="Comma 2 5 2 2 19 2" xfId="19737" xr:uid="{D1A94702-D894-4480-99EA-1B4B609FEC58}"/>
    <cellStyle name="Comma 2 5 2 2 19 2 2" xfId="32069" xr:uid="{9F8A5DA5-5F67-45E0-B91E-093C49B7859A}"/>
    <cellStyle name="Comma 2 5 2 2 19 3" xfId="27032" xr:uid="{EA6BE855-E3A4-4329-A99C-A267E9C7F28D}"/>
    <cellStyle name="Comma 2 5 2 2 2" xfId="1003" xr:uid="{E5AFB3C9-3D29-4C10-AB99-7D3792278665}"/>
    <cellStyle name="Comma 2 5 2 2 2 2" xfId="1356" xr:uid="{EE58DAA2-71F3-4CF7-B785-A2602C28C810}"/>
    <cellStyle name="Comma 2 5 2 2 2 2 2" xfId="2193" xr:uid="{11DCEB49-4075-46BE-9991-8608E919E70E}"/>
    <cellStyle name="Comma 2 5 2 2 2 2 2 2" xfId="4961" xr:uid="{E8BA636E-0C08-4721-8DF4-3F2FE15D8E9F}"/>
    <cellStyle name="Comma 2 5 2 2 2 2 3" xfId="4168" xr:uid="{AFA8A364-899A-491F-B339-D6AA244120A4}"/>
    <cellStyle name="Comma 2 5 2 2 2 3" xfId="1843" xr:uid="{B4BBF5CB-52B7-4830-ACB3-82197E8DC8F1}"/>
    <cellStyle name="Comma 2 5 2 2 2 3 2" xfId="4062" xr:uid="{D58CA949-BD0E-4C69-B090-AEAC54D4D27F}"/>
    <cellStyle name="Comma 2 5 2 2 2 4" xfId="4611" xr:uid="{00127352-C4C4-4341-9612-CD23D4866EA6}"/>
    <cellStyle name="Comma 2 5 2 2 2 5" xfId="3241" xr:uid="{5EA09C06-F61D-4201-98B0-ACC59B124D93}"/>
    <cellStyle name="Comma 2 5 2 2 2 6" xfId="22653" xr:uid="{A57DEB4F-C83B-4398-B7C0-252558004A6B}"/>
    <cellStyle name="Comma 2 5 2 2 20" xfId="13660" xr:uid="{DCD8DDC2-DBA1-45B8-9587-8416910ADABA}"/>
    <cellStyle name="Comma 2 5 2 2 20 2" xfId="19946" xr:uid="{DDC1FCBB-1057-45C2-B5B9-1B1D470457B0}"/>
    <cellStyle name="Comma 2 5 2 2 20 2 2" xfId="32277" xr:uid="{8E086582-CF98-42C1-B0E5-ADD5822D0C39}"/>
    <cellStyle name="Comma 2 5 2 2 20 3" xfId="27240" xr:uid="{BEA472C5-B4DC-4867-BD7C-08F7D2796BB8}"/>
    <cellStyle name="Comma 2 5 2 2 21" xfId="14049" xr:uid="{77AEF1B5-66BD-4DB5-ACBD-063F6FBB8A44}"/>
    <cellStyle name="Comma 2 5 2 2 21 2" xfId="20159" xr:uid="{246FCD76-0B0C-44EF-AF60-E792C0D2C2C8}"/>
    <cellStyle name="Comma 2 5 2 2 21 2 2" xfId="32489" xr:uid="{86A4BEC7-0FAF-435B-BEA3-CC66A93042EA}"/>
    <cellStyle name="Comma 2 5 2 2 21 3" xfId="27452" xr:uid="{97F7FC21-A98A-4BD3-BD55-88CB47C60809}"/>
    <cellStyle name="Comma 2 5 2 2 22" xfId="14430" xr:uid="{14D55BEA-7091-4636-8434-34601D7DBC2E}"/>
    <cellStyle name="Comma 2 5 2 2 22 2" xfId="20368" xr:uid="{83DBCA7E-6075-44B0-8B7D-29CBC5C63CD3}"/>
    <cellStyle name="Comma 2 5 2 2 22 2 2" xfId="32697" xr:uid="{3A1E6B40-B708-4A45-A974-9E21946E62E2}"/>
    <cellStyle name="Comma 2 5 2 2 22 3" xfId="27660" xr:uid="{55D467A5-EC7F-4645-8C6D-3212DCA82E59}"/>
    <cellStyle name="Comma 2 5 2 2 23" xfId="14815" xr:uid="{A04565E4-C349-42A8-BD59-DCB4D9A3A65B}"/>
    <cellStyle name="Comma 2 5 2 2 23 2" xfId="20578" xr:uid="{0572F5ED-37D8-4E17-8F56-D95237C0E5BA}"/>
    <cellStyle name="Comma 2 5 2 2 23 2 2" xfId="32907" xr:uid="{AF3B8A88-C22E-436A-891D-86D03CBF1229}"/>
    <cellStyle name="Comma 2 5 2 2 23 3" xfId="27870" xr:uid="{9D00EB2D-7166-48EE-BA42-2D99D38C9FF3}"/>
    <cellStyle name="Comma 2 5 2 2 24" xfId="15196" xr:uid="{0882268D-56C1-414D-A6E7-909A4BBFEA0E}"/>
    <cellStyle name="Comma 2 5 2 2 24 2" xfId="20787" xr:uid="{7D049A5E-D7F9-44DB-A31C-6045C5B8F832}"/>
    <cellStyle name="Comma 2 5 2 2 24 2 2" xfId="33115" xr:uid="{FEF0834E-E1EF-40AF-A1C7-85A74E163B12}"/>
    <cellStyle name="Comma 2 5 2 2 24 3" xfId="28078" xr:uid="{B64FA5AD-72A7-41FC-A341-782FD4F801B3}"/>
    <cellStyle name="Comma 2 5 2 2 25" xfId="15577" xr:uid="{E50CAE16-84B7-4A14-9512-B2CDA3D10DC3}"/>
    <cellStyle name="Comma 2 5 2 2 25 2" xfId="20995" xr:uid="{D43F42DB-6E55-4078-8142-2AC141BE5F7E}"/>
    <cellStyle name="Comma 2 5 2 2 25 2 2" xfId="33323" xr:uid="{516F5FC0-8C38-4FA5-9192-A7E7730F40F1}"/>
    <cellStyle name="Comma 2 5 2 2 25 3" xfId="28286" xr:uid="{6FE4F8AD-97C6-4ED0-A506-944098AA7C49}"/>
    <cellStyle name="Comma 2 5 2 2 26" xfId="15958" xr:uid="{DCB68F7E-C5EA-4C5C-9D35-2B31B882500C}"/>
    <cellStyle name="Comma 2 5 2 2 26 2" xfId="21203" xr:uid="{58638208-BE41-41DF-8C2F-A67D8008B41D}"/>
    <cellStyle name="Comma 2 5 2 2 26 2 2" xfId="33531" xr:uid="{9A8E94F1-131E-4E8B-B624-CC566BBC83AD}"/>
    <cellStyle name="Comma 2 5 2 2 26 3" xfId="28494" xr:uid="{D3133361-4D2B-4948-9098-DD6CCF67C684}"/>
    <cellStyle name="Comma 2 5 2 2 27" xfId="16339" xr:uid="{BFDF184A-75A3-479A-A830-EE79FC4B67F8}"/>
    <cellStyle name="Comma 2 5 2 2 27 2" xfId="21411" xr:uid="{543A2B47-C380-42CC-9866-5DD457E17A65}"/>
    <cellStyle name="Comma 2 5 2 2 27 2 2" xfId="33739" xr:uid="{266FBA32-CAA4-435D-B41E-2755573110EA}"/>
    <cellStyle name="Comma 2 5 2 2 27 3" xfId="28702" xr:uid="{9813CEC2-68C6-413B-AAC1-A0F2D1303E9F}"/>
    <cellStyle name="Comma 2 5 2 2 28" xfId="21759" xr:uid="{66AA70E4-8FC3-4B84-9DFB-05DADFE97139}"/>
    <cellStyle name="Comma 2 5 2 2 28 2" xfId="23081" xr:uid="{8B9E6FD3-4CAF-49C5-8004-059BF980F523}"/>
    <cellStyle name="Comma 2 5 2 2 29" xfId="22315" xr:uid="{158092BC-6E6B-40A9-AEB1-DCAC956F0754}"/>
    <cellStyle name="Comma 2 5 2 2 3" xfId="2849" xr:uid="{DD4C4C75-E159-4F9E-A69C-D24A3EC4D243}"/>
    <cellStyle name="Comma 2 5 2 2 3 2" xfId="3541" xr:uid="{80530CB8-D97A-40BF-8290-7DC4714A3B2F}"/>
    <cellStyle name="Comma 2 5 2 2 3 3" xfId="23539" xr:uid="{90655A9B-6BF0-4F10-9C9B-17B2D77C894E}"/>
    <cellStyle name="Comma 2 5 2 2 3 4" xfId="22946" xr:uid="{362F0FE1-DA5C-4259-9A67-755A7FEAD6DE}"/>
    <cellStyle name="Comma 2 5 2 2 30" xfId="35772" xr:uid="{990C9CEE-2309-4AEC-B0D3-0F0E170E2A99}"/>
    <cellStyle name="Comma 2 5 2 2 4" xfId="4331" xr:uid="{90811270-2786-42B0-84F2-31A38CC7883F}"/>
    <cellStyle name="Comma 2 5 2 2 4 2" xfId="7495" xr:uid="{50D2E7FF-0225-4DDB-A628-D82EF5AD630D}"/>
    <cellStyle name="Comma 2 5 2 2 5" xfId="7878" xr:uid="{682B4D50-0B3F-4B99-8692-6F4413775E13}"/>
    <cellStyle name="Comma 2 5 2 2 5 2" xfId="16791" xr:uid="{18402673-BBE0-4045-B2CB-AB4AD4B6A02C}"/>
    <cellStyle name="Comma 2 5 2 2 5 2 2" xfId="29132" xr:uid="{DEB588BA-6A7F-47FF-AE3D-10E976AF96D8}"/>
    <cellStyle name="Comma 2 5 2 2 5 3" xfId="24093" xr:uid="{7C96D319-85B5-4907-87E0-01BB840810BF}"/>
    <cellStyle name="Comma 2 5 2 2 6" xfId="8266" xr:uid="{5142A0CC-F0D0-4B6B-A67C-A9B36E7AC945}"/>
    <cellStyle name="Comma 2 5 2 2 6 2" xfId="17013" xr:uid="{4A7D8847-F772-48B9-A3C0-B2584BA7158F}"/>
    <cellStyle name="Comma 2 5 2 2 6 2 2" xfId="29353" xr:uid="{2CEDF3FF-3532-4A8D-A406-351429F9896C}"/>
    <cellStyle name="Comma 2 5 2 2 6 3" xfId="24314" xr:uid="{02F8B9B6-4F5F-4C55-826E-A723F51FA509}"/>
    <cellStyle name="Comma 2 5 2 2 7" xfId="8647" xr:uid="{23C35D8B-5D25-456A-A5C2-C282382CCFFE}"/>
    <cellStyle name="Comma 2 5 2 2 7 2" xfId="17221" xr:uid="{DC3540EF-3B0C-48E0-9AAC-FB58193D0A61}"/>
    <cellStyle name="Comma 2 5 2 2 7 2 2" xfId="29561" xr:uid="{DD5AED69-176A-4E1A-B074-337192D4CF9B}"/>
    <cellStyle name="Comma 2 5 2 2 7 3" xfId="24522" xr:uid="{5A99A8B5-2472-4557-A67C-FADEDC7E2A83}"/>
    <cellStyle name="Comma 2 5 2 2 8" xfId="9028" xr:uid="{C9A4E278-AE03-472D-91C5-BEE691027350}"/>
    <cellStyle name="Comma 2 5 2 2 8 2" xfId="17430" xr:uid="{A1D653CD-D3E1-4664-8AC7-4212A3E9DE47}"/>
    <cellStyle name="Comma 2 5 2 2 8 2 2" xfId="29769" xr:uid="{2A5AD354-F8A0-41BD-ADDD-A0D7F56ACBC3}"/>
    <cellStyle name="Comma 2 5 2 2 8 3" xfId="24730" xr:uid="{451FEDCD-3FB8-452C-ADF9-C1ACEF6F0BE9}"/>
    <cellStyle name="Comma 2 5 2 2 9" xfId="9428" xr:uid="{B3F4ECC8-8AB3-44CE-9AB7-BA1CAEDEBEEC}"/>
    <cellStyle name="Comma 2 5 2 2 9 2" xfId="17640" xr:uid="{166005EB-ECD5-44C7-AFA0-CAF52B7F202F}"/>
    <cellStyle name="Comma 2 5 2 2 9 2 2" xfId="29978" xr:uid="{84725365-3CE0-4DCD-A958-BF292F7FDF6E}"/>
    <cellStyle name="Comma 2 5 2 2 9 3" xfId="24941" xr:uid="{1BE3AD64-B81C-4C00-A10B-8CAE78ECF703}"/>
    <cellStyle name="Comma 2 5 2 20" xfId="7251" xr:uid="{A9D0302A-D925-43D0-871B-55B58B7FDCF8}"/>
    <cellStyle name="Comma 2 5 2 21" xfId="7628" xr:uid="{F47E9084-F377-4DDD-856C-91FCB50405D2}"/>
    <cellStyle name="Comma 2 5 2 21 2" xfId="16642" xr:uid="{F48F22F3-0A2D-4EFC-A3AD-311F26225E86}"/>
    <cellStyle name="Comma 2 5 2 21 2 2" xfId="28984" xr:uid="{894154E3-6B45-462C-9508-236E90816D9B}"/>
    <cellStyle name="Comma 2 5 2 21 3" xfId="23945" xr:uid="{FA720720-E2DF-4830-8785-7524A3162DB5}"/>
    <cellStyle name="Comma 2 5 2 22" xfId="8024" xr:uid="{2BACAF7E-779C-42F1-AFCB-724DE94F33F4}"/>
    <cellStyle name="Comma 2 5 2 22 2" xfId="16886" xr:uid="{23BB6258-52C3-4991-8448-5FAF6B99E5F2}"/>
    <cellStyle name="Comma 2 5 2 22 2 2" xfId="29227" xr:uid="{597ED22D-0FEA-48FD-88DC-BD4ADE3FC142}"/>
    <cellStyle name="Comma 2 5 2 22 3" xfId="24188" xr:uid="{569CD9A7-E62D-49A4-B16B-9BD9878AC79F}"/>
    <cellStyle name="Comma 2 5 2 23" xfId="8399" xr:uid="{7941C789-3FF7-48D8-9834-7FE9CBDE4FAF}"/>
    <cellStyle name="Comma 2 5 2 23 2" xfId="17095" xr:uid="{63F10832-EF4B-4015-BA65-2C91AA4F3DDF}"/>
    <cellStyle name="Comma 2 5 2 23 2 2" xfId="29435" xr:uid="{E3785BF4-3BC5-496F-AA63-75273F2C9477}"/>
    <cellStyle name="Comma 2 5 2 23 3" xfId="24396" xr:uid="{06D2CEC9-4BC9-409E-9BE0-3D9F6EF204C4}"/>
    <cellStyle name="Comma 2 5 2 24" xfId="8780" xr:uid="{2B1A655C-B30C-4F30-B758-FEC8EA4496FB}"/>
    <cellStyle name="Comma 2 5 2 24 2" xfId="17303" xr:uid="{E1A310FE-1E2F-4A4B-A6C8-53BA59B187FF}"/>
    <cellStyle name="Comma 2 5 2 24 2 2" xfId="29643" xr:uid="{C81A6654-AE20-425C-8C65-0957AF98B89D}"/>
    <cellStyle name="Comma 2 5 2 24 3" xfId="24604" xr:uid="{A3FABBDF-DCB1-4B4D-8555-A415EEBB6507}"/>
    <cellStyle name="Comma 2 5 2 25" xfId="9165" xr:uid="{3193E35F-4729-4224-A8BB-4769D22CFB7D}"/>
    <cellStyle name="Comma 2 5 2 25 2" xfId="17512" xr:uid="{6CF9AB45-758C-4261-9A24-906A86134494}"/>
    <cellStyle name="Comma 2 5 2 25 2 2" xfId="29851" xr:uid="{36A76CD7-5443-425B-AB49-492D5CF6D079}"/>
    <cellStyle name="Comma 2 5 2 25 3" xfId="24813" xr:uid="{567FFD99-EA21-4685-8B13-415A24604740}"/>
    <cellStyle name="Comma 2 5 2 26" xfId="9561" xr:uid="{2DD5554A-B27B-4DBE-8AA1-CE9EDCBBAF02}"/>
    <cellStyle name="Comma 2 5 2 26 2" xfId="17722" xr:uid="{DFDD263D-D6C5-4748-8D59-8B7FB36CF171}"/>
    <cellStyle name="Comma 2 5 2 26 2 2" xfId="30060" xr:uid="{E5BAED72-6B13-43E9-B7DC-55A7CD4F02A6}"/>
    <cellStyle name="Comma 2 5 2 26 3" xfId="25023" xr:uid="{C2621D7C-71A8-4697-932B-F35B1E31CE2E}"/>
    <cellStyle name="Comma 2 5 2 27" xfId="9942" xr:uid="{09949390-4CA2-4023-ABF6-EE4ECD29CAE6}"/>
    <cellStyle name="Comma 2 5 2 27 2" xfId="17930" xr:uid="{E0833690-71A0-4E73-B59C-EF7E5EFA74DD}"/>
    <cellStyle name="Comma 2 5 2 27 2 2" xfId="30268" xr:uid="{362B9E73-14D2-47E7-BF04-D9A44E537ADD}"/>
    <cellStyle name="Comma 2 5 2 27 3" xfId="25231" xr:uid="{7ACF3773-17A1-4F03-B687-8E17856CA186}"/>
    <cellStyle name="Comma 2 5 2 28" xfId="10324" xr:uid="{42A1619C-45A8-43D7-8669-2D62D9D7F39B}"/>
    <cellStyle name="Comma 2 5 2 28 2" xfId="18139" xr:uid="{9D60C958-2096-481F-86C6-FF736C6EB374}"/>
    <cellStyle name="Comma 2 5 2 28 2 2" xfId="30477" xr:uid="{92C84F90-7E44-4169-809A-92818871EBC6}"/>
    <cellStyle name="Comma 2 5 2 28 3" xfId="25440" xr:uid="{A078E2FA-8899-49E9-8072-1CC179C56FAB}"/>
    <cellStyle name="Comma 2 5 2 29" xfId="10705" xr:uid="{9919FD93-1E8B-4F8B-88C2-E4F8ABECEC88}"/>
    <cellStyle name="Comma 2 5 2 29 2" xfId="18348" xr:uid="{E7C25AA1-379C-4B7B-948B-E199FD4B064E}"/>
    <cellStyle name="Comma 2 5 2 29 2 2" xfId="30685" xr:uid="{0D792DE4-4206-40A9-BF55-9C3450037B36}"/>
    <cellStyle name="Comma 2 5 2 29 3" xfId="25648" xr:uid="{F1CFCC5D-D768-4026-A4E3-522CB667C7DE}"/>
    <cellStyle name="Comma 2 5 2 3" xfId="814" xr:uid="{63F2465C-7C14-4709-8E92-211EA60A5741}"/>
    <cellStyle name="Comma 2 5 2 3 2" xfId="1169" xr:uid="{1391E362-02CE-438E-A604-8844673ED54B}"/>
    <cellStyle name="Comma 2 5 2 3 2 2" xfId="2006" xr:uid="{991AA868-8BB4-4A12-8BB2-EE248D4B7F95}"/>
    <cellStyle name="Comma 2 5 2 3 2 2 2" xfId="4774" xr:uid="{3138BC35-7B61-4FD1-8677-1B185C8C442E}"/>
    <cellStyle name="Comma 2 5 2 3 2 3" xfId="3735" xr:uid="{9BF868B1-B317-49C1-AEAE-5DDD64DB85EC}"/>
    <cellStyle name="Comma 2 5 2 3 2 4" xfId="23750" xr:uid="{A2084C2C-0F45-4D64-8C9C-66CA913F1202}"/>
    <cellStyle name="Comma 2 5 2 3 3" xfId="1656" xr:uid="{903AEF1B-C250-453D-B667-6535A54B06C9}"/>
    <cellStyle name="Comma 2 5 2 3 3 2" xfId="3900" xr:uid="{FDB72DD2-FF9D-4E4B-93FE-FC26B84AD513}"/>
    <cellStyle name="Comma 2 5 2 3 3 3" xfId="21971" xr:uid="{48848697-AED3-412A-BC8D-DCEE3CFCC0CA}"/>
    <cellStyle name="Comma 2 5 2 3 3 4" xfId="28764" xr:uid="{BC98EE14-75A6-4C72-A07E-1CB17911CE8F}"/>
    <cellStyle name="Comma 2 5 2 3 4" xfId="4451" xr:uid="{6DEA9317-8025-42E4-AC58-71181270E1AC}"/>
    <cellStyle name="Comma 2 5 2 3 4 2" xfId="23218" xr:uid="{63F567AF-B105-4C03-9D7F-4660605DA491}"/>
    <cellStyle name="Comma 2 5 2 3 5" xfId="5269" xr:uid="{E37DEFE4-B755-405B-9A7D-8B02FF394817}"/>
    <cellStyle name="Comma 2 5 2 3 6" xfId="16490" xr:uid="{EEF07254-5B3A-41A7-B6A7-BF64391F9592}"/>
    <cellStyle name="Comma 2 5 2 3 7" xfId="3072" xr:uid="{0E12540F-A032-465C-A4C4-0C8030AEAECD}"/>
    <cellStyle name="Comma 2 5 2 3 8" xfId="22403" xr:uid="{7B0C38AA-BD9B-40A6-AE91-D478989ED761}"/>
    <cellStyle name="Comma 2 5 2 30" xfId="11086" xr:uid="{47CB22CD-DAE8-4713-B138-CE8EFCD019D6}"/>
    <cellStyle name="Comma 2 5 2 30 2" xfId="18556" xr:uid="{06797E44-A938-4A4A-98F1-18342407216A}"/>
    <cellStyle name="Comma 2 5 2 30 2 2" xfId="30893" xr:uid="{8CB99C60-F71C-4CBD-950B-2EDDD7577C9D}"/>
    <cellStyle name="Comma 2 5 2 30 3" xfId="25856" xr:uid="{1640447E-803C-468F-AA19-79DAA8405EDD}"/>
    <cellStyle name="Comma 2 5 2 31" xfId="11503" xr:uid="{DFE97E5B-5D75-4400-86BB-D272419AD437}"/>
    <cellStyle name="Comma 2 5 2 31 2" xfId="18775" xr:uid="{BEC98CF0-A508-4DE7-AA04-3620FD9CDE8B}"/>
    <cellStyle name="Comma 2 5 2 31 2 2" xfId="31109" xr:uid="{846C526C-E8E9-4214-88D0-F88A126CCF56}"/>
    <cellStyle name="Comma 2 5 2 31 3" xfId="26072" xr:uid="{D0DD3150-048E-45D8-AF10-8D7F937F0CCD}"/>
    <cellStyle name="Comma 2 5 2 32" xfId="11888" xr:uid="{3ABF9418-603C-46E4-BC0A-555C11B7143A}"/>
    <cellStyle name="Comma 2 5 2 32 2" xfId="18985" xr:uid="{C1C26D1F-5EF7-4CFA-A0E6-C837B44FDE72}"/>
    <cellStyle name="Comma 2 5 2 32 2 2" xfId="31319" xr:uid="{C5781DB7-7415-4754-BA2E-DCA615218693}"/>
    <cellStyle name="Comma 2 5 2 32 3" xfId="26282" xr:uid="{7D768C9D-60D6-4CE1-B465-5A17866B57F4}"/>
    <cellStyle name="Comma 2 5 2 33" xfId="12269" xr:uid="{211D6387-4A2B-4434-8F5B-F88CC31711F7}"/>
    <cellStyle name="Comma 2 5 2 33 2" xfId="19194" xr:uid="{A8539754-1218-44F8-9980-DB718DC0346C}"/>
    <cellStyle name="Comma 2 5 2 33 2 2" xfId="31527" xr:uid="{210225AA-6281-441D-91C6-2825500FB610}"/>
    <cellStyle name="Comma 2 5 2 33 3" xfId="26490" xr:uid="{4A241A69-3314-41C5-AF4D-C51458E85FE0}"/>
    <cellStyle name="Comma 2 5 2 34" xfId="12650" xr:uid="{F869F8CB-041E-4D1F-8A21-C508CE94A0C7}"/>
    <cellStyle name="Comma 2 5 2 34 2" xfId="19403" xr:uid="{9E279F4D-4AA0-4AA0-95D4-C1A8A883395D}"/>
    <cellStyle name="Comma 2 5 2 34 2 2" xfId="31735" xr:uid="{4C7E1A4D-C0A1-4ADB-AC5B-5D662D18DB92}"/>
    <cellStyle name="Comma 2 5 2 34 3" xfId="26698" xr:uid="{AE5BA5EF-B631-491F-AD53-278C70BF09D6}"/>
    <cellStyle name="Comma 2 5 2 35" xfId="13031" xr:uid="{8EFB5FF7-4B9A-4C2C-9717-AE1B98FA575C}"/>
    <cellStyle name="Comma 2 5 2 35 2" xfId="19611" xr:uid="{99424514-C7B7-4A70-9F4E-30EB207EED32}"/>
    <cellStyle name="Comma 2 5 2 35 2 2" xfId="31943" xr:uid="{0C086A31-C0AF-40BE-8E2D-E2612689ED9B}"/>
    <cellStyle name="Comma 2 5 2 35 3" xfId="26906" xr:uid="{D5CA1852-9B23-4BD3-9435-9CF10A904BD0}"/>
    <cellStyle name="Comma 2 5 2 36" xfId="13412" xr:uid="{EED66C56-DC1C-4BFD-A717-132092164439}"/>
    <cellStyle name="Comma 2 5 2 36 2" xfId="19820" xr:uid="{944C8257-355A-45E3-87B5-57DB64F02286}"/>
    <cellStyle name="Comma 2 5 2 36 2 2" xfId="32151" xr:uid="{C64FA5D1-37A9-4BF5-9BDB-201DC29D4E28}"/>
    <cellStyle name="Comma 2 5 2 36 3" xfId="27114" xr:uid="{DD94B766-F69C-4D2A-851F-981BC85481DF}"/>
    <cellStyle name="Comma 2 5 2 37" xfId="13801" xr:uid="{2733F1F5-53FC-4BD4-95AA-2A38E237DED6}"/>
    <cellStyle name="Comma 2 5 2 37 2" xfId="20032" xr:uid="{61CBC196-898A-4B63-B715-437C91BB9CE7}"/>
    <cellStyle name="Comma 2 5 2 37 2 2" xfId="32363" xr:uid="{078677D9-02E9-4413-9E98-15AE60659C83}"/>
    <cellStyle name="Comma 2 5 2 37 3" xfId="27326" xr:uid="{D6D0617B-8039-4A48-B933-57BE0EAE6C99}"/>
    <cellStyle name="Comma 2 5 2 38" xfId="14182" xr:uid="{3EF71286-3CCE-4A1A-B637-C3D7215699C1}"/>
    <cellStyle name="Comma 2 5 2 38 2" xfId="20241" xr:uid="{922E4E60-894C-49A2-8004-64380AC416B9}"/>
    <cellStyle name="Comma 2 5 2 38 2 2" xfId="32571" xr:uid="{5EF8993A-E901-41AC-9601-77D12D257CE8}"/>
    <cellStyle name="Comma 2 5 2 38 3" xfId="27534" xr:uid="{7B9BE070-D86F-4997-A8E7-F6AF7F605D7F}"/>
    <cellStyle name="Comma 2 5 2 39" xfId="14567" xr:uid="{6C4F0877-41C4-41DA-9084-6284E455A941}"/>
    <cellStyle name="Comma 2 5 2 39 2" xfId="20452" xr:uid="{3A88A8A6-18D6-491C-B6B8-F5E9AF481F03}"/>
    <cellStyle name="Comma 2 5 2 39 2 2" xfId="32781" xr:uid="{611A97AF-C532-4D8B-9E54-A718DC6DC61E}"/>
    <cellStyle name="Comma 2 5 2 39 3" xfId="27744" xr:uid="{961A5202-C181-4F4B-B711-089675392E04}"/>
    <cellStyle name="Comma 2 5 2 4" xfId="1496" xr:uid="{013F0A9F-9723-4814-B7DE-5701988B836C}"/>
    <cellStyle name="Comma 2 5 2 4 2" xfId="21937" xr:uid="{0DC4C8FF-2F6F-4151-BFCD-D2A11EB4AF90}"/>
    <cellStyle name="Comma 2 5 2 4 3" xfId="21859" xr:uid="{527F60A2-9823-406A-8E1C-FC5A73C0EEE3}"/>
    <cellStyle name="Comma 2 5 2 4 3 2" xfId="23338" xr:uid="{423397FC-780B-4F6E-939C-C824877B689A}"/>
    <cellStyle name="Comma 2 5 2 4 4" xfId="22839" xr:uid="{32921259-462C-4821-923D-679B3645150B}"/>
    <cellStyle name="Comma 2 5 2 40" xfId="14948" xr:uid="{627ABEF6-9E47-4BA0-ABD6-CBB14F620D21}"/>
    <cellStyle name="Comma 2 5 2 40 2" xfId="20660" xr:uid="{72FACC8C-3497-416D-8B5D-849496A3A6BF}"/>
    <cellStyle name="Comma 2 5 2 40 2 2" xfId="32989" xr:uid="{263EF3DF-407A-4418-9AB5-007411162694}"/>
    <cellStyle name="Comma 2 5 2 40 3" xfId="27952" xr:uid="{2BAF2B7C-0E50-46C9-B697-55B5B66DF6F6}"/>
    <cellStyle name="Comma 2 5 2 41" xfId="15329" xr:uid="{377BA5C8-D64B-45B1-8660-89D98EB17C6D}"/>
    <cellStyle name="Comma 2 5 2 41 2" xfId="20869" xr:uid="{4DC95C44-84BD-409B-8AC0-73129DF5E52D}"/>
    <cellStyle name="Comma 2 5 2 41 2 2" xfId="33197" xr:uid="{30A2721A-3121-4205-B40E-713669CD5710}"/>
    <cellStyle name="Comma 2 5 2 41 3" xfId="28160" xr:uid="{02096CFA-44EC-42D4-B51B-9D5CCC11EA9E}"/>
    <cellStyle name="Comma 2 5 2 42" xfId="15710" xr:uid="{43D5B74C-AEDB-4C5B-9E98-0FDBB34C8909}"/>
    <cellStyle name="Comma 2 5 2 42 2" xfId="21077" xr:uid="{9A6E2361-4260-4141-AF83-BFBBCC9BCF3A}"/>
    <cellStyle name="Comma 2 5 2 42 2 2" xfId="33405" xr:uid="{54BD7661-A487-44B4-9BD7-5D3980744BAF}"/>
    <cellStyle name="Comma 2 5 2 42 3" xfId="28368" xr:uid="{D8915C68-A84C-48A5-8081-3B41716A3785}"/>
    <cellStyle name="Comma 2 5 2 43" xfId="16091" xr:uid="{6A97CDA5-763B-45FF-8F78-75A7E35C1B62}"/>
    <cellStyle name="Comma 2 5 2 43 2" xfId="21285" xr:uid="{0D3C294A-1181-4864-9A4F-CCC0976FCF19}"/>
    <cellStyle name="Comma 2 5 2 43 2 2" xfId="33613" xr:uid="{09FF60DD-D9EE-4586-96FA-0B7E4F232C12}"/>
    <cellStyle name="Comma 2 5 2 43 3" xfId="28576" xr:uid="{88E5E7C3-E7CA-4DFA-BE2C-E31508C7D74F}"/>
    <cellStyle name="Comma 2 5 2 44" xfId="21511" xr:uid="{B509A7F6-2060-4E99-864A-A5EC75905D66}"/>
    <cellStyle name="Comma 2 5 2 45" xfId="22114" xr:uid="{8A306C93-D866-46C9-831D-8D617A835EF3}"/>
    <cellStyle name="Comma 2 5 2 46" xfId="35462" xr:uid="{FBF7A86E-EE2D-4CA8-B8A8-B83D44DCB192}"/>
    <cellStyle name="Comma 2 5 2 5" xfId="2633" xr:uid="{5FBFF419-76A2-41E3-8694-5E2FC9319A43}"/>
    <cellStyle name="Comma 2 5 2 5 2" xfId="5386" xr:uid="{A14C8292-A746-46C3-A6CF-CE0503672A2D}"/>
    <cellStyle name="Comma 2 5 2 6" xfId="5476" xr:uid="{84A6B9C1-2EDA-464C-A535-104ACF3237D1}"/>
    <cellStyle name="Comma 2 5 2 7" xfId="5572" xr:uid="{F91D784E-09B1-4584-8984-B27C1A2AFB31}"/>
    <cellStyle name="Comma 2 5 2 8" xfId="5679" xr:uid="{AE45F6EF-E33F-4E5B-BC6C-8325DD782378}"/>
    <cellStyle name="Comma 2 5 2 9" xfId="5794" xr:uid="{098CAA8B-7552-42A5-AE27-AB55CF5C428F}"/>
    <cellStyle name="Comma 2 5 20" xfId="6089" xr:uid="{504FDBF5-5909-4CF6-A901-5A21F5CF7991}"/>
    <cellStyle name="Comma 2 5 21" xfId="6193" xr:uid="{055C7311-AE2F-4644-B5D9-E0AE85110FC4}"/>
    <cellStyle name="Comma 2 5 22" xfId="6297" xr:uid="{D7D3227D-6EF6-4ED5-B2F2-18689DE65435}"/>
    <cellStyle name="Comma 2 5 23" xfId="6409" xr:uid="{C47BC7A9-A882-43DF-A0C0-00CCB8251F52}"/>
    <cellStyle name="Comma 2 5 24" xfId="6419" xr:uid="{256AF431-D59E-401A-9280-F4A9EBFF24B2}"/>
    <cellStyle name="Comma 2 5 25" xfId="6523" xr:uid="{13D489F0-0D5D-45F4-86C0-9E99934D8FFD}"/>
    <cellStyle name="Comma 2 5 26" xfId="6627" xr:uid="{572F3655-A098-48D1-B62B-4D3514F46DFE}"/>
    <cellStyle name="Comma 2 5 27" xfId="6732" xr:uid="{F6B9EDF9-66F9-44AC-8F8C-E2AAF0F6AC11}"/>
    <cellStyle name="Comma 2 5 28" xfId="6926" xr:uid="{2F36473C-BD63-42A5-8C7C-396076B7AFF6}"/>
    <cellStyle name="Comma 2 5 29" xfId="7211" xr:uid="{490E1301-25CD-4450-8CC5-AAE4D5DE092A}"/>
    <cellStyle name="Comma 2 5 3" xfId="193" xr:uid="{00000000-0005-0000-0000-000039000000}"/>
    <cellStyle name="Comma 2 5 3 10" xfId="5947" xr:uid="{259D7AC8-B9AF-40E8-9B00-52B74B43F672}"/>
    <cellStyle name="Comma 2 5 3 11" xfId="6052" xr:uid="{1010E76D-41B0-4A8F-BF14-9B33E5E2D343}"/>
    <cellStyle name="Comma 2 5 3 12" xfId="6156" xr:uid="{307C4ACE-6DA4-4CAD-ABA1-0D2E925B2C94}"/>
    <cellStyle name="Comma 2 5 3 13" xfId="6260" xr:uid="{2F21A8F0-B7EA-4A84-A0A0-E46C174443DC}"/>
    <cellStyle name="Comma 2 5 3 14" xfId="6364" xr:uid="{85DFE679-C950-4937-B3A0-9BDF1B480C7F}"/>
    <cellStyle name="Comma 2 5 3 15" xfId="6486" xr:uid="{4116FCC4-A5CB-4F5C-BB92-C216136EE4E3}"/>
    <cellStyle name="Comma 2 5 3 16" xfId="6590" xr:uid="{8C43056F-5BA2-474A-8B94-53B8BF6DD55D}"/>
    <cellStyle name="Comma 2 5 3 17" xfId="6694" xr:uid="{1B0D8077-32D2-43D8-A163-31754DC3039E}"/>
    <cellStyle name="Comma 2 5 3 18" xfId="6799" xr:uid="{251C5C7F-3A11-4349-B007-A55AFF8A33EA}"/>
    <cellStyle name="Comma 2 5 3 19" xfId="6993" xr:uid="{D92A042D-92A0-4006-BAF2-E565867EB3B1}"/>
    <cellStyle name="Comma 2 5 3 2" xfId="705" xr:uid="{00000000-0005-0000-0000-000039000000}"/>
    <cellStyle name="Comma 2 5 3 2 10" xfId="9832" xr:uid="{68902894-5C36-477C-BAD2-B8E8F1D94177}"/>
    <cellStyle name="Comma 2 5 3 2 10 2" xfId="17870" xr:uid="{405561B5-EF6E-42BF-86E0-E7BC70FBB5A2}"/>
    <cellStyle name="Comma 2 5 3 2 10 2 2" xfId="30208" xr:uid="{AE4685B4-2F57-40BB-B622-4B8A14381DC7}"/>
    <cellStyle name="Comma 2 5 3 2 10 3" xfId="25171" xr:uid="{03E41273-6CA7-48AC-962B-2D8F80531798}"/>
    <cellStyle name="Comma 2 5 3 2 11" xfId="10214" xr:uid="{F08D1F40-54D8-4D31-AA87-131803CD096F}"/>
    <cellStyle name="Comma 2 5 3 2 11 2" xfId="18079" xr:uid="{B5326360-8D74-444F-945F-C9214BC0C8AE}"/>
    <cellStyle name="Comma 2 5 3 2 11 2 2" xfId="30417" xr:uid="{547DF280-DD2A-49F2-A339-683FB1E4C3CA}"/>
    <cellStyle name="Comma 2 5 3 2 11 3" xfId="25380" xr:uid="{89C101DD-5310-4CCF-9BD4-AA27807DB87B}"/>
    <cellStyle name="Comma 2 5 3 2 12" xfId="10595" xr:uid="{BA67F2F2-851C-4963-8D87-01BF7C308593}"/>
    <cellStyle name="Comma 2 5 3 2 12 2" xfId="18288" xr:uid="{D8976A49-FD54-41CB-9C1D-C84D4B7FEB5E}"/>
    <cellStyle name="Comma 2 5 3 2 12 2 2" xfId="30625" xr:uid="{3F481145-B495-4A06-9C69-8DB0BF6638B8}"/>
    <cellStyle name="Comma 2 5 3 2 12 3" xfId="25588" xr:uid="{47C613A1-B588-447F-9646-D9F78427B23B}"/>
    <cellStyle name="Comma 2 5 3 2 13" xfId="10976" xr:uid="{5AEC4CFF-74C1-44AD-8DF6-6ED9B7905692}"/>
    <cellStyle name="Comma 2 5 3 2 13 2" xfId="18496" xr:uid="{3C5D6CB6-04FF-4D4E-A46D-FFF5570D6DDC}"/>
    <cellStyle name="Comma 2 5 3 2 13 2 2" xfId="30833" xr:uid="{076C1C90-F8E6-4FC1-BA40-B24162143141}"/>
    <cellStyle name="Comma 2 5 3 2 13 3" xfId="25796" xr:uid="{E1097A47-3303-4055-BB23-7C4AC0697D54}"/>
    <cellStyle name="Comma 2 5 3 2 14" xfId="11357" xr:uid="{7E722E18-FD78-49AB-8FA5-FD016BFC3C69}"/>
    <cellStyle name="Comma 2 5 3 2 14 2" xfId="18705" xr:uid="{DE42770F-70CC-471A-90F5-988004DF1AAD}"/>
    <cellStyle name="Comma 2 5 3 2 14 2 2" xfId="31041" xr:uid="{CB4F2502-0BF2-4AC6-81CA-464EDE9AB780}"/>
    <cellStyle name="Comma 2 5 3 2 14 3" xfId="26004" xr:uid="{7831B855-980C-4CC3-89F2-75DE43E856F2}"/>
    <cellStyle name="Comma 2 5 3 2 15" xfId="11774" xr:uid="{1E91CF53-FF18-4A66-BF3B-3BE9C829996D}"/>
    <cellStyle name="Comma 2 5 3 2 15 2" xfId="18923" xr:uid="{EF5E403C-9FA1-4244-A293-86852DC07724}"/>
    <cellStyle name="Comma 2 5 3 2 15 2 2" xfId="31257" xr:uid="{26E7724B-BF82-4B15-939C-3646C24CE6E2}"/>
    <cellStyle name="Comma 2 5 3 2 15 3" xfId="26220" xr:uid="{3A6544D3-3355-4B64-BAF0-69523DE5AF29}"/>
    <cellStyle name="Comma 2 5 3 2 16" xfId="12159" xr:uid="{2DBDFD2C-E41A-406E-935A-148D4D80C81D}"/>
    <cellStyle name="Comma 2 5 3 2 16 2" xfId="19134" xr:uid="{4E6EDF54-CA58-446B-9B19-09E784B6C176}"/>
    <cellStyle name="Comma 2 5 3 2 16 2 2" xfId="31467" xr:uid="{9BD6BEC6-AF25-4405-91E0-C9D920ED7160}"/>
    <cellStyle name="Comma 2 5 3 2 16 3" xfId="26430" xr:uid="{E67AB8B5-0504-4644-8490-8DE609BF29B7}"/>
    <cellStyle name="Comma 2 5 3 2 17" xfId="12540" xr:uid="{648738E3-D7E1-46F3-8C96-84CFD1DBEC6D}"/>
    <cellStyle name="Comma 2 5 3 2 17 2" xfId="19343" xr:uid="{430C6045-CAA7-4FAA-8D17-4DB97AB53BE1}"/>
    <cellStyle name="Comma 2 5 3 2 17 2 2" xfId="31675" xr:uid="{0345BA17-493A-4237-B2C6-378D0E4F033D}"/>
    <cellStyle name="Comma 2 5 3 2 17 3" xfId="26638" xr:uid="{B59C1342-940D-436C-A3C9-46DAA27191CE}"/>
    <cellStyle name="Comma 2 5 3 2 18" xfId="12921" xr:uid="{EECE630E-8914-4159-9985-0552CE63DB4D}"/>
    <cellStyle name="Comma 2 5 3 2 18 2" xfId="19551" xr:uid="{3DBE8911-3183-45CE-8C4C-793D2A8E7714}"/>
    <cellStyle name="Comma 2 5 3 2 18 2 2" xfId="31883" xr:uid="{0453F50E-4C45-4483-9C48-7DD447014E13}"/>
    <cellStyle name="Comma 2 5 3 2 18 3" xfId="26846" xr:uid="{88DE9F74-9ED1-45EB-8A9D-525831F896E0}"/>
    <cellStyle name="Comma 2 5 3 2 19" xfId="13302" xr:uid="{7D9257E1-90E9-4024-B6CE-9EF4285D2A5D}"/>
    <cellStyle name="Comma 2 5 3 2 19 2" xfId="19759" xr:uid="{54FD2D09-7245-42EE-8684-53D05ADB86C8}"/>
    <cellStyle name="Comma 2 5 3 2 19 2 2" xfId="32091" xr:uid="{B915CB1D-6186-4FBA-96BC-8680908BF62A}"/>
    <cellStyle name="Comma 2 5 3 2 19 3" xfId="27054" xr:uid="{309039E9-F383-4B9E-9674-58B4F8EEBE08}"/>
    <cellStyle name="Comma 2 5 3 2 2" xfId="1038" xr:uid="{0467EC0B-3CEB-4C02-A1D5-F22D1C94522E}"/>
    <cellStyle name="Comma 2 5 3 2 2 2" xfId="1391" xr:uid="{92C25550-CFB3-4CC4-A6C4-D9DD2F3CB2F8}"/>
    <cellStyle name="Comma 2 5 3 2 2 2 2" xfId="2228" xr:uid="{E69CE786-9839-458F-9F21-EB819D774357}"/>
    <cellStyle name="Comma 2 5 3 2 2 2 2 2" xfId="4996" xr:uid="{896C7641-49FA-44EA-9A61-AA2F87A67740}"/>
    <cellStyle name="Comma 2 5 3 2 2 2 3" xfId="4184" xr:uid="{57D42B28-9C29-4FC9-A09A-05E00466A3C1}"/>
    <cellStyle name="Comma 2 5 3 2 2 3" xfId="1878" xr:uid="{A509E7DB-FACC-4FD9-B7D7-4DDDAF5926C2}"/>
    <cellStyle name="Comma 2 5 3 2 2 3 2" xfId="4097" xr:uid="{34B537AA-941C-4393-B2CF-A9F6F1D3BF95}"/>
    <cellStyle name="Comma 2 5 3 2 2 4" xfId="4646" xr:uid="{5B9D58BF-8076-4AF1-B8FE-FC1C88F6F910}"/>
    <cellStyle name="Comma 2 5 3 2 2 5" xfId="3276" xr:uid="{CE6E1FF9-4710-415A-B98A-8F49B610B33C}"/>
    <cellStyle name="Comma 2 5 3 2 2 6" xfId="22688" xr:uid="{AA93C033-220C-4B8E-A387-5F27C6D64D88}"/>
    <cellStyle name="Comma 2 5 3 2 20" xfId="13683" xr:uid="{BFA963CA-1927-416A-A85B-A154648F1029}"/>
    <cellStyle name="Comma 2 5 3 2 20 2" xfId="19968" xr:uid="{ADA60187-15E6-469C-B2D7-A0BDCEBAD896}"/>
    <cellStyle name="Comma 2 5 3 2 20 2 2" xfId="32299" xr:uid="{53C840D7-B775-4A3A-9AA9-3B7731E4017A}"/>
    <cellStyle name="Comma 2 5 3 2 20 3" xfId="27262" xr:uid="{9E089072-B6FA-4B7D-9CD3-BDAAD041F420}"/>
    <cellStyle name="Comma 2 5 3 2 21" xfId="14072" xr:uid="{EF4D4ABD-4E4C-4A70-A70A-F6032F1E2F13}"/>
    <cellStyle name="Comma 2 5 3 2 21 2" xfId="20181" xr:uid="{AD83BF6E-0430-4ACA-AB11-86A5C27A7F56}"/>
    <cellStyle name="Comma 2 5 3 2 21 2 2" xfId="32511" xr:uid="{85B55887-DFA2-4130-A0F0-B793E289AA37}"/>
    <cellStyle name="Comma 2 5 3 2 21 3" xfId="27474" xr:uid="{C87CBCB9-4EC1-48C3-BEF7-3DFA5649B479}"/>
    <cellStyle name="Comma 2 5 3 2 22" xfId="14453" xr:uid="{744F061C-E6E7-4682-BB8B-960CFDD3F7B2}"/>
    <cellStyle name="Comma 2 5 3 2 22 2" xfId="20390" xr:uid="{97005C99-C968-4EEA-ABA0-AB3856AF8AB0}"/>
    <cellStyle name="Comma 2 5 3 2 22 2 2" xfId="32719" xr:uid="{88E6B802-9A94-4F77-A443-344C2DFAA8DA}"/>
    <cellStyle name="Comma 2 5 3 2 22 3" xfId="27682" xr:uid="{E4398924-796C-4770-B5D7-6EE7A20D1DE8}"/>
    <cellStyle name="Comma 2 5 3 2 23" xfId="14838" xr:uid="{B2D27E73-2783-4856-B862-C299C93D39F4}"/>
    <cellStyle name="Comma 2 5 3 2 23 2" xfId="20600" xr:uid="{07180CB0-AE83-49D8-937C-23B24411ADEF}"/>
    <cellStyle name="Comma 2 5 3 2 23 2 2" xfId="32929" xr:uid="{3AE4D80A-2950-426C-A245-184D55371640}"/>
    <cellStyle name="Comma 2 5 3 2 23 3" xfId="27892" xr:uid="{9757AA74-D751-4851-AD4D-5F3C2B8B3E65}"/>
    <cellStyle name="Comma 2 5 3 2 24" xfId="15219" xr:uid="{70E7C59A-5AFE-4B25-9075-75231DF06CAC}"/>
    <cellStyle name="Comma 2 5 3 2 24 2" xfId="20809" xr:uid="{AD214EE2-5442-4F11-965D-B057A48A58B2}"/>
    <cellStyle name="Comma 2 5 3 2 24 2 2" xfId="33137" xr:uid="{DD952C56-D4A5-4A84-886E-5394D408B214}"/>
    <cellStyle name="Comma 2 5 3 2 24 3" xfId="28100" xr:uid="{BAFBD269-1DC7-4D2B-844E-F7D492249BAB}"/>
    <cellStyle name="Comma 2 5 3 2 25" xfId="15600" xr:uid="{90731BBB-C7D3-4085-816C-353AE0409DCA}"/>
    <cellStyle name="Comma 2 5 3 2 25 2" xfId="21017" xr:uid="{2FDC44BD-FFAA-4636-B326-5D60D77AF9E4}"/>
    <cellStyle name="Comma 2 5 3 2 25 2 2" xfId="33345" xr:uid="{1B182A8F-D0F4-4C6C-B447-2E0CCDE29809}"/>
    <cellStyle name="Comma 2 5 3 2 25 3" xfId="28308" xr:uid="{F3BC422C-A1F2-4E74-8A36-D07583C76DFC}"/>
    <cellStyle name="Comma 2 5 3 2 26" xfId="15981" xr:uid="{141D90A4-57D5-438D-8C06-57B6E2FF0B5E}"/>
    <cellStyle name="Comma 2 5 3 2 26 2" xfId="21225" xr:uid="{7A14621F-71E8-456E-B380-A96D2509CF9E}"/>
    <cellStyle name="Comma 2 5 3 2 26 2 2" xfId="33553" xr:uid="{B6B75AEF-5788-456E-8061-6B60ACD43B56}"/>
    <cellStyle name="Comma 2 5 3 2 26 3" xfId="28516" xr:uid="{AB74C183-0C47-40F1-83E0-822765D89083}"/>
    <cellStyle name="Comma 2 5 3 2 27" xfId="16362" xr:uid="{E8156E43-0131-4F1F-9050-94BA1DD3D474}"/>
    <cellStyle name="Comma 2 5 3 2 27 2" xfId="21433" xr:uid="{72ABEACD-673B-4F20-8AFD-41008CD40593}"/>
    <cellStyle name="Comma 2 5 3 2 27 2 2" xfId="33761" xr:uid="{0509579C-C161-4DA5-9A66-A55672B39D43}"/>
    <cellStyle name="Comma 2 5 3 2 27 3" xfId="28724" xr:uid="{10C516A9-4EE9-458B-8B79-778CBC1778CF}"/>
    <cellStyle name="Comma 2 5 3 2 28" xfId="21782" xr:uid="{0BAE1447-8356-4B3E-8501-A287F21F9EDE}"/>
    <cellStyle name="Comma 2 5 3 2 28 2" xfId="23116" xr:uid="{FA60731E-890F-4B24-80C9-D819DE13C197}"/>
    <cellStyle name="Comma 2 5 3 2 29" xfId="22350" xr:uid="{D656127A-AFDF-4D13-BAC5-1F9CA050C60E}"/>
    <cellStyle name="Comma 2 5 3 2 3" xfId="2476" xr:uid="{6C2B6E0D-32FA-413F-9F77-F1C0F3A87094}"/>
    <cellStyle name="Comma 2 5 3 2 3 2" xfId="3576" xr:uid="{CD36A6F7-FC93-4EA3-8E60-6CA2B038FE79}"/>
    <cellStyle name="Comma 2 5 3 2 3 3" xfId="21928" xr:uid="{6FA4CC29-5A15-4053-83F8-017C014E2847}"/>
    <cellStyle name="Comma 2 5 3 2 3 3 2" xfId="23574" xr:uid="{E60A463F-E4CD-449C-966F-7516616E70AB}"/>
    <cellStyle name="Comma 2 5 3 2 3 4" xfId="22985" xr:uid="{D8B33875-DF7B-4F06-B8C8-2178D803A3F5}"/>
    <cellStyle name="Comma 2 5 3 2 30" xfId="35807" xr:uid="{7200FCE1-81F7-45B3-8285-8AE5E6459880}"/>
    <cellStyle name="Comma 2 5 3 2 4" xfId="2884" xr:uid="{8FB9F813-2812-4730-A83D-505E155268A2}"/>
    <cellStyle name="Comma 2 5 3 2 4 2" xfId="7518" xr:uid="{E99D0E29-1F5F-473D-9BCA-C79A464B74EF}"/>
    <cellStyle name="Comma 2 5 3 2 5" xfId="7912" xr:uid="{A05DC4A5-DA2B-4773-BE38-ACE1D2C87898}"/>
    <cellStyle name="Comma 2 5 3 2 5 2" xfId="16824" xr:uid="{98877FE3-5CD6-4DE7-84FC-37BFCE60157B}"/>
    <cellStyle name="Comma 2 5 3 2 5 2 2" xfId="29165" xr:uid="{B2FC8BA4-9B5F-4FB2-BA2B-6ECE5957E57C}"/>
    <cellStyle name="Comma 2 5 3 2 5 3" xfId="24126" xr:uid="{35CFF9B1-948E-4C74-844C-F280F2941332}"/>
    <cellStyle name="Comma 2 5 3 2 6" xfId="8289" xr:uid="{CEA3F521-ACE8-4972-BDEA-5219678430EE}"/>
    <cellStyle name="Comma 2 5 3 2 6 2" xfId="17035" xr:uid="{971824EF-F2B0-4C46-BC62-A3B1B8900487}"/>
    <cellStyle name="Comma 2 5 3 2 6 2 2" xfId="29375" xr:uid="{2001E736-A168-4C1B-BE8A-56F4D24AF5D9}"/>
    <cellStyle name="Comma 2 5 3 2 6 3" xfId="24336" xr:uid="{2BABDD7F-5B2F-430C-BD73-9076EA95C351}"/>
    <cellStyle name="Comma 2 5 3 2 7" xfId="8670" xr:uid="{2C24FBEC-EE4C-490C-88C9-FFE8504E1356}"/>
    <cellStyle name="Comma 2 5 3 2 7 2" xfId="17243" xr:uid="{A648D545-F1EC-446D-B226-13FB6C84A6FF}"/>
    <cellStyle name="Comma 2 5 3 2 7 2 2" xfId="29583" xr:uid="{171CD064-705B-493F-BE7D-22C1108BB521}"/>
    <cellStyle name="Comma 2 5 3 2 7 3" xfId="24544" xr:uid="{5B18B582-635A-40FB-8F8E-657A6BB51F44}"/>
    <cellStyle name="Comma 2 5 3 2 8" xfId="9051" xr:uid="{1065F7D7-5A41-47D6-9749-2E8F51669C3D}"/>
    <cellStyle name="Comma 2 5 3 2 8 2" xfId="17452" xr:uid="{0ACF7D78-CE4D-43E4-BF64-2F4FB3880C7D}"/>
    <cellStyle name="Comma 2 5 3 2 8 2 2" xfId="29791" xr:uid="{859C7454-906B-4569-8B45-439AC3815D78}"/>
    <cellStyle name="Comma 2 5 3 2 8 3" xfId="24752" xr:uid="{894B2016-97C5-4F9D-B3C8-8864E6163D0E}"/>
    <cellStyle name="Comma 2 5 3 2 9" xfId="9451" xr:uid="{4AAF0FFD-8C5C-4CB0-B0CE-14FFB85BABD7}"/>
    <cellStyle name="Comma 2 5 3 2 9 2" xfId="17662" xr:uid="{E6EF5278-0E1A-43B2-91A4-C37713B19C14}"/>
    <cellStyle name="Comma 2 5 3 2 9 2 2" xfId="30000" xr:uid="{758D76FF-F113-4D2E-BEE8-F0F01DD9022F}"/>
    <cellStyle name="Comma 2 5 3 2 9 3" xfId="24963" xr:uid="{85028E9A-0A34-41B7-8773-22044E01331A}"/>
    <cellStyle name="Comma 2 5 3 20" xfId="7278" xr:uid="{84B3D07E-051B-44D9-8E1D-1651CA4DDB7C}"/>
    <cellStyle name="Comma 2 5 3 21" xfId="7665" xr:uid="{722D4ABF-E4C0-4895-833B-B8A7F0EBD4DE}"/>
    <cellStyle name="Comma 2 5 3 21 2" xfId="16679" xr:uid="{347D7D2F-488C-4AAC-9329-8DC160658CBB}"/>
    <cellStyle name="Comma 2 5 3 21 2 2" xfId="29021" xr:uid="{0C7C849A-6362-4628-B824-2ACB0B7190E5}"/>
    <cellStyle name="Comma 2 5 3 21 3" xfId="23982" xr:uid="{78AB8C6B-0A18-4B1E-8D82-1BC9D257F57F}"/>
    <cellStyle name="Comma 2 5 3 22" xfId="8051" xr:uid="{DC962B4B-1B36-4EAA-92D7-9A6BBE107121}"/>
    <cellStyle name="Comma 2 5 3 22 2" xfId="16913" xr:uid="{380ECFC9-14DD-4209-B69B-1C0FB50610CB}"/>
    <cellStyle name="Comma 2 5 3 22 2 2" xfId="29254" xr:uid="{7E30D738-B83A-4E59-A268-0E3A136867A7}"/>
    <cellStyle name="Comma 2 5 3 22 3" xfId="24215" xr:uid="{10E89FA4-41D4-451F-B151-EDC0C79715E1}"/>
    <cellStyle name="Comma 2 5 3 23" xfId="8426" xr:uid="{C7A0F591-FE3C-429B-9336-16582FD95A0A}"/>
    <cellStyle name="Comma 2 5 3 23 2" xfId="17122" xr:uid="{C40A6EC6-E2B3-452B-9901-A7A46CAEC2C1}"/>
    <cellStyle name="Comma 2 5 3 23 2 2" xfId="29462" xr:uid="{E7E331C2-4981-43A2-BE8E-69FC63DD08A3}"/>
    <cellStyle name="Comma 2 5 3 23 3" xfId="24423" xr:uid="{5A6FBA61-8692-4D8B-8CDD-4D868C7BE78E}"/>
    <cellStyle name="Comma 2 5 3 24" xfId="8807" xr:uid="{5EB8F87D-3C8A-4198-917A-F6F344DEB587}"/>
    <cellStyle name="Comma 2 5 3 24 2" xfId="17330" xr:uid="{679467F7-7B26-4036-9659-29152E421D00}"/>
    <cellStyle name="Comma 2 5 3 24 2 2" xfId="29670" xr:uid="{EF5136E6-782C-4C3A-B92B-25B7E7E24923}"/>
    <cellStyle name="Comma 2 5 3 24 3" xfId="24631" xr:uid="{E34181C9-12DA-417D-B9F0-DFB04C995EA6}"/>
    <cellStyle name="Comma 2 5 3 25" xfId="9192" xr:uid="{FC3E5185-B4DA-4CAB-BBCB-2DAFB3AA6CDC}"/>
    <cellStyle name="Comma 2 5 3 25 2" xfId="17539" xr:uid="{71623EFB-839E-4771-9F76-B254AB3C39CE}"/>
    <cellStyle name="Comma 2 5 3 25 2 2" xfId="29878" xr:uid="{CAB6E97C-CDA9-4982-BB6D-B54750CAC6F8}"/>
    <cellStyle name="Comma 2 5 3 25 3" xfId="24840" xr:uid="{14CBEFCB-CD28-48C2-AA27-1741A33F762B}"/>
    <cellStyle name="Comma 2 5 3 26" xfId="9588" xr:uid="{E1101AB9-EEAA-4C9C-A170-A77B30A95D35}"/>
    <cellStyle name="Comma 2 5 3 26 2" xfId="17749" xr:uid="{2F0BD89A-32BB-46DB-BEBD-D9A99B56A4A0}"/>
    <cellStyle name="Comma 2 5 3 26 2 2" xfId="30087" xr:uid="{17371036-78D7-426A-9100-DFB4CA70CDAF}"/>
    <cellStyle name="Comma 2 5 3 26 3" xfId="25050" xr:uid="{640C464A-7670-42DB-A27B-A6C0710CC846}"/>
    <cellStyle name="Comma 2 5 3 27" xfId="9969" xr:uid="{28881B11-352B-4958-94C5-83C32243C16C}"/>
    <cellStyle name="Comma 2 5 3 27 2" xfId="17957" xr:uid="{047446FB-151A-4F3B-9F49-E7B75FD0DA48}"/>
    <cellStyle name="Comma 2 5 3 27 2 2" xfId="30295" xr:uid="{13BB3494-AE83-494B-8115-25A219E1F027}"/>
    <cellStyle name="Comma 2 5 3 27 3" xfId="25258" xr:uid="{82447B8A-7E9C-4420-9089-8DFAA539B230}"/>
    <cellStyle name="Comma 2 5 3 28" xfId="10351" xr:uid="{90A6F3C5-CD60-4C75-928D-6C92FB297DAC}"/>
    <cellStyle name="Comma 2 5 3 28 2" xfId="18166" xr:uid="{AB420F79-F189-4F97-8F16-68574208BCA0}"/>
    <cellStyle name="Comma 2 5 3 28 2 2" xfId="30504" xr:uid="{5551F739-B48C-4774-A1DE-8C65FFC9E00E}"/>
    <cellStyle name="Comma 2 5 3 28 3" xfId="25467" xr:uid="{E4FE38C5-187A-4128-BAE1-C8B0455987FD}"/>
    <cellStyle name="Comma 2 5 3 29" xfId="10732" xr:uid="{F32C88B4-2F36-4E2D-B3EA-C04671963ED1}"/>
    <cellStyle name="Comma 2 5 3 29 2" xfId="18375" xr:uid="{975A8F10-3890-4912-A912-A97A3342E2C6}"/>
    <cellStyle name="Comma 2 5 3 29 2 2" xfId="30712" xr:uid="{A87E3C9D-D86B-4F98-8C05-4A658EB84CD0}"/>
    <cellStyle name="Comma 2 5 3 29 3" xfId="25675" xr:uid="{D8AC0818-8057-4E9E-9331-16CFEE559136}"/>
    <cellStyle name="Comma 2 5 3 3" xfId="850" xr:uid="{61AB79D3-1110-4DAF-9D24-B3CDB347626A}"/>
    <cellStyle name="Comma 2 5 3 3 2" xfId="1205" xr:uid="{857EF607-9F56-463B-895D-0988A8603406}"/>
    <cellStyle name="Comma 2 5 3 3 2 2" xfId="2042" xr:uid="{FC73B323-5B58-4CC0-A989-FD34FA9C3F54}"/>
    <cellStyle name="Comma 2 5 3 3 2 2 2" xfId="4810" xr:uid="{3E81A958-7F72-4BF0-9D1E-6288E010B14A}"/>
    <cellStyle name="Comma 2 5 3 3 2 3" xfId="4123" xr:uid="{C689A9DB-EA40-4AAC-AAAB-1295042D0AD6}"/>
    <cellStyle name="Comma 2 5 3 3 3" xfId="1692" xr:uid="{427F4D2C-2B81-43B5-A2AB-D597FEF7013A}"/>
    <cellStyle name="Comma 2 5 3 3 3 2" xfId="3940" xr:uid="{888727AE-D652-48F4-9C5A-1820CAAC7938}"/>
    <cellStyle name="Comma 2 5 3 3 4" xfId="4486" xr:uid="{3F9EB0BB-8B7F-4B86-8601-569548168A22}"/>
    <cellStyle name="Comma 2 5 3 3 5" xfId="3107" xr:uid="{F943BE99-0D02-4C54-B541-8E383EE32588}"/>
    <cellStyle name="Comma 2 5 3 3 6" xfId="22492" xr:uid="{BBD83D4C-737A-48AB-AD75-E192DDC215BB}"/>
    <cellStyle name="Comma 2 5 3 30" xfId="11113" xr:uid="{D8B1B672-3913-4909-AEB5-4A25E8334FEB}"/>
    <cellStyle name="Comma 2 5 3 30 2" xfId="18583" xr:uid="{EA78F2A5-2FDF-44FA-B576-55CB5559F5E2}"/>
    <cellStyle name="Comma 2 5 3 30 2 2" xfId="30920" xr:uid="{5760BFC6-9EC8-4997-9036-972CA8C93DF0}"/>
    <cellStyle name="Comma 2 5 3 30 3" xfId="25883" xr:uid="{DA741F58-6615-4833-B3BF-4190D73D8C94}"/>
    <cellStyle name="Comma 2 5 3 31" xfId="11530" xr:uid="{2BA1E750-5FDD-4065-8D9D-CDAE0CCCD5AF}"/>
    <cellStyle name="Comma 2 5 3 31 2" xfId="18802" xr:uid="{E6BD1895-28DC-425F-BA11-6242C10A5AC5}"/>
    <cellStyle name="Comma 2 5 3 31 2 2" xfId="31136" xr:uid="{06039DDE-F4D6-4504-8EEA-546B2D15CF2A}"/>
    <cellStyle name="Comma 2 5 3 31 3" xfId="26099" xr:uid="{4624A027-B76F-417D-A817-D7D38F57E46B}"/>
    <cellStyle name="Comma 2 5 3 32" xfId="11915" xr:uid="{4E3DD12F-2D21-4392-8563-D7D0CC5C0516}"/>
    <cellStyle name="Comma 2 5 3 32 2" xfId="19012" xr:uid="{E670B13C-2932-4713-9B14-9D965CB1949E}"/>
    <cellStyle name="Comma 2 5 3 32 2 2" xfId="31346" xr:uid="{948D4BBA-8785-4A9A-AC65-4771F33BB954}"/>
    <cellStyle name="Comma 2 5 3 32 3" xfId="26309" xr:uid="{616AAA41-2297-4F56-A952-AAFFAE8303DA}"/>
    <cellStyle name="Comma 2 5 3 33" xfId="12296" xr:uid="{0A5D7997-DA4B-42D0-9722-D3EC684F8C22}"/>
    <cellStyle name="Comma 2 5 3 33 2" xfId="19221" xr:uid="{341FABAB-2DA5-4DA8-A80B-F128BFEF72CC}"/>
    <cellStyle name="Comma 2 5 3 33 2 2" xfId="31554" xr:uid="{ED2EDAE3-F75C-454D-BFD0-FF0C7F1360D4}"/>
    <cellStyle name="Comma 2 5 3 33 3" xfId="26517" xr:uid="{667D7A6A-D0FE-48FB-9976-2CD32D3CFC7D}"/>
    <cellStyle name="Comma 2 5 3 34" xfId="12677" xr:uid="{53394D1F-8AD1-4236-857A-0503C7224E74}"/>
    <cellStyle name="Comma 2 5 3 34 2" xfId="19430" xr:uid="{D6495051-EF16-4817-BA2C-1158CB7C2B99}"/>
    <cellStyle name="Comma 2 5 3 34 2 2" xfId="31762" xr:uid="{D14FD4EF-779B-4102-B1CD-798DD269C733}"/>
    <cellStyle name="Comma 2 5 3 34 3" xfId="26725" xr:uid="{4F7BD4F4-582A-49ED-B85B-29C0384E39F1}"/>
    <cellStyle name="Comma 2 5 3 35" xfId="13058" xr:uid="{382561D8-7A1C-425F-A1F1-9D24E302C16E}"/>
    <cellStyle name="Comma 2 5 3 35 2" xfId="19638" xr:uid="{B5274794-2712-46CA-A75B-FD1563C18F8B}"/>
    <cellStyle name="Comma 2 5 3 35 2 2" xfId="31970" xr:uid="{555BBDB0-D54B-4D4C-BAE9-090F4EEAE07E}"/>
    <cellStyle name="Comma 2 5 3 35 3" xfId="26933" xr:uid="{B736A4FD-82F8-46BE-83C5-A0493610A7B1}"/>
    <cellStyle name="Comma 2 5 3 36" xfId="13439" xr:uid="{31DD431F-A769-414F-9D7F-820DBCD26EFE}"/>
    <cellStyle name="Comma 2 5 3 36 2" xfId="19847" xr:uid="{B60FE297-DCCA-42ED-8AD8-11A0901A3024}"/>
    <cellStyle name="Comma 2 5 3 36 2 2" xfId="32178" xr:uid="{EBF00A66-311F-4E1F-BEFC-4B0ACBAED9AF}"/>
    <cellStyle name="Comma 2 5 3 36 3" xfId="27141" xr:uid="{DE99D904-49DE-4DFC-B81E-C541BEDA705A}"/>
    <cellStyle name="Comma 2 5 3 37" xfId="13828" xr:uid="{0B95DB33-96C3-4300-83A7-BDC4C57C1424}"/>
    <cellStyle name="Comma 2 5 3 37 2" xfId="20059" xr:uid="{5E7B2E14-D608-407A-9630-3A3404A78F7C}"/>
    <cellStyle name="Comma 2 5 3 37 2 2" xfId="32390" xr:uid="{49ABC236-F3A3-4A5D-8B03-20FE804D5B7B}"/>
    <cellStyle name="Comma 2 5 3 37 3" xfId="27353" xr:uid="{C761FCA4-6A4B-4CAA-A418-E43A00611F65}"/>
    <cellStyle name="Comma 2 5 3 38" xfId="14209" xr:uid="{2CBA9FEE-EDE9-4618-A157-1945A55E23FE}"/>
    <cellStyle name="Comma 2 5 3 38 2" xfId="20268" xr:uid="{60BC6E45-EE5B-43F7-8473-FEACBE9DFBE9}"/>
    <cellStyle name="Comma 2 5 3 38 2 2" xfId="32598" xr:uid="{A415E1C7-29CE-4C41-9D34-9A88D7EFEED8}"/>
    <cellStyle name="Comma 2 5 3 38 3" xfId="27561" xr:uid="{538F1E3F-8C13-41BB-B6C3-EACABD7021CB}"/>
    <cellStyle name="Comma 2 5 3 39" xfId="14594" xr:uid="{35A0FB95-3449-458D-8C13-09A95EC4DB48}"/>
    <cellStyle name="Comma 2 5 3 39 2" xfId="20479" xr:uid="{8F72F934-B1D7-4D12-B81A-D380D319FFBA}"/>
    <cellStyle name="Comma 2 5 3 39 2 2" xfId="32808" xr:uid="{3E3B6DBC-E327-424E-A5E8-5633987BC2F6}"/>
    <cellStyle name="Comma 2 5 3 39 3" xfId="27771" xr:uid="{1E65A098-8A34-49A2-B2D7-366B7F3E9CC1}"/>
    <cellStyle name="Comma 2 5 3 4" xfId="1534" xr:uid="{9C1D8F85-B387-4B28-81BD-845DC2CF1CCC}"/>
    <cellStyle name="Comma 2 5 3 4 2" xfId="23146" xr:uid="{969381EF-0F5D-423D-8F52-494C4D1399B7}"/>
    <cellStyle name="Comma 2 5 3 4 3" xfId="22717" xr:uid="{4E29C7D3-F88A-4718-89DC-18B9A2CEC092}"/>
    <cellStyle name="Comma 2 5 3 40" xfId="14975" xr:uid="{753CB1F8-2294-4C62-B1BA-F70D01AC3A02}"/>
    <cellStyle name="Comma 2 5 3 40 2" xfId="20687" xr:uid="{822A9061-1F95-4ED2-9002-B436839C2B0A}"/>
    <cellStyle name="Comma 2 5 3 40 2 2" xfId="33016" xr:uid="{64E91020-6800-4D1D-B21A-9F8FD636505C}"/>
    <cellStyle name="Comma 2 5 3 40 3" xfId="27979" xr:uid="{137B710D-1D60-428F-A50C-6DE56DF607B7}"/>
    <cellStyle name="Comma 2 5 3 41" xfId="15356" xr:uid="{F9D27336-9535-4F8D-ABBF-A93B8F736D64}"/>
    <cellStyle name="Comma 2 5 3 41 2" xfId="20896" xr:uid="{8AFDB866-5BE1-46ED-B97E-C4AD4984C525}"/>
    <cellStyle name="Comma 2 5 3 41 2 2" xfId="33224" xr:uid="{05C75559-7A74-4E83-A17B-5906F5307ABC}"/>
    <cellStyle name="Comma 2 5 3 41 3" xfId="28187" xr:uid="{42BCA29B-D0E2-4711-8635-090E7BDB8842}"/>
    <cellStyle name="Comma 2 5 3 42" xfId="15737" xr:uid="{EA1F7048-90C8-4256-BA16-8E888600BE01}"/>
    <cellStyle name="Comma 2 5 3 42 2" xfId="21104" xr:uid="{F39E7B93-5BD8-4578-990B-2E4CCBEB2412}"/>
    <cellStyle name="Comma 2 5 3 42 2 2" xfId="33432" xr:uid="{3528D5F4-BE36-4E50-82A8-976221D2A71B}"/>
    <cellStyle name="Comma 2 5 3 42 3" xfId="28395" xr:uid="{E3A80987-20BB-4D65-9886-55929CACC55A}"/>
    <cellStyle name="Comma 2 5 3 43" xfId="16118" xr:uid="{6CCF3EA4-4D80-41B9-827A-E34E46E5303C}"/>
    <cellStyle name="Comma 2 5 3 43 2" xfId="21312" xr:uid="{EC1C1B4D-946A-4ABE-A7A3-1D2C491B9D5A}"/>
    <cellStyle name="Comma 2 5 3 43 2 2" xfId="33640" xr:uid="{DE632A9A-E2FC-4210-BCFA-9F7AFE59873C}"/>
    <cellStyle name="Comma 2 5 3 43 3" xfId="28603" xr:uid="{67646FAD-DE85-4FB8-8688-8A1819E62742}"/>
    <cellStyle name="Comma 2 5 3 44" xfId="21538" xr:uid="{6FCEE5F7-E2AD-4080-A108-AAD349CB33D5}"/>
    <cellStyle name="Comma 2 5 3 44 2" xfId="23019" xr:uid="{8DB7B914-FB34-438A-AA69-D86CDACF8A7B}"/>
    <cellStyle name="Comma 2 5 3 45" xfId="22154" xr:uid="{71D347F6-BAF7-4937-8FA2-06F7B13AB2B6}"/>
    <cellStyle name="Comma 2 5 3 46" xfId="35502" xr:uid="{3033649F-741F-4ACF-BD76-ED33A2996D5B}"/>
    <cellStyle name="Comma 2 5 3 5" xfId="2336" xr:uid="{9FF1C27C-3803-40F6-AD33-A54163B87817}"/>
    <cellStyle name="Comma 2 5 3 5 2" xfId="5405" xr:uid="{376F3F9A-C871-417C-899F-14F7CF17435A}"/>
    <cellStyle name="Comma 2 5 3 5 3" xfId="4249" xr:uid="{0A7D0469-5CDF-46EE-91BE-941619FCE3E5}"/>
    <cellStyle name="Comma 2 5 3 6" xfId="2673" xr:uid="{0211E3B7-DED7-48FF-A758-19DAFF8F7D84}"/>
    <cellStyle name="Comma 2 5 3 6 2" xfId="5497" xr:uid="{B1F97E88-5D84-410E-8A69-5EDF88481CF9}"/>
    <cellStyle name="Comma 2 5 3 6 3" xfId="23373" xr:uid="{E5651A52-5897-4AC8-A7D3-8F1C7E2D45A5}"/>
    <cellStyle name="Comma 2 5 3 7" xfId="5597" xr:uid="{01A12E50-E22D-41CD-B4C8-4F0ECBC0DB8C}"/>
    <cellStyle name="Comma 2 5 3 8" xfId="5706" xr:uid="{CCC4B068-189B-41ED-A1BB-ADFBBEA231AE}"/>
    <cellStyle name="Comma 2 5 3 9" xfId="5821" xr:uid="{4A0DF4CD-0399-4A6B-98BD-D1F59D016DDE}"/>
    <cellStyle name="Comma 2 5 30" xfId="7588" xr:uid="{22DA3924-6EE0-4C94-8549-D976FDB85076}"/>
    <cellStyle name="Comma 2 5 30 2" xfId="16602" xr:uid="{04FE48CE-190C-4813-B0B3-7540F3A79A55}"/>
    <cellStyle name="Comma 2 5 30 2 2" xfId="28944" xr:uid="{35643A70-EEB9-4F41-8C7E-BA9F82E2AF11}"/>
    <cellStyle name="Comma 2 5 30 3" xfId="23905" xr:uid="{B1FEA5F8-0471-4DB5-AA72-3050C5A95CBA}"/>
    <cellStyle name="Comma 2 5 31" xfId="7984" xr:uid="{67435015-3BC1-49AF-BC0D-92FB19A87A2B}"/>
    <cellStyle name="Comma 2 5 31 2" xfId="16846" xr:uid="{02D320FB-CF67-4CA8-9F3B-5B0F53AA2AB1}"/>
    <cellStyle name="Comma 2 5 31 2 2" xfId="29187" xr:uid="{373AD9D7-DD87-4239-A0FF-61637FE3D91C}"/>
    <cellStyle name="Comma 2 5 31 3" xfId="24148" xr:uid="{6FB71404-55D2-4080-9B08-A5B589AE6379}"/>
    <cellStyle name="Comma 2 5 32" xfId="8359" xr:uid="{39AF6901-0FFE-4B6B-A0BE-9B01835C565C}"/>
    <cellStyle name="Comma 2 5 32 2" xfId="17055" xr:uid="{846C4AC0-B7A1-4B78-AF66-9BBF86A7474B}"/>
    <cellStyle name="Comma 2 5 32 2 2" xfId="29395" xr:uid="{5FE8EC7E-62D8-43F0-9E82-EC66F8BCCC4E}"/>
    <cellStyle name="Comma 2 5 32 3" xfId="24356" xr:uid="{E8FCCA4E-48CB-4BC7-AF7A-B1F229E307D0}"/>
    <cellStyle name="Comma 2 5 33" xfId="8740" xr:uid="{1B7ECE29-19C8-4FD7-979A-B50690EDBA33}"/>
    <cellStyle name="Comma 2 5 33 2" xfId="17263" xr:uid="{0B1C7099-B1D9-4CB5-8278-6E2E976A3D69}"/>
    <cellStyle name="Comma 2 5 33 2 2" xfId="29603" xr:uid="{45E28D50-FE51-40E4-869F-EB77B6C83A6F}"/>
    <cellStyle name="Comma 2 5 33 3" xfId="24564" xr:uid="{3E303C12-76EC-46CA-A169-FF52B320BA3C}"/>
    <cellStyle name="Comma 2 5 34" xfId="9125" xr:uid="{9B3A6FC9-83AB-426D-B811-64411AC5D128}"/>
    <cellStyle name="Comma 2 5 34 2" xfId="17472" xr:uid="{BD1F5563-6EE7-4D73-AA05-C309A3112900}"/>
    <cellStyle name="Comma 2 5 34 2 2" xfId="29811" xr:uid="{3A5FA042-5986-40D7-ADDE-7C86BCB93D93}"/>
    <cellStyle name="Comma 2 5 34 3" xfId="24773" xr:uid="{3E518B0A-5520-49ED-BE5E-82BC3E48D068}"/>
    <cellStyle name="Comma 2 5 35" xfId="9223" xr:uid="{BA184AB4-50AF-41C2-8128-90CAACF5BE4F}"/>
    <cellStyle name="Comma 2 5 36" xfId="9521" xr:uid="{7C210038-9352-4773-A48E-B28A4E11ECBF}"/>
    <cellStyle name="Comma 2 5 36 2" xfId="17682" xr:uid="{3690102E-3540-4748-B2EF-3700CE611AFD}"/>
    <cellStyle name="Comma 2 5 36 2 2" xfId="30020" xr:uid="{45C516BA-AC22-463B-8953-E27C8004EED3}"/>
    <cellStyle name="Comma 2 5 36 3" xfId="24983" xr:uid="{9D26503D-BF9F-4834-B544-E1417ECB23C8}"/>
    <cellStyle name="Comma 2 5 37" xfId="9902" xr:uid="{00A5E1B3-C82D-4483-8EDD-56EFA108D3AE}"/>
    <cellStyle name="Comma 2 5 37 2" xfId="17890" xr:uid="{147F7611-A2DD-4151-A3E1-B963A6362991}"/>
    <cellStyle name="Comma 2 5 37 2 2" xfId="30228" xr:uid="{4946513A-DDB9-4436-B348-FA1AB7376DFD}"/>
    <cellStyle name="Comma 2 5 37 3" xfId="25191" xr:uid="{777C0AF8-E8E4-489D-B4EA-C0BC1234BDFB}"/>
    <cellStyle name="Comma 2 5 38" xfId="10284" xr:uid="{47B8E864-5952-4514-9791-E0454F0A9BD5}"/>
    <cellStyle name="Comma 2 5 38 2" xfId="18099" xr:uid="{A4795D60-8185-4E7B-B796-3FC92B4BADF6}"/>
    <cellStyle name="Comma 2 5 38 2 2" xfId="30437" xr:uid="{636A8F5C-8D8D-4F8B-805C-13522C9183B2}"/>
    <cellStyle name="Comma 2 5 38 3" xfId="25400" xr:uid="{EA3E1760-EF4F-40A1-BBE2-CA16E67D8D6F}"/>
    <cellStyle name="Comma 2 5 39" xfId="10665" xr:uid="{3968F293-F1C3-44F4-A8CA-BD806A42BFE0}"/>
    <cellStyle name="Comma 2 5 39 2" xfId="18308" xr:uid="{19F0B2DC-4B72-40F7-AA00-93581F558C1F}"/>
    <cellStyle name="Comma 2 5 39 2 2" xfId="30645" xr:uid="{10629201-E52C-4D4B-AD6E-962FEA758115}"/>
    <cellStyle name="Comma 2 5 39 3" xfId="25608" xr:uid="{B2DD57C1-440D-467D-B979-DFF091491BD8}"/>
    <cellStyle name="Comma 2 5 4" xfId="124" xr:uid="{00000000-0005-0000-0000-00003A000000}"/>
    <cellStyle name="Comma 2 5 4 10" xfId="5900" xr:uid="{1C161387-BE13-45D0-9677-B1C44E2A28CA}"/>
    <cellStyle name="Comma 2 5 4 11" xfId="6005" xr:uid="{91C95C16-73A3-431E-B82F-7D13C07974F6}"/>
    <cellStyle name="Comma 2 5 4 12" xfId="6109" xr:uid="{A507644B-6E85-4B73-9D33-A897224ECDAF}"/>
    <cellStyle name="Comma 2 5 4 13" xfId="6213" xr:uid="{F3A61A9A-305A-41EB-B926-AE71E153D24D}"/>
    <cellStyle name="Comma 2 5 4 14" xfId="6317" xr:uid="{07619A22-B6F8-4DC5-9398-273DA70F4F0D}"/>
    <cellStyle name="Comma 2 5 4 15" xfId="6439" xr:uid="{B687DB91-40FA-4709-B047-13C13C6C9A9A}"/>
    <cellStyle name="Comma 2 5 4 16" xfId="6543" xr:uid="{535DDA2F-96BE-440E-AA22-E9F02D28EE52}"/>
    <cellStyle name="Comma 2 5 4 17" xfId="6647" xr:uid="{3683B4B8-7A4E-48B9-BC8C-A0AD87661F7D}"/>
    <cellStyle name="Comma 2 5 4 18" xfId="6752" xr:uid="{FF590034-8C71-4F85-9093-B0E7EEEEEB00}"/>
    <cellStyle name="Comma 2 5 4 19" xfId="6946" xr:uid="{261B1A57-8C39-4F30-81E4-D8B002EE0567}"/>
    <cellStyle name="Comma 2 5 4 2" xfId="641" xr:uid="{00000000-0005-0000-0000-00003A000000}"/>
    <cellStyle name="Comma 2 5 4 2 10" xfId="9793" xr:uid="{28984B91-F132-43C2-A214-5FA5D1CD2828}"/>
    <cellStyle name="Comma 2 5 4 2 10 2" xfId="17832" xr:uid="{8BE7DDA6-B332-4889-A992-B81D462D4C39}"/>
    <cellStyle name="Comma 2 5 4 2 10 2 2" xfId="30170" xr:uid="{8981F3EB-CC36-415C-843D-FD9DAD106827}"/>
    <cellStyle name="Comma 2 5 4 2 10 3" xfId="25133" xr:uid="{1889042C-E8AE-4F85-A02B-BFC617D18BCB}"/>
    <cellStyle name="Comma 2 5 4 2 11" xfId="10175" xr:uid="{40059792-0E17-4A2D-9479-774D3CF484A7}"/>
    <cellStyle name="Comma 2 5 4 2 11 2" xfId="18041" xr:uid="{CB910A85-A890-439A-8129-C76A29B3F856}"/>
    <cellStyle name="Comma 2 5 4 2 11 2 2" xfId="30379" xr:uid="{5605FF68-5FBD-4F5B-A82E-C01F273AAE88}"/>
    <cellStyle name="Comma 2 5 4 2 11 3" xfId="25342" xr:uid="{6A48ED0F-A03E-4762-8286-F0F515E37980}"/>
    <cellStyle name="Comma 2 5 4 2 12" xfId="10556" xr:uid="{F5ACD940-B5C2-46F9-831B-ECED95FE6A09}"/>
    <cellStyle name="Comma 2 5 4 2 12 2" xfId="18250" xr:uid="{4D1D27F8-FDBA-405A-BE31-0A8EC5390C69}"/>
    <cellStyle name="Comma 2 5 4 2 12 2 2" xfId="30587" xr:uid="{A0DF3CBD-EC9E-489C-9DE1-1A33460D5C60}"/>
    <cellStyle name="Comma 2 5 4 2 12 3" xfId="25550" xr:uid="{70D1507C-7B9B-47D6-82E8-0478C4129DE2}"/>
    <cellStyle name="Comma 2 5 4 2 13" xfId="10937" xr:uid="{2D77F0E2-2A15-4BD1-9BEB-2F6BFE453E1F}"/>
    <cellStyle name="Comma 2 5 4 2 13 2" xfId="18458" xr:uid="{09DD1E3B-5D27-4D07-BFD5-264C55685FB3}"/>
    <cellStyle name="Comma 2 5 4 2 13 2 2" xfId="30795" xr:uid="{2B4A1338-0ECD-49B3-BA90-77F1C71AB412}"/>
    <cellStyle name="Comma 2 5 4 2 13 3" xfId="25758" xr:uid="{F9F31846-8531-496A-AF5A-8ABCFCD37892}"/>
    <cellStyle name="Comma 2 5 4 2 14" xfId="11318" xr:uid="{EAA0A45F-E9FE-4892-AEBD-C22981CD7502}"/>
    <cellStyle name="Comma 2 5 4 2 14 2" xfId="18667" xr:uid="{BCC798A8-1935-4CFA-A930-44DF606AA132}"/>
    <cellStyle name="Comma 2 5 4 2 14 2 2" xfId="31003" xr:uid="{C5C7CAC0-2E4F-4317-B0BA-7427E1E79F76}"/>
    <cellStyle name="Comma 2 5 4 2 14 3" xfId="25966" xr:uid="{5147AE87-19CC-4FA4-982D-1B9CFFB8893C}"/>
    <cellStyle name="Comma 2 5 4 2 15" xfId="11735" xr:uid="{756A716B-42A1-41CD-B12A-7E8C23B278C9}"/>
    <cellStyle name="Comma 2 5 4 2 15 2" xfId="18885" xr:uid="{F4A09059-B70F-4A8B-9095-4468262ADBF5}"/>
    <cellStyle name="Comma 2 5 4 2 15 2 2" xfId="31219" xr:uid="{6F84CD43-501D-4ED5-9F37-46C87284F985}"/>
    <cellStyle name="Comma 2 5 4 2 15 3" xfId="26182" xr:uid="{67D21815-46F9-4CA6-8DD1-EA2C1C01DC60}"/>
    <cellStyle name="Comma 2 5 4 2 16" xfId="12120" xr:uid="{EFAB8E11-111C-481B-9EEF-87730D2DE220}"/>
    <cellStyle name="Comma 2 5 4 2 16 2" xfId="19096" xr:uid="{98CDCA77-AB0C-473D-9F14-827FC587E6C6}"/>
    <cellStyle name="Comma 2 5 4 2 16 2 2" xfId="31429" xr:uid="{EDE89BD1-389E-42DF-AF1A-00BC1AC6A7DB}"/>
    <cellStyle name="Comma 2 5 4 2 16 3" xfId="26392" xr:uid="{ED97DD7B-F856-4441-A14B-DB3328E5509A}"/>
    <cellStyle name="Comma 2 5 4 2 17" xfId="12501" xr:uid="{D258CED5-6A15-4D74-9480-AB29EBE4B286}"/>
    <cellStyle name="Comma 2 5 4 2 17 2" xfId="19305" xr:uid="{BC675A8E-423D-4F67-8D88-251633C2BC5E}"/>
    <cellStyle name="Comma 2 5 4 2 17 2 2" xfId="31637" xr:uid="{1640DE9C-A4BE-433D-880C-DDBDE4779521}"/>
    <cellStyle name="Comma 2 5 4 2 17 3" xfId="26600" xr:uid="{982D985E-D146-460E-A2DD-01EC6EF57334}"/>
    <cellStyle name="Comma 2 5 4 2 18" xfId="12882" xr:uid="{9585E3D4-E7BD-4213-BF3C-A300CF257C8A}"/>
    <cellStyle name="Comma 2 5 4 2 18 2" xfId="19513" xr:uid="{AA6E52EF-6B7B-47A2-B0D2-49CEE3116AAB}"/>
    <cellStyle name="Comma 2 5 4 2 18 2 2" xfId="31845" xr:uid="{7836B823-A618-4037-A1E4-4368FAE4CA09}"/>
    <cellStyle name="Comma 2 5 4 2 18 3" xfId="26808" xr:uid="{C2FDC8D8-BA45-4EF8-9710-4453212EA6DC}"/>
    <cellStyle name="Comma 2 5 4 2 19" xfId="13263" xr:uid="{3AACB7C3-BFDE-4C15-87C1-5AF42C894D4D}"/>
    <cellStyle name="Comma 2 5 4 2 19 2" xfId="19721" xr:uid="{F8701F7A-7F68-423B-8590-CC50D7C7E4B1}"/>
    <cellStyle name="Comma 2 5 4 2 19 2 2" xfId="32053" xr:uid="{90E6B08C-3E32-499E-BD1A-504373921F98}"/>
    <cellStyle name="Comma 2 5 4 2 19 3" xfId="27016" xr:uid="{0A4CF374-B88A-4D6D-A198-0D94C5E19A24}"/>
    <cellStyle name="Comma 2 5 4 2 2" xfId="975" xr:uid="{55CE988B-7F06-4246-8F84-33E5D2A841BE}"/>
    <cellStyle name="Comma 2 5 4 2 2 2" xfId="1328" xr:uid="{24309D34-08C1-4BC7-A0E2-782A7F40A94E}"/>
    <cellStyle name="Comma 2 5 4 2 2 2 2" xfId="2165" xr:uid="{3035E8BC-4761-410F-9F90-F3070A87641B}"/>
    <cellStyle name="Comma 2 5 4 2 2 2 2 2" xfId="4933" xr:uid="{E2F1F283-E262-43AE-9292-EEE9EDF307B7}"/>
    <cellStyle name="Comma 2 5 4 2 2 2 3" xfId="4156" xr:uid="{5706E145-06F8-447F-9D44-D0DF2657A45B}"/>
    <cellStyle name="Comma 2 5 4 2 2 3" xfId="1815" xr:uid="{BD2132B0-BE3B-4941-AD5D-558DAA587AB4}"/>
    <cellStyle name="Comma 2 5 4 2 2 3 2" xfId="4034" xr:uid="{072D7A5C-7FF7-458D-AD16-B6FFDCE50354}"/>
    <cellStyle name="Comma 2 5 4 2 2 4" xfId="4583" xr:uid="{EA213C45-4D5C-4765-88C0-6FEF47E69AB8}"/>
    <cellStyle name="Comma 2 5 4 2 2 5" xfId="3213" xr:uid="{F9B8B52E-B4A6-45D1-A905-D48567F96310}"/>
    <cellStyle name="Comma 2 5 4 2 2 6" xfId="22625" xr:uid="{D3B2DD16-8A38-4372-B9A1-013E7217F536}"/>
    <cellStyle name="Comma 2 5 4 2 20" xfId="13644" xr:uid="{95194E26-88BB-403C-974F-F2668245D1CF}"/>
    <cellStyle name="Comma 2 5 4 2 20 2" xfId="19930" xr:uid="{B5D36AE8-3DD8-4CBD-AC0F-33D7C405C588}"/>
    <cellStyle name="Comma 2 5 4 2 20 2 2" xfId="32261" xr:uid="{B1027534-2E13-4096-B5E7-EE662DE9EC6E}"/>
    <cellStyle name="Comma 2 5 4 2 20 3" xfId="27224" xr:uid="{3DDA4B22-C22E-47D9-87EF-F2680CC3F5AC}"/>
    <cellStyle name="Comma 2 5 4 2 21" xfId="14033" xr:uid="{60612109-292E-44FA-871C-AEFFFB67E58C}"/>
    <cellStyle name="Comma 2 5 4 2 21 2" xfId="20143" xr:uid="{5E9945B9-70DF-4230-A130-0E60984991D6}"/>
    <cellStyle name="Comma 2 5 4 2 21 2 2" xfId="32473" xr:uid="{EC41A746-1989-41D1-BE55-4149892E6611}"/>
    <cellStyle name="Comma 2 5 4 2 21 3" xfId="27436" xr:uid="{1EA140B1-183A-4741-985A-AD3BFD4783AC}"/>
    <cellStyle name="Comma 2 5 4 2 22" xfId="14414" xr:uid="{E1542034-25F5-4244-B12D-5FFE176A773D}"/>
    <cellStyle name="Comma 2 5 4 2 22 2" xfId="20352" xr:uid="{54E781B8-8D63-46F5-A381-2FB5AB4F248E}"/>
    <cellStyle name="Comma 2 5 4 2 22 2 2" xfId="32681" xr:uid="{6163574F-1CEA-4747-8211-D3E4898CE104}"/>
    <cellStyle name="Comma 2 5 4 2 22 3" xfId="27644" xr:uid="{9EF60001-A24C-4953-928B-CD2C67091A33}"/>
    <cellStyle name="Comma 2 5 4 2 23" xfId="14799" xr:uid="{E2EBFA26-A4B6-42E7-87DB-5C1515699941}"/>
    <cellStyle name="Comma 2 5 4 2 23 2" xfId="20562" xr:uid="{96E6F207-4B14-49F2-B58B-46F65E58FB6F}"/>
    <cellStyle name="Comma 2 5 4 2 23 2 2" xfId="32891" xr:uid="{5B5C1140-0892-4951-A35F-A994551E6FD0}"/>
    <cellStyle name="Comma 2 5 4 2 23 3" xfId="27854" xr:uid="{EB2F82BE-F6B5-47ED-BF98-C24ED2F62B2D}"/>
    <cellStyle name="Comma 2 5 4 2 24" xfId="15180" xr:uid="{24650561-F816-4C6C-BDB8-72A1DD9212BB}"/>
    <cellStyle name="Comma 2 5 4 2 24 2" xfId="20771" xr:uid="{A35A0D21-AF76-4F34-B95E-9A512E8C74AF}"/>
    <cellStyle name="Comma 2 5 4 2 24 2 2" xfId="33099" xr:uid="{5DBB12DD-349E-4D76-A3DE-BA314C9CE3B4}"/>
    <cellStyle name="Comma 2 5 4 2 24 3" xfId="28062" xr:uid="{8510A08D-377D-4C25-A34F-7778367B1ECC}"/>
    <cellStyle name="Comma 2 5 4 2 25" xfId="15561" xr:uid="{B2822C99-6641-4B04-BBA8-F95B1DC34758}"/>
    <cellStyle name="Comma 2 5 4 2 25 2" xfId="20979" xr:uid="{28EE3D36-720D-418E-B142-3A6FC6BC0C57}"/>
    <cellStyle name="Comma 2 5 4 2 25 2 2" xfId="33307" xr:uid="{E381608E-3C53-4C4A-96FD-CBBEEF22297B}"/>
    <cellStyle name="Comma 2 5 4 2 25 3" xfId="28270" xr:uid="{558E6E60-2C3F-4035-A822-8CBC75237A2C}"/>
    <cellStyle name="Comma 2 5 4 2 26" xfId="15942" xr:uid="{2DB46256-9638-43AE-A270-43F86E911ECA}"/>
    <cellStyle name="Comma 2 5 4 2 26 2" xfId="21187" xr:uid="{4031319C-6CB1-4C46-AF9E-6F82C4F8439C}"/>
    <cellStyle name="Comma 2 5 4 2 26 2 2" xfId="33515" xr:uid="{0F1385D3-E7F0-41DB-8AA0-6898F90A916E}"/>
    <cellStyle name="Comma 2 5 4 2 26 3" xfId="28478" xr:uid="{C443B2D2-4A4B-40B9-8A2D-6F0161A9A5F0}"/>
    <cellStyle name="Comma 2 5 4 2 27" xfId="16323" xr:uid="{E0168E75-FFBC-4228-948A-186A52D7D848}"/>
    <cellStyle name="Comma 2 5 4 2 27 2" xfId="21395" xr:uid="{93AABE37-AE18-4A4B-A618-4AD1A69B950D}"/>
    <cellStyle name="Comma 2 5 4 2 27 2 2" xfId="33723" xr:uid="{A842366E-66F5-4A2B-BA89-81FB4C221EE8}"/>
    <cellStyle name="Comma 2 5 4 2 27 3" xfId="28686" xr:uid="{655E78D0-AEB1-4B6A-9B8A-CCB3C37132B4}"/>
    <cellStyle name="Comma 2 5 4 2 28" xfId="21743" xr:uid="{0AE2B99F-B55A-49C5-8FE3-12502A5EFDB7}"/>
    <cellStyle name="Comma 2 5 4 2 28 2" xfId="23197" xr:uid="{B2A9C086-5761-4A96-A40E-E58694761548}"/>
    <cellStyle name="Comma 2 5 4 2 29" xfId="22287" xr:uid="{D17E708E-D392-4426-9398-9E9AF9AB26B4}"/>
    <cellStyle name="Comma 2 5 4 2 3" xfId="2821" xr:uid="{8AFD60EF-E31D-43AD-98AE-8C29CE768E5C}"/>
    <cellStyle name="Comma 2 5 4 2 3 2" xfId="3513" xr:uid="{24BFD7C4-F983-484D-A7EB-AA0CE8B8DB6C}"/>
    <cellStyle name="Comma 2 5 4 2 3 3" xfId="23511" xr:uid="{9462420B-58B2-4F45-A216-85A50B56470C}"/>
    <cellStyle name="Comma 2 5 4 2 3 4" xfId="22914" xr:uid="{D9473087-4435-4ED3-9562-2C26C7BAC91F}"/>
    <cellStyle name="Comma 2 5 4 2 30" xfId="35744" xr:uid="{45B87ACD-98F8-4F46-950D-1698FD4A1DA5}"/>
    <cellStyle name="Comma 2 5 4 2 4" xfId="4310" xr:uid="{AB9EC4B5-BFFE-4D19-8119-62797CEA08A4}"/>
    <cellStyle name="Comma 2 5 4 2 4 2" xfId="7479" xr:uid="{3B605E28-DEA1-40F6-8BA7-100A06935CC4}"/>
    <cellStyle name="Comma 2 5 4 2 5" xfId="7861" xr:uid="{2EE76EBA-5EA2-4CCA-9762-201CE4CA6F79}"/>
    <cellStyle name="Comma 2 5 4 2 5 2" xfId="16774" xr:uid="{A8AE20FB-B393-4780-9BDF-BA7C4076FB2B}"/>
    <cellStyle name="Comma 2 5 4 2 5 2 2" xfId="29115" xr:uid="{AD034C60-95B0-4101-945A-D3958BBAB3E4}"/>
    <cellStyle name="Comma 2 5 4 2 5 3" xfId="24076" xr:uid="{5014498C-CFB0-47AA-B4A6-BFA4CE433C9C}"/>
    <cellStyle name="Comma 2 5 4 2 6" xfId="8250" xr:uid="{F57C5BC1-3A1D-449F-B814-C755368FCE06}"/>
    <cellStyle name="Comma 2 5 4 2 6 2" xfId="16997" xr:uid="{73B4F1ED-D79F-47CF-ABC2-95FC5C9339AE}"/>
    <cellStyle name="Comma 2 5 4 2 6 2 2" xfId="29337" xr:uid="{D9CCBF10-1E06-480A-AF60-77AF344533A6}"/>
    <cellStyle name="Comma 2 5 4 2 6 3" xfId="24298" xr:uid="{75A2F44E-BD7F-4440-8418-C6204EB15422}"/>
    <cellStyle name="Comma 2 5 4 2 7" xfId="8631" xr:uid="{9456FC17-4CB8-40C3-B112-F191BB4CBCA8}"/>
    <cellStyle name="Comma 2 5 4 2 7 2" xfId="17205" xr:uid="{FEA080F1-EA35-4E9C-94F2-D37409877195}"/>
    <cellStyle name="Comma 2 5 4 2 7 2 2" xfId="29545" xr:uid="{54AA96A4-28CC-4EF0-A127-62E4A94AD18A}"/>
    <cellStyle name="Comma 2 5 4 2 7 3" xfId="24506" xr:uid="{6DB1C5B0-98CC-4889-8E40-3AC10A1D2AAA}"/>
    <cellStyle name="Comma 2 5 4 2 8" xfId="9012" xr:uid="{3F12C580-6538-4328-8607-C7EDF59E3BA9}"/>
    <cellStyle name="Comma 2 5 4 2 8 2" xfId="17414" xr:uid="{732D15D9-B4D4-4A2C-99A5-222AD060C7C3}"/>
    <cellStyle name="Comma 2 5 4 2 8 2 2" xfId="29753" xr:uid="{6A9FC6AC-B899-4646-BDD2-A53D10F88D10}"/>
    <cellStyle name="Comma 2 5 4 2 8 3" xfId="24714" xr:uid="{6D16673E-FBD6-49F3-8252-BD6706EDC8BF}"/>
    <cellStyle name="Comma 2 5 4 2 9" xfId="9412" xr:uid="{6DB152AC-FB02-47C8-93F9-B8D521ECF21B}"/>
    <cellStyle name="Comma 2 5 4 2 9 2" xfId="17624" xr:uid="{A57486E5-04B7-45F4-9745-42B145EE42D6}"/>
    <cellStyle name="Comma 2 5 4 2 9 2 2" xfId="29962" xr:uid="{4462D44F-22B5-48A9-8994-1E44F080703C}"/>
    <cellStyle name="Comma 2 5 4 2 9 3" xfId="24925" xr:uid="{F46694F0-F5DA-48DD-8408-E9936B2AD199}"/>
    <cellStyle name="Comma 2 5 4 20" xfId="7231" xr:uid="{B12C9D67-4E0B-4611-AD5D-A0F3837725B9}"/>
    <cellStyle name="Comma 2 5 4 21" xfId="7608" xr:uid="{86757DB4-7DB1-431D-88C0-09EE0DB79493}"/>
    <cellStyle name="Comma 2 5 4 21 2" xfId="16622" xr:uid="{DA869357-119C-4EA5-AC53-33F6F09145DC}"/>
    <cellStyle name="Comma 2 5 4 21 2 2" xfId="28964" xr:uid="{09F9316A-30F0-426F-82DE-CB682C30491B}"/>
    <cellStyle name="Comma 2 5 4 21 3" xfId="23925" xr:uid="{3288A623-37D4-4663-8AF4-5F992B2D50B3}"/>
    <cellStyle name="Comma 2 5 4 22" xfId="8004" xr:uid="{91830FC9-C196-4AE7-81B6-684BFA3C89AC}"/>
    <cellStyle name="Comma 2 5 4 22 2" xfId="16866" xr:uid="{341BFBC5-6581-4975-AAD8-DD48B04F1613}"/>
    <cellStyle name="Comma 2 5 4 22 2 2" xfId="29207" xr:uid="{B79638B1-532C-49A1-9767-8305E43D368C}"/>
    <cellStyle name="Comma 2 5 4 22 3" xfId="24168" xr:uid="{5FB45F18-4D4A-4065-BBDA-767E292BB62D}"/>
    <cellStyle name="Comma 2 5 4 23" xfId="8379" xr:uid="{A97528D7-A1B7-4E3C-A7A5-F37FDA64BF38}"/>
    <cellStyle name="Comma 2 5 4 23 2" xfId="17075" xr:uid="{043F1E2D-CA02-416A-8AF6-69F6F12AEA72}"/>
    <cellStyle name="Comma 2 5 4 23 2 2" xfId="29415" xr:uid="{07A051FB-746A-4643-A40F-413E624ED5CB}"/>
    <cellStyle name="Comma 2 5 4 23 3" xfId="24376" xr:uid="{A2C2C676-7396-43C6-8FF2-5CA910C90E74}"/>
    <cellStyle name="Comma 2 5 4 24" xfId="8760" xr:uid="{0CB19CB7-4A8F-4E72-A4A4-8CAB3A388A08}"/>
    <cellStyle name="Comma 2 5 4 24 2" xfId="17283" xr:uid="{66DD780C-97A4-450A-A78F-442B7B361BB2}"/>
    <cellStyle name="Comma 2 5 4 24 2 2" xfId="29623" xr:uid="{A54794AF-1ADF-4FC5-8788-DB8FBF6B69E4}"/>
    <cellStyle name="Comma 2 5 4 24 3" xfId="24584" xr:uid="{28437602-2E8E-45BD-9E4E-B013CA7B508A}"/>
    <cellStyle name="Comma 2 5 4 25" xfId="9145" xr:uid="{04C4F5E0-791D-4A1F-A05D-69007BE21009}"/>
    <cellStyle name="Comma 2 5 4 25 2" xfId="17492" xr:uid="{EEC63C28-399B-462E-80E6-672AB2B16D6E}"/>
    <cellStyle name="Comma 2 5 4 25 2 2" xfId="29831" xr:uid="{5CA49262-CE06-4AC3-8A4A-8B9537FBA484}"/>
    <cellStyle name="Comma 2 5 4 25 3" xfId="24793" xr:uid="{2EC2FC83-200B-4759-8535-1FA788F4F9CB}"/>
    <cellStyle name="Comma 2 5 4 26" xfId="9541" xr:uid="{E92B4E78-286A-4FF9-95AC-331B51D20CF4}"/>
    <cellStyle name="Comma 2 5 4 26 2" xfId="17702" xr:uid="{412EEE61-4F43-4087-88D8-300D7C49F898}"/>
    <cellStyle name="Comma 2 5 4 26 2 2" xfId="30040" xr:uid="{B3B872C8-5082-44C6-9186-47C7CE9F8D3A}"/>
    <cellStyle name="Comma 2 5 4 26 3" xfId="25003" xr:uid="{19A28B3D-1767-41C7-B07A-FB6D19617A77}"/>
    <cellStyle name="Comma 2 5 4 27" xfId="9922" xr:uid="{8F78ADC2-87A3-4B0C-AD11-BC265B2FD6E7}"/>
    <cellStyle name="Comma 2 5 4 27 2" xfId="17910" xr:uid="{65D3C06B-3B0D-47DF-A39C-97F471DA6318}"/>
    <cellStyle name="Comma 2 5 4 27 2 2" xfId="30248" xr:uid="{811946AC-FC33-4F3C-B82B-BB6E543000A9}"/>
    <cellStyle name="Comma 2 5 4 27 3" xfId="25211" xr:uid="{5134D426-5B82-41CF-8D02-D117F9D93A65}"/>
    <cellStyle name="Comma 2 5 4 28" xfId="10304" xr:uid="{83EAF4E4-2E0C-4E7B-9435-B9CCB229854B}"/>
    <cellStyle name="Comma 2 5 4 28 2" xfId="18119" xr:uid="{2C748C0F-CBFA-41AB-BEC9-84EAC3559282}"/>
    <cellStyle name="Comma 2 5 4 28 2 2" xfId="30457" xr:uid="{0825ABA0-B925-4ADA-BAD5-9781F0C2EE5C}"/>
    <cellStyle name="Comma 2 5 4 28 3" xfId="25420" xr:uid="{A92540B9-1A2E-47FD-A1A3-EF9EBDAF2159}"/>
    <cellStyle name="Comma 2 5 4 29" xfId="10685" xr:uid="{BA36AAB5-7FD7-478B-9A03-856284D4776C}"/>
    <cellStyle name="Comma 2 5 4 29 2" xfId="18328" xr:uid="{718A4C9A-05F2-4A81-B5BD-322AAD7812D0}"/>
    <cellStyle name="Comma 2 5 4 29 2 2" xfId="30665" xr:uid="{C197A214-196E-4FA6-BA83-F13A73675026}"/>
    <cellStyle name="Comma 2 5 4 29 3" xfId="25628" xr:uid="{933BB2DC-4F0D-4879-B29C-55783ABE977E}"/>
    <cellStyle name="Comma 2 5 4 3" xfId="787" xr:uid="{48E8C36E-83D9-4643-BA4A-3E0D3445B35C}"/>
    <cellStyle name="Comma 2 5 4 3 2" xfId="1142" xr:uid="{766DC1C1-C0B3-43D4-A01B-5FDCD1A7C179}"/>
    <cellStyle name="Comma 2 5 4 3 2 2" xfId="1979" xr:uid="{3ED000E3-16BC-4501-B783-055D258697FB}"/>
    <cellStyle name="Comma 2 5 4 3 2 2 2" xfId="4747" xr:uid="{B0C466CD-9F97-43DC-9EAA-335784A1980B}"/>
    <cellStyle name="Comma 2 5 4 3 2 3" xfId="3744" xr:uid="{F1C8692B-DAE5-4179-A7E2-98FE56F22481}"/>
    <cellStyle name="Comma 2 5 4 3 2 4" xfId="23735" xr:uid="{1156384F-D2DC-4248-AEC6-31EC60FE8772}"/>
    <cellStyle name="Comma 2 5 4 3 3" xfId="1629" xr:uid="{68ED655C-1AA3-4315-A750-9B86195C54B9}"/>
    <cellStyle name="Comma 2 5 4 3 3 2" xfId="3868" xr:uid="{D2DACE25-BCC4-4675-9D4C-7F846BC479F4}"/>
    <cellStyle name="Comma 2 5 4 3 3 3" xfId="21960" xr:uid="{127A06F8-5AF1-4B8F-AD5B-4DA5329F4BFD}"/>
    <cellStyle name="Comma 2 5 4 3 3 4" xfId="28731" xr:uid="{102D1909-139F-4972-87FA-6B71AA113AFA}"/>
    <cellStyle name="Comma 2 5 4 3 4" xfId="4424" xr:uid="{C1CC6AC5-0F58-4493-A649-5BA55F1D3078}"/>
    <cellStyle name="Comma 2 5 4 3 4 2" xfId="23311" xr:uid="{FF75C05D-6B16-4F70-984E-82A975E9E50E}"/>
    <cellStyle name="Comma 2 5 4 3 5" xfId="5238" xr:uid="{BA7E2033-71E5-4330-A315-7E15C77438E7}"/>
    <cellStyle name="Comma 2 5 4 3 6" xfId="16458" xr:uid="{FF172388-9CAA-4A56-90FE-DB1F1A14CD23}"/>
    <cellStyle name="Comma 2 5 4 3 7" xfId="3045" xr:uid="{189A5B9D-B0E5-40AE-9BD5-CACD63F69349}"/>
    <cellStyle name="Comma 2 5 4 3 8" xfId="22476" xr:uid="{45A72802-DEB2-48CE-8557-3DCB9D68B314}"/>
    <cellStyle name="Comma 2 5 4 30" xfId="11066" xr:uid="{331BDE52-A4B9-45B2-9B10-90B8CA3A789C}"/>
    <cellStyle name="Comma 2 5 4 30 2" xfId="18536" xr:uid="{F8690708-7B0D-422F-BC93-3A6F13759871}"/>
    <cellStyle name="Comma 2 5 4 30 2 2" xfId="30873" xr:uid="{97CD9F8C-D269-41FE-A545-9EB96F86C53A}"/>
    <cellStyle name="Comma 2 5 4 30 3" xfId="25836" xr:uid="{21C4E344-A6B6-471C-97A3-C2E039A82078}"/>
    <cellStyle name="Comma 2 5 4 31" xfId="11483" xr:uid="{A933C2BD-AF75-4584-8118-6CD1F21C4EF8}"/>
    <cellStyle name="Comma 2 5 4 31 2" xfId="18755" xr:uid="{A16840A6-2C57-4C12-A661-BA2F7C0BAF59}"/>
    <cellStyle name="Comma 2 5 4 31 2 2" xfId="31089" xr:uid="{BDDE1132-6CD4-4448-A3F6-34AA0C8606A0}"/>
    <cellStyle name="Comma 2 5 4 31 3" xfId="26052" xr:uid="{632FA500-C232-4684-9615-E0EAD3C3D736}"/>
    <cellStyle name="Comma 2 5 4 32" xfId="11868" xr:uid="{AF4783B0-A4F5-4250-83F6-105FC141C6F3}"/>
    <cellStyle name="Comma 2 5 4 32 2" xfId="18965" xr:uid="{08441AAC-06C4-4799-A6A1-26CC8B450701}"/>
    <cellStyle name="Comma 2 5 4 32 2 2" xfId="31299" xr:uid="{4B687F0A-D548-414E-A00C-6623955F7DF0}"/>
    <cellStyle name="Comma 2 5 4 32 3" xfId="26262" xr:uid="{9244B5D4-1F09-429E-BD30-940E0F947907}"/>
    <cellStyle name="Comma 2 5 4 33" xfId="12249" xr:uid="{762D0DE9-FF9C-4959-8ACF-FB5B91A9DEDF}"/>
    <cellStyle name="Comma 2 5 4 33 2" xfId="19174" xr:uid="{C87D0B66-840E-4AE3-A2B3-1D37F3AA8E74}"/>
    <cellStyle name="Comma 2 5 4 33 2 2" xfId="31507" xr:uid="{93FF72BC-6A5B-4C1E-A2AE-79DCD5660C27}"/>
    <cellStyle name="Comma 2 5 4 33 3" xfId="26470" xr:uid="{8C319C75-ED2F-4980-8420-860B7661DDE2}"/>
    <cellStyle name="Comma 2 5 4 34" xfId="12630" xr:uid="{F1952AD1-5DDC-4355-924A-5D70DED3D61A}"/>
    <cellStyle name="Comma 2 5 4 34 2" xfId="19383" xr:uid="{97C1D9B6-CD2E-49F1-B16D-B89FE69521F5}"/>
    <cellStyle name="Comma 2 5 4 34 2 2" xfId="31715" xr:uid="{88DD3260-86D7-404A-ACBE-0B0D18F92E21}"/>
    <cellStyle name="Comma 2 5 4 34 3" xfId="26678" xr:uid="{3B9BCA6D-2FFF-4525-BAFC-0319AE5527DC}"/>
    <cellStyle name="Comma 2 5 4 35" xfId="13011" xr:uid="{C22B004A-DEC0-4B16-98C8-9CEF265352D9}"/>
    <cellStyle name="Comma 2 5 4 35 2" xfId="19591" xr:uid="{0E5120C5-5DA4-4B1D-A6B2-9D86E3CE5706}"/>
    <cellStyle name="Comma 2 5 4 35 2 2" xfId="31923" xr:uid="{F1287E97-2482-44EC-9649-76F9AB772FCE}"/>
    <cellStyle name="Comma 2 5 4 35 3" xfId="26886" xr:uid="{5389676D-4417-4225-8410-507D12630161}"/>
    <cellStyle name="Comma 2 5 4 36" xfId="13392" xr:uid="{FD38D979-579F-4116-8DEF-85D2DA7CB795}"/>
    <cellStyle name="Comma 2 5 4 36 2" xfId="19800" xr:uid="{752CCFEB-C6F4-4CE4-A0E4-24EBEF6E6966}"/>
    <cellStyle name="Comma 2 5 4 36 2 2" xfId="32131" xr:uid="{1EF99E33-0FE5-4BA5-834F-3932637655FA}"/>
    <cellStyle name="Comma 2 5 4 36 3" xfId="27094" xr:uid="{2364B761-46A2-42DE-8242-6CEE7D699CBB}"/>
    <cellStyle name="Comma 2 5 4 37" xfId="13781" xr:uid="{B747B150-AB9C-49C6-A4E1-9B31448BD655}"/>
    <cellStyle name="Comma 2 5 4 37 2" xfId="20012" xr:uid="{F7B8309F-E402-4CF1-B918-FDA2DAC53D8D}"/>
    <cellStyle name="Comma 2 5 4 37 2 2" xfId="32343" xr:uid="{16801F70-2FBD-4D8C-AAF9-6988CDF0A0A1}"/>
    <cellStyle name="Comma 2 5 4 37 3" xfId="27306" xr:uid="{E41D6BB7-A2D4-4B74-9B5F-C46F7CCCBC26}"/>
    <cellStyle name="Comma 2 5 4 38" xfId="14162" xr:uid="{464E5F44-51BE-4E58-9FBA-E8CD90654AC8}"/>
    <cellStyle name="Comma 2 5 4 38 2" xfId="20221" xr:uid="{23D350E5-C76C-485B-8342-3DD1426EAF1F}"/>
    <cellStyle name="Comma 2 5 4 38 2 2" xfId="32551" xr:uid="{9DC1BA27-40FA-46DC-BC95-34800FAE3622}"/>
    <cellStyle name="Comma 2 5 4 38 3" xfId="27514" xr:uid="{5902BC0C-B848-4BD8-B0DF-8BAA7491952C}"/>
    <cellStyle name="Comma 2 5 4 39" xfId="14547" xr:uid="{D2B4350F-E4F4-4B74-9D18-B7D67449DE67}"/>
    <cellStyle name="Comma 2 5 4 39 2" xfId="20432" xr:uid="{90262B21-66F9-4EC8-9434-92B10FF7A12B}"/>
    <cellStyle name="Comma 2 5 4 39 2 2" xfId="32761" xr:uid="{60F95DB6-B475-4834-858C-FB2535AB63A6}"/>
    <cellStyle name="Comma 2 5 4 39 3" xfId="27724" xr:uid="{2EDBFB42-3BA7-4009-B111-0AD26569720E}"/>
    <cellStyle name="Comma 2 5 4 4" xfId="1465" xr:uid="{98F963CF-7831-4428-BA0C-933730A1D566}"/>
    <cellStyle name="Comma 2 5 4 4 2" xfId="23768" xr:uid="{DCCC0AFB-3FA2-46C9-BFE7-61BC2FD5B29A}"/>
    <cellStyle name="Comma 2 5 4 4 3" xfId="22805" xr:uid="{B3364FD6-E6F7-45A0-B866-30DA777CC073}"/>
    <cellStyle name="Comma 2 5 4 40" xfId="14928" xr:uid="{0E89315C-B593-433A-92AE-833EABFB14D1}"/>
    <cellStyle name="Comma 2 5 4 40 2" xfId="20640" xr:uid="{2DF574A1-B05A-463C-BC73-A58997C6383E}"/>
    <cellStyle name="Comma 2 5 4 40 2 2" xfId="32969" xr:uid="{8D1DEC2D-E0F0-4131-A2DA-ACE2B4C94B10}"/>
    <cellStyle name="Comma 2 5 4 40 3" xfId="27932" xr:uid="{43B2834E-09A8-4775-9138-7800A65A3C8D}"/>
    <cellStyle name="Comma 2 5 4 41" xfId="15309" xr:uid="{60106CE0-0D74-4060-9F61-31844C433957}"/>
    <cellStyle name="Comma 2 5 4 41 2" xfId="20849" xr:uid="{F89FE174-5B75-4EF4-A699-84766183C4E6}"/>
    <cellStyle name="Comma 2 5 4 41 2 2" xfId="33177" xr:uid="{F4176D80-AE5A-4812-B5BD-1D8AF828E53F}"/>
    <cellStyle name="Comma 2 5 4 41 3" xfId="28140" xr:uid="{F1B93D94-B087-480F-B20C-480C0D869DD4}"/>
    <cellStyle name="Comma 2 5 4 42" xfId="15690" xr:uid="{052829DC-4429-4BE8-A7A5-1219472DF839}"/>
    <cellStyle name="Comma 2 5 4 42 2" xfId="21057" xr:uid="{0E47BDC0-B41E-44B2-A2C6-3069C3C051DE}"/>
    <cellStyle name="Comma 2 5 4 42 2 2" xfId="33385" xr:uid="{F64601DE-D436-4B0C-8250-BB93D199C9AB}"/>
    <cellStyle name="Comma 2 5 4 42 3" xfId="28348" xr:uid="{AF8649B1-C82B-4F5D-8BD8-BB800E7D344B}"/>
    <cellStyle name="Comma 2 5 4 43" xfId="16071" xr:uid="{B0AF2954-561E-47C1-BB86-B42FDE27EDCE}"/>
    <cellStyle name="Comma 2 5 4 43 2" xfId="21265" xr:uid="{234E8A80-E919-47CE-9127-A3FE87746699}"/>
    <cellStyle name="Comma 2 5 4 43 2 2" xfId="33593" xr:uid="{6EE50951-8E70-42EE-82D2-C289BA529E36}"/>
    <cellStyle name="Comma 2 5 4 43 3" xfId="28556" xr:uid="{F6A7606F-1CE4-42B1-8A4F-A15A5D415932}"/>
    <cellStyle name="Comma 2 5 4 44" xfId="21491" xr:uid="{36099599-2385-4F22-950C-CD08D4AD32D7}"/>
    <cellStyle name="Comma 2 5 4 44 2" xfId="23051" xr:uid="{F15A5751-DE74-4A25-B496-CB2966832E96}"/>
    <cellStyle name="Comma 2 5 4 45" xfId="22082" xr:uid="{779487D7-75C3-4C74-9A22-1B4E9BB65ED9}"/>
    <cellStyle name="Comma 2 5 4 46" xfId="35430" xr:uid="{D21ED0A4-42CD-4CD5-BE1F-84CDE526F4C4}"/>
    <cellStyle name="Comma 2 5 4 5" xfId="2421" xr:uid="{32C846A4-BCAE-4141-BF60-2FF4F1EDC7B5}"/>
    <cellStyle name="Comma 2 5 4 5 2" xfId="5374" xr:uid="{C0418BD5-8090-4689-A8DB-E2A76001ED03}"/>
    <cellStyle name="Comma 2 5 4 5 3" xfId="4212" xr:uid="{6605CF97-D8CA-4748-A460-09A2B4C22147}"/>
    <cellStyle name="Comma 2 5 4 6" xfId="2601" xr:uid="{92AC92CC-4F45-4CBE-83EB-65C002FD4727}"/>
    <cellStyle name="Comma 2 5 4 6 2" xfId="5460" xr:uid="{55DD242D-FA66-4CA6-B09A-3BD78438C52A}"/>
    <cellStyle name="Comma 2 5 4 7" xfId="5553" xr:uid="{8C0602B1-B1D1-41FE-A333-19FBF35AF14F}"/>
    <cellStyle name="Comma 2 5 4 8" xfId="5658" xr:uid="{6C6BDDB9-0BBE-4D87-A65F-E1FAEC4FB7AA}"/>
    <cellStyle name="Comma 2 5 4 9" xfId="5774" xr:uid="{AF127C6A-5DC4-47BF-BC7D-2C2080972A60}"/>
    <cellStyle name="Comma 2 5 40" xfId="11046" xr:uid="{372E1E0F-E82E-4E3E-9589-9CB264F3F752}"/>
    <cellStyle name="Comma 2 5 40 2" xfId="18516" xr:uid="{8E293C6B-600B-4252-BDD4-099CEE427AD2}"/>
    <cellStyle name="Comma 2 5 40 2 2" xfId="30853" xr:uid="{6CAF0EC9-2FFE-4551-918A-A054A29635AF}"/>
    <cellStyle name="Comma 2 5 40 3" xfId="25816" xr:uid="{D649332B-2485-4AE3-BE03-FC6AEBDFC08E}"/>
    <cellStyle name="Comma 2 5 41" xfId="11463" xr:uid="{32DB14DD-578F-47F4-B29C-312DA8C09C67}"/>
    <cellStyle name="Comma 2 5 41 2" xfId="18735" xr:uid="{D24975CE-545F-44E2-9883-363F50DD8F87}"/>
    <cellStyle name="Comma 2 5 41 2 2" xfId="31069" xr:uid="{84808E32-D58D-4F97-BED8-83F2CC876142}"/>
    <cellStyle name="Comma 2 5 41 3" xfId="26032" xr:uid="{0ABE3A63-2310-4130-89FD-474C1335385D}"/>
    <cellStyle name="Comma 2 5 42" xfId="11848" xr:uid="{85E60607-D87A-40D6-BD1F-E6ED1FC7F8D9}"/>
    <cellStyle name="Comma 2 5 42 2" xfId="18945" xr:uid="{BC2459D1-611E-4B8F-B985-D5211D84D401}"/>
    <cellStyle name="Comma 2 5 42 2 2" xfId="31279" xr:uid="{76D7FC99-1591-40EE-B067-0E2195214124}"/>
    <cellStyle name="Comma 2 5 42 3" xfId="26242" xr:uid="{F71236B0-A8C5-401E-ADF9-B8610274005B}"/>
    <cellStyle name="Comma 2 5 43" xfId="12229" xr:uid="{4D219ECB-CD86-409B-AB8B-D62FD3DEC7F4}"/>
    <cellStyle name="Comma 2 5 43 2" xfId="19154" xr:uid="{7A71AFD5-8C8C-4BD9-852F-5F191826FFD5}"/>
    <cellStyle name="Comma 2 5 43 2 2" xfId="31487" xr:uid="{6975B2F4-DDDD-453A-B9CE-961AAB1BFAC3}"/>
    <cellStyle name="Comma 2 5 43 3" xfId="26450" xr:uid="{2FF4D1DA-5796-4F12-A179-73BB08034416}"/>
    <cellStyle name="Comma 2 5 44" xfId="12610" xr:uid="{1753A605-2E28-4618-913D-8AB73FE54582}"/>
    <cellStyle name="Comma 2 5 44 2" xfId="19363" xr:uid="{62BEF3CC-9E9F-4D00-87B9-A03CA448DEEC}"/>
    <cellStyle name="Comma 2 5 44 2 2" xfId="31695" xr:uid="{7F95F8C3-246A-4FF0-89D6-A47676F45B8F}"/>
    <cellStyle name="Comma 2 5 44 3" xfId="26658" xr:uid="{D1E0558E-C238-42F8-9557-2FAC240F03B2}"/>
    <cellStyle name="Comma 2 5 45" xfId="12991" xr:uid="{6585EFAC-2F1F-4DF1-833D-4799CB5EEEF7}"/>
    <cellStyle name="Comma 2 5 45 2" xfId="19571" xr:uid="{D9E5F9DC-C720-495A-823C-AEC093B02633}"/>
    <cellStyle name="Comma 2 5 45 2 2" xfId="31903" xr:uid="{7226B484-C3AF-42E2-923F-BCEEB3D86066}"/>
    <cellStyle name="Comma 2 5 45 3" xfId="26866" xr:uid="{3C18475C-130C-4D1F-9217-4F4FEC03B58E}"/>
    <cellStyle name="Comma 2 5 46" xfId="13372" xr:uid="{0BB4DCB1-799F-49F5-8862-D6FD5D623492}"/>
    <cellStyle name="Comma 2 5 46 2" xfId="19780" xr:uid="{4031F3B5-B76A-47FF-810A-6DDBDE5C95F5}"/>
    <cellStyle name="Comma 2 5 46 2 2" xfId="32111" xr:uid="{C8247254-1B68-4045-A4A7-CC5197651D50}"/>
    <cellStyle name="Comma 2 5 46 3" xfId="27074" xr:uid="{B72D8291-3FD8-4073-8046-B54E94325E0D}"/>
    <cellStyle name="Comma 2 5 47" xfId="13761" xr:uid="{423B84ED-7A8F-497B-96C5-FCB6666B929D}"/>
    <cellStyle name="Comma 2 5 47 2" xfId="19992" xr:uid="{3AC5C6F2-F176-4F30-AE01-838EEE156187}"/>
    <cellStyle name="Comma 2 5 47 2 2" xfId="32323" xr:uid="{79433075-1A5D-4662-BA83-1CA17FCC7026}"/>
    <cellStyle name="Comma 2 5 47 3" xfId="27286" xr:uid="{A191353D-89F9-457D-B9CE-F35133F4D170}"/>
    <cellStyle name="Comma 2 5 48" xfId="14142" xr:uid="{00246FF9-D418-4DE4-AB36-E6D96FCE20E6}"/>
    <cellStyle name="Comma 2 5 48 2" xfId="20201" xr:uid="{A7EAE3C7-DCDD-43E5-840B-389D8B01CA58}"/>
    <cellStyle name="Comma 2 5 48 2 2" xfId="32531" xr:uid="{5A5644DD-DDB0-4658-8519-44A339CC7739}"/>
    <cellStyle name="Comma 2 5 48 3" xfId="27494" xr:uid="{FB877A86-F7A3-4611-9661-74E22E2F980E}"/>
    <cellStyle name="Comma 2 5 49" xfId="14527" xr:uid="{F18DD8CB-F602-4A31-ADD5-24DB8F15B775}"/>
    <cellStyle name="Comma 2 5 49 2" xfId="20412" xr:uid="{3239C704-E735-4974-BFAB-E9C7C4198EE1}"/>
    <cellStyle name="Comma 2 5 49 2 2" xfId="32741" xr:uid="{934003FB-10AB-4982-8E62-A8DC3920D40D}"/>
    <cellStyle name="Comma 2 5 49 3" xfId="27704" xr:uid="{3F101524-BACE-4EC1-A187-E1C09580A63A}"/>
    <cellStyle name="Comma 2 5 5" xfId="609" xr:uid="{00000000-0005-0000-0000-000037000000}"/>
    <cellStyle name="Comma 2 5 5 10" xfId="9776" xr:uid="{EFA1C731-568A-4283-A6B4-EA6E3D6A55F0}"/>
    <cellStyle name="Comma 2 5 5 10 2" xfId="17815" xr:uid="{43B95AEA-A5E1-4F94-B745-32299AE9E045}"/>
    <cellStyle name="Comma 2 5 5 10 2 2" xfId="30153" xr:uid="{DCCA714B-DCE5-4C41-99AC-6ABC6EEFE0A4}"/>
    <cellStyle name="Comma 2 5 5 10 3" xfId="25116" xr:uid="{889F9448-992F-4CAD-A58C-9528E4158EF3}"/>
    <cellStyle name="Comma 2 5 5 11" xfId="10158" xr:uid="{45B961D9-89CC-4EC8-9E7F-563EC6B623B0}"/>
    <cellStyle name="Comma 2 5 5 11 2" xfId="18024" xr:uid="{67421C4B-5B73-477F-8E64-3152B432D526}"/>
    <cellStyle name="Comma 2 5 5 11 2 2" xfId="30362" xr:uid="{72B098C9-0286-4CDD-B880-49B37DCCEC59}"/>
    <cellStyle name="Comma 2 5 5 11 3" xfId="25325" xr:uid="{04D4A608-4B59-4352-86C9-941DD230B1FD}"/>
    <cellStyle name="Comma 2 5 5 12" xfId="10539" xr:uid="{CDDD9BE6-1528-49D3-BD6D-5096F53019CC}"/>
    <cellStyle name="Comma 2 5 5 12 2" xfId="18233" xr:uid="{408F3C59-647E-4F9B-B4AF-67C3E178415D}"/>
    <cellStyle name="Comma 2 5 5 12 2 2" xfId="30570" xr:uid="{2978575D-5097-4FBF-B1B6-36D1C0BB5037}"/>
    <cellStyle name="Comma 2 5 5 12 3" xfId="25533" xr:uid="{96FCD38C-21DE-40D8-9FC8-3C8099D0507F}"/>
    <cellStyle name="Comma 2 5 5 13" xfId="10920" xr:uid="{7EAA998E-28F5-4AC0-952F-E84B3B7C4C71}"/>
    <cellStyle name="Comma 2 5 5 13 2" xfId="18441" xr:uid="{8EF024D8-1A19-449B-995B-42F17841BE4A}"/>
    <cellStyle name="Comma 2 5 5 13 2 2" xfId="30778" xr:uid="{B5A19A43-868C-4728-B9EA-C765475C4A1F}"/>
    <cellStyle name="Comma 2 5 5 13 3" xfId="25741" xr:uid="{CD654380-FC49-4D2A-88CA-9BFF33B67A8B}"/>
    <cellStyle name="Comma 2 5 5 14" xfId="11301" xr:uid="{C28AE108-F149-4069-9880-A643170CF8E6}"/>
    <cellStyle name="Comma 2 5 5 14 2" xfId="18650" xr:uid="{BF1A21ED-0C6B-4966-B5B6-2A12292128A3}"/>
    <cellStyle name="Comma 2 5 5 14 2 2" xfId="30986" xr:uid="{C8088827-BAE9-443E-AE20-90D962EA8E56}"/>
    <cellStyle name="Comma 2 5 5 14 3" xfId="25949" xr:uid="{6640E77D-FD62-4A3D-B141-DE4D0AFFEE73}"/>
    <cellStyle name="Comma 2 5 5 15" xfId="11718" xr:uid="{BD22854D-629A-46C2-8426-3EED7A1E2FFF}"/>
    <cellStyle name="Comma 2 5 5 15 2" xfId="18868" xr:uid="{775F21AD-6CD2-4D1E-A6B7-4FAD2A40695F}"/>
    <cellStyle name="Comma 2 5 5 15 2 2" xfId="31202" xr:uid="{4DE8292B-273C-4EAD-87FD-3FBA486F65B3}"/>
    <cellStyle name="Comma 2 5 5 15 3" xfId="26165" xr:uid="{B06360E2-E0A9-4750-8FDF-6A4D04A615DB}"/>
    <cellStyle name="Comma 2 5 5 16" xfId="12103" xr:uid="{41EF5BF1-CC0C-4FE7-9337-C9770CE5524C}"/>
    <cellStyle name="Comma 2 5 5 16 2" xfId="19079" xr:uid="{5CE38A4B-F27F-422A-821C-DCE93819E2B4}"/>
    <cellStyle name="Comma 2 5 5 16 2 2" xfId="31412" xr:uid="{0B0C1CC9-30F2-4EE2-9D5C-43D1C8D46C68}"/>
    <cellStyle name="Comma 2 5 5 16 3" xfId="26375" xr:uid="{28BEC531-B34E-4ECA-B03A-2830A0789915}"/>
    <cellStyle name="Comma 2 5 5 17" xfId="12484" xr:uid="{CBBB2673-6DF4-4EC1-B68D-98E05F307D6E}"/>
    <cellStyle name="Comma 2 5 5 17 2" xfId="19288" xr:uid="{EF688DA0-8CCC-4C41-AD83-062DA8E853D8}"/>
    <cellStyle name="Comma 2 5 5 17 2 2" xfId="31620" xr:uid="{C70EF291-DC41-480F-A9E0-0681ADDFA1DE}"/>
    <cellStyle name="Comma 2 5 5 17 3" xfId="26583" xr:uid="{92FFF1A7-9C78-46D6-A5F0-3C5CF49B9C61}"/>
    <cellStyle name="Comma 2 5 5 18" xfId="12865" xr:uid="{4FE06526-2751-4D04-97C0-5D97D2AC4A69}"/>
    <cellStyle name="Comma 2 5 5 18 2" xfId="19496" xr:uid="{67695DC5-84FD-43DA-B07B-0220248B32F1}"/>
    <cellStyle name="Comma 2 5 5 18 2 2" xfId="31828" xr:uid="{244421ED-EA95-4BBB-B7A4-A0C9464D3C6F}"/>
    <cellStyle name="Comma 2 5 5 18 3" xfId="26791" xr:uid="{B94F30D8-5BED-41EA-8F9E-88C7C591A525}"/>
    <cellStyle name="Comma 2 5 5 19" xfId="13246" xr:uid="{97525BE7-4C31-417E-923F-7DE89B3E01DC}"/>
    <cellStyle name="Comma 2 5 5 19 2" xfId="19704" xr:uid="{FDEB519B-F7CE-4CEE-9C16-01E0544173A5}"/>
    <cellStyle name="Comma 2 5 5 19 2 2" xfId="32036" xr:uid="{7FBBEC92-82A3-4A92-83AD-AC6C6CD65A99}"/>
    <cellStyle name="Comma 2 5 5 19 3" xfId="26999" xr:uid="{663A23F9-0C67-481B-914A-61676C377390}"/>
    <cellStyle name="Comma 2 5 5 2" xfId="944" xr:uid="{301219D2-D94E-49D0-94BF-7C75F61B70A4}"/>
    <cellStyle name="Comma 2 5 5 2 2" xfId="1297" xr:uid="{2DA19DC3-83D1-41FF-ABF8-25D637910D57}"/>
    <cellStyle name="Comma 2 5 5 2 2 2" xfId="2134" xr:uid="{4B6E1695-E287-4E80-A04C-3D756C885EB2}"/>
    <cellStyle name="Comma 2 5 5 2 2 2 2" xfId="4902" xr:uid="{E6FA401B-F174-42A9-B36E-537C6181CC89}"/>
    <cellStyle name="Comma 2 5 5 2 2 3" xfId="3626" xr:uid="{BA438AD6-D20C-4CAC-A371-1EA97E52E187}"/>
    <cellStyle name="Comma 2 5 5 2 3" xfId="1784" xr:uid="{84CE4952-EF2F-4778-8740-3D97C05E2325}"/>
    <cellStyle name="Comma 2 5 5 2 3 2" xfId="4005" xr:uid="{0D49EBF7-F786-48BB-AABD-641C93179E36}"/>
    <cellStyle name="Comma 2 5 5 2 4" xfId="4554" xr:uid="{8BFC11A3-4C69-40DC-B40A-33A31C7A6B6A}"/>
    <cellStyle name="Comma 2 5 5 2 5" xfId="3184" xr:uid="{E4AC1B0D-EB3C-4105-98D4-555268746A21}"/>
    <cellStyle name="Comma 2 5 5 2 6" xfId="22596" xr:uid="{33E96A70-2F12-472E-88FB-DFEC76E941C1}"/>
    <cellStyle name="Comma 2 5 5 20" xfId="13627" xr:uid="{FF5939D2-C77D-40DC-868B-05BA8F6E94C3}"/>
    <cellStyle name="Comma 2 5 5 20 2" xfId="19913" xr:uid="{FD5F2C0D-99FB-45B3-A461-1C6245AA1BFB}"/>
    <cellStyle name="Comma 2 5 5 20 2 2" xfId="32244" xr:uid="{E4C53B82-5620-4683-B5C2-155F2DEA862E}"/>
    <cellStyle name="Comma 2 5 5 20 3" xfId="27207" xr:uid="{216E12E0-2545-4D8A-90BF-F695E99DD6AF}"/>
    <cellStyle name="Comma 2 5 5 21" xfId="14016" xr:uid="{BF2FEBBE-2894-4F1C-A7F6-D053347F5B74}"/>
    <cellStyle name="Comma 2 5 5 21 2" xfId="20126" xr:uid="{40A80C7B-90A1-4C3E-A16A-DDD27DBA42B2}"/>
    <cellStyle name="Comma 2 5 5 21 2 2" xfId="32456" xr:uid="{EE4E2729-9FAA-4874-885A-D018ADB3814F}"/>
    <cellStyle name="Comma 2 5 5 21 3" xfId="27419" xr:uid="{9E254F87-5BCD-4A59-BC51-F669DEA09EA9}"/>
    <cellStyle name="Comma 2 5 5 22" xfId="14397" xr:uid="{B7BDB3A0-72B8-4158-8625-7DC9DACB8B06}"/>
    <cellStyle name="Comma 2 5 5 22 2" xfId="20335" xr:uid="{F995402C-3871-4C83-8FBB-90E85B3CDE5A}"/>
    <cellStyle name="Comma 2 5 5 22 2 2" xfId="32664" xr:uid="{A749A311-4AAA-4B6D-88DD-6D16D3A4DCB4}"/>
    <cellStyle name="Comma 2 5 5 22 3" xfId="27627" xr:uid="{F1897508-B680-43BD-8A2F-0551A17A50BA}"/>
    <cellStyle name="Comma 2 5 5 23" xfId="14782" xr:uid="{4CD921C3-FA64-4F2F-82FF-E000E128C1E8}"/>
    <cellStyle name="Comma 2 5 5 23 2" xfId="20545" xr:uid="{5C7EDBEA-5789-4D4F-B168-2E990D0F757C}"/>
    <cellStyle name="Comma 2 5 5 23 2 2" xfId="32874" xr:uid="{84AACB2F-5755-43CF-A4DC-F6DC776010EC}"/>
    <cellStyle name="Comma 2 5 5 23 3" xfId="27837" xr:uid="{4DFE0EA1-7A29-4A23-A57A-E43E58B29A12}"/>
    <cellStyle name="Comma 2 5 5 24" xfId="15163" xr:uid="{DB31241E-351E-42E4-879A-9F979ECC5F55}"/>
    <cellStyle name="Comma 2 5 5 24 2" xfId="20754" xr:uid="{09DD4B3E-932C-451F-9C06-661CCA89345A}"/>
    <cellStyle name="Comma 2 5 5 24 2 2" xfId="33082" xr:uid="{0A483EE3-339E-4B5E-8703-5374F7374D55}"/>
    <cellStyle name="Comma 2 5 5 24 3" xfId="28045" xr:uid="{EFE2C487-0C92-4376-BCB8-79F5485D9FCF}"/>
    <cellStyle name="Comma 2 5 5 25" xfId="15544" xr:uid="{1969C687-F1BC-487E-80DF-46673BF1A3E9}"/>
    <cellStyle name="Comma 2 5 5 25 2" xfId="20962" xr:uid="{BD94FB16-73BD-45F6-A394-E71579A9EA9F}"/>
    <cellStyle name="Comma 2 5 5 25 2 2" xfId="33290" xr:uid="{B0502496-B129-4A1B-A3A9-784038A563F6}"/>
    <cellStyle name="Comma 2 5 5 25 3" xfId="28253" xr:uid="{11C9A77F-6DEB-4698-89C7-2A8629EF670C}"/>
    <cellStyle name="Comma 2 5 5 26" xfId="15925" xr:uid="{B3F05305-2782-4D79-AFC2-691B9C422558}"/>
    <cellStyle name="Comma 2 5 5 26 2" xfId="21170" xr:uid="{C9CB38B6-4A15-486B-A79D-78666C4AAC22}"/>
    <cellStyle name="Comma 2 5 5 26 2 2" xfId="33498" xr:uid="{39D8B49A-DEED-4A7C-9E61-9287E8304841}"/>
    <cellStyle name="Comma 2 5 5 26 3" xfId="28461" xr:uid="{9BE611F4-8BDE-4837-A9EA-993118F40E80}"/>
    <cellStyle name="Comma 2 5 5 27" xfId="16306" xr:uid="{ECBFBB33-F568-4170-ACF9-5D617F67BB73}"/>
    <cellStyle name="Comma 2 5 5 27 2" xfId="21378" xr:uid="{5BAC3528-F307-4326-95A8-F9C943C21077}"/>
    <cellStyle name="Comma 2 5 5 27 2 2" xfId="33706" xr:uid="{8C95A75E-A698-4C2C-B790-BF2D6D9F030E}"/>
    <cellStyle name="Comma 2 5 5 27 3" xfId="28669" xr:uid="{BAA00B1B-8C38-4F39-B73B-0324E03A6BC5}"/>
    <cellStyle name="Comma 2 5 5 28" xfId="21726" xr:uid="{E28862E7-26A3-4FFC-9834-8BE3B8FD7B13}"/>
    <cellStyle name="Comma 2 5 5 29" xfId="22258" xr:uid="{FBE846E6-E40B-4CB7-837E-28E4109A6E62}"/>
    <cellStyle name="Comma 2 5 5 3" xfId="2792" xr:uid="{666575CC-9DE1-46C0-B34B-EB2ABDC2468A}"/>
    <cellStyle name="Comma 2 5 5 3 2" xfId="3484" xr:uid="{83418F24-C3A1-4D92-BD28-D7AEEC9B5BFD}"/>
    <cellStyle name="Comma 2 5 5 3 3" xfId="23482" xr:uid="{5DA0C349-DDAE-44E3-979E-E28F2539A044}"/>
    <cellStyle name="Comma 2 5 5 30" xfId="35715" xr:uid="{58F0A50F-CDE8-470A-B909-BD57AA333CFA}"/>
    <cellStyle name="Comma 2 5 5 4" xfId="4287" xr:uid="{8F74963E-547A-436D-8F61-85D66EF80709}"/>
    <cellStyle name="Comma 2 5 5 4 2" xfId="7463" xr:uid="{71D04ACC-AAC3-44CC-B8EE-EE48486FA752}"/>
    <cellStyle name="Comma 2 5 5 5" xfId="7844" xr:uid="{48EF1A0C-77E2-4439-B9A7-311C81EE45EB}"/>
    <cellStyle name="Comma 2 5 5 5 2" xfId="16757" xr:uid="{1DEAED54-C142-461A-92F7-B4E54AC8874B}"/>
    <cellStyle name="Comma 2 5 5 5 2 2" xfId="29098" xr:uid="{273A8CC9-55D1-4E88-AE84-0A3239ABF1A4}"/>
    <cellStyle name="Comma 2 5 5 5 3" xfId="24059" xr:uid="{2317C78A-3853-467A-91A1-897B64224716}"/>
    <cellStyle name="Comma 2 5 5 6" xfId="8233" xr:uid="{7DA3C769-8FD8-4D99-93F6-519CAB8833D0}"/>
    <cellStyle name="Comma 2 5 5 6 2" xfId="16980" xr:uid="{87329589-02CC-4560-9801-34CB9D2D78E6}"/>
    <cellStyle name="Comma 2 5 5 6 2 2" xfId="29320" xr:uid="{2CB4748F-30E3-4706-821E-7CE13683A12A}"/>
    <cellStyle name="Comma 2 5 5 6 3" xfId="24281" xr:uid="{862DCD0D-5B11-4BAA-A417-9066EC819D3C}"/>
    <cellStyle name="Comma 2 5 5 7" xfId="8614" xr:uid="{CE56485E-C5AD-461D-BED1-9A54BB20D665}"/>
    <cellStyle name="Comma 2 5 5 7 2" xfId="17188" xr:uid="{0A2BFC07-A2EA-489B-83B7-A50A47CBE0B7}"/>
    <cellStyle name="Comma 2 5 5 7 2 2" xfId="29528" xr:uid="{608FA2C1-0B4F-4A1D-BC48-2784DEB83716}"/>
    <cellStyle name="Comma 2 5 5 7 3" xfId="24489" xr:uid="{F11B6C10-AC7E-464B-B650-F0A00CCE2D7E}"/>
    <cellStyle name="Comma 2 5 5 8" xfId="8995" xr:uid="{8FC3D9A9-888F-49F1-9B54-3FF6B194354E}"/>
    <cellStyle name="Comma 2 5 5 8 2" xfId="17397" xr:uid="{D8FE5F09-105D-488A-8FE5-F560CBDAA6E9}"/>
    <cellStyle name="Comma 2 5 5 8 2 2" xfId="29736" xr:uid="{89C21DDC-36C8-45E6-AA01-9099B17F7824}"/>
    <cellStyle name="Comma 2 5 5 8 3" xfId="24697" xr:uid="{DB97A324-7315-43AE-B757-5F6247327F51}"/>
    <cellStyle name="Comma 2 5 5 9" xfId="9395" xr:uid="{8DB22C8E-D0A5-4C0C-9BE6-AB785A789048}"/>
    <cellStyle name="Comma 2 5 5 9 2" xfId="17607" xr:uid="{76A73E33-2314-4D10-AFEC-BE9BED2A1D35}"/>
    <cellStyle name="Comma 2 5 5 9 2 2" xfId="29945" xr:uid="{63A0C104-0F35-4D16-A09F-2A959A7EE44D}"/>
    <cellStyle name="Comma 2 5 5 9 3" xfId="24908" xr:uid="{27F0AE0A-C563-48DE-8A38-481542039ECA}"/>
    <cellStyle name="Comma 2 5 50" xfId="14908" xr:uid="{8503CAAE-3312-4FD8-BAF3-25C514527302}"/>
    <cellStyle name="Comma 2 5 50 2" xfId="20620" xr:uid="{F772E665-5778-42AC-BC68-77C71C1E8224}"/>
    <cellStyle name="Comma 2 5 50 2 2" xfId="32949" xr:uid="{D09C9062-1AAF-4819-9C8E-6D0743C0A81D}"/>
    <cellStyle name="Comma 2 5 50 3" xfId="27912" xr:uid="{C11A323A-F4C8-431B-ADFF-E957509978EA}"/>
    <cellStyle name="Comma 2 5 51" xfId="15289" xr:uid="{30E4E88C-887D-4282-90F7-AF683669352A}"/>
    <cellStyle name="Comma 2 5 51 2" xfId="20829" xr:uid="{177C711D-FB80-4142-B634-CD553D44E623}"/>
    <cellStyle name="Comma 2 5 51 2 2" xfId="33157" xr:uid="{AEC2830A-998C-46D7-8CF8-A3D22F408738}"/>
    <cellStyle name="Comma 2 5 51 3" xfId="28120" xr:uid="{EE8AB80F-112C-4FEF-A842-6AF8E3E3AEC1}"/>
    <cellStyle name="Comma 2 5 52" xfId="15670" xr:uid="{DE7CC3BA-F3E3-4A9D-820C-F6518F0D76B9}"/>
    <cellStyle name="Comma 2 5 52 2" xfId="21037" xr:uid="{7002ABFC-178E-4543-A755-EAD5FBAF7BC5}"/>
    <cellStyle name="Comma 2 5 52 2 2" xfId="33365" xr:uid="{65F5EB3B-4D9D-457A-A52B-FEDC0191442A}"/>
    <cellStyle name="Comma 2 5 52 3" xfId="28328" xr:uid="{67EF1044-9D05-4674-9627-CDC63CFCF7D7}"/>
    <cellStyle name="Comma 2 5 53" xfId="16051" xr:uid="{6E288BC9-72FC-4CC5-A36A-39041FF39B96}"/>
    <cellStyle name="Comma 2 5 53 2" xfId="21245" xr:uid="{4B36561F-930B-4B33-8EA7-27BD25DB67D9}"/>
    <cellStyle name="Comma 2 5 53 2 2" xfId="33573" xr:uid="{321FAD2B-1831-40AF-BDB7-69E4DC06BA6B}"/>
    <cellStyle name="Comma 2 5 53 3" xfId="28536" xr:uid="{1ABCA774-F2A2-4EDC-8819-5A8DC6F90FEE}"/>
    <cellStyle name="Comma 2 5 54" xfId="21471" xr:uid="{6AF22AA2-E85E-4992-9B8D-6019BAE119EB}"/>
    <cellStyle name="Comma 2 5 55" xfId="22050" xr:uid="{E7E879EF-2C7B-4226-AE31-B0DE4E599078}"/>
    <cellStyle name="Comma 2 5 56" xfId="35398" xr:uid="{5724DF9F-D825-481E-9B57-67D966773459}"/>
    <cellStyle name="Comma 2 5 6" xfId="287" xr:uid="{00000000-0005-0000-0000-000080000000}"/>
    <cellStyle name="Comma 2 5 6 10" xfId="9631" xr:uid="{647C946C-E53E-4CA1-9007-5A89041CABDC}"/>
    <cellStyle name="Comma 2 5 6 10 2" xfId="17775" xr:uid="{8EB452F1-DAF8-4744-B79C-5ADDD5132536}"/>
    <cellStyle name="Comma 2 5 6 10 2 2" xfId="30113" xr:uid="{D84B40FC-2960-4064-90B5-C2C4C6FBF597}"/>
    <cellStyle name="Comma 2 5 6 10 3" xfId="25076" xr:uid="{6B73D316-028D-44ED-88D8-D7B2F12B8495}"/>
    <cellStyle name="Comma 2 5 6 11" xfId="10012" xr:uid="{523855E7-7E68-4C95-9C4A-E177206427A8}"/>
    <cellStyle name="Comma 2 5 6 11 2" xfId="17983" xr:uid="{6EE5182A-A1CA-4C95-B614-2D3D17072702}"/>
    <cellStyle name="Comma 2 5 6 11 2 2" xfId="30321" xr:uid="{654B2AC8-EB4B-4362-B5BF-CC6FC816890A}"/>
    <cellStyle name="Comma 2 5 6 11 3" xfId="25284" xr:uid="{73886B5C-5085-4936-93FB-630CCD846A6C}"/>
    <cellStyle name="Comma 2 5 6 12" xfId="10394" xr:uid="{D8EC93B8-510A-41B1-A871-41C98EA9DC80}"/>
    <cellStyle name="Comma 2 5 6 12 2" xfId="18192" xr:uid="{250464ED-DE1C-4DC6-BD38-BB459B33E494}"/>
    <cellStyle name="Comma 2 5 6 12 2 2" xfId="30530" xr:uid="{F299A268-BE2D-4282-B554-477CF3F9D1D4}"/>
    <cellStyle name="Comma 2 5 6 12 3" xfId="25493" xr:uid="{EE4A06FA-5952-49E3-BFD6-B24B3174D654}"/>
    <cellStyle name="Comma 2 5 6 13" xfId="10775" xr:uid="{CC15E62C-6250-40FD-9190-5EC3EA319D9D}"/>
    <cellStyle name="Comma 2 5 6 13 2" xfId="18401" xr:uid="{934D5079-7848-4849-8B50-01EF8F622CE0}"/>
    <cellStyle name="Comma 2 5 6 13 2 2" xfId="30738" xr:uid="{C274EBD6-30A7-4BFF-8899-8E93229BB15B}"/>
    <cellStyle name="Comma 2 5 6 13 3" xfId="25701" xr:uid="{E8CBC0B1-B94E-46B5-9F26-8E955344AA97}"/>
    <cellStyle name="Comma 2 5 6 14" xfId="11156" xr:uid="{BD8B5CB1-5F02-435D-BAEF-006F23A9AB39}"/>
    <cellStyle name="Comma 2 5 6 14 2" xfId="18610" xr:uid="{B6C065BE-6F5D-4BF7-8A63-C197D488FA03}"/>
    <cellStyle name="Comma 2 5 6 14 2 2" xfId="30946" xr:uid="{EFF7D609-EA66-4DAD-AEE7-6DC09823BCB1}"/>
    <cellStyle name="Comma 2 5 6 14 3" xfId="25909" xr:uid="{D541BFBE-5847-4A53-8B55-7BAD62AB043F}"/>
    <cellStyle name="Comma 2 5 6 15" xfId="11573" xr:uid="{A6BB1944-56B4-482A-AE35-6CDD9D9C5943}"/>
    <cellStyle name="Comma 2 5 6 15 2" xfId="18828" xr:uid="{6D2F12F3-DB58-4481-9047-DE402B0C1CBD}"/>
    <cellStyle name="Comma 2 5 6 15 2 2" xfId="31162" xr:uid="{E86FFA88-F130-4383-9DDD-CA81C1CEC033}"/>
    <cellStyle name="Comma 2 5 6 15 3" xfId="26125" xr:uid="{5FF69C2C-B7AE-4059-A995-9B7434058816}"/>
    <cellStyle name="Comma 2 5 6 16" xfId="11958" xr:uid="{F618D922-49CF-4170-A627-5869ED60D16E}"/>
    <cellStyle name="Comma 2 5 6 16 2" xfId="19039" xr:uid="{92F4B907-9086-4689-8D5F-A46FA575A23D}"/>
    <cellStyle name="Comma 2 5 6 16 2 2" xfId="31372" xr:uid="{302C50E0-EB0A-4B66-8968-F36D893EEC90}"/>
    <cellStyle name="Comma 2 5 6 16 3" xfId="26335" xr:uid="{B6AD6871-7869-45FD-8783-4ECC0B32D59F}"/>
    <cellStyle name="Comma 2 5 6 17" xfId="12339" xr:uid="{A2E509EA-BF81-46A1-B02D-B99B6CC55FA7}"/>
    <cellStyle name="Comma 2 5 6 17 2" xfId="19247" xr:uid="{E8BA1228-BE50-428C-BCF2-86DEBE8CE3EF}"/>
    <cellStyle name="Comma 2 5 6 17 2 2" xfId="31580" xr:uid="{62A91147-19BB-4EF9-84D8-E030C8698E63}"/>
    <cellStyle name="Comma 2 5 6 17 3" xfId="26543" xr:uid="{3ABBFDA4-42AE-4EA8-BFFA-C1E6D4715960}"/>
    <cellStyle name="Comma 2 5 6 18" xfId="12720" xr:uid="{A1EF78FE-8EDB-4031-A4FA-F2182D39C5EE}"/>
    <cellStyle name="Comma 2 5 6 18 2" xfId="19456" xr:uid="{E8B0C778-DDE1-428C-8BCA-FE4AA085DE0C}"/>
    <cellStyle name="Comma 2 5 6 18 2 2" xfId="31788" xr:uid="{A470497C-159A-4E3B-8FE1-6A9DE77F0F8A}"/>
    <cellStyle name="Comma 2 5 6 18 3" xfId="26751" xr:uid="{7FF6A8C3-FA2E-4DD4-8F87-F2E8D5A027B8}"/>
    <cellStyle name="Comma 2 5 6 19" xfId="13101" xr:uid="{CE96F197-69E3-4E0F-AB63-09169C5248D0}"/>
    <cellStyle name="Comma 2 5 6 19 2" xfId="19664" xr:uid="{83DAB79C-A258-464D-A183-3C3B6C6BE424}"/>
    <cellStyle name="Comma 2 5 6 19 2 2" xfId="31996" xr:uid="{B90083DC-4A2C-4B76-A0C4-8D050EC05D69}"/>
    <cellStyle name="Comma 2 5 6 19 3" xfId="26959" xr:uid="{DDA98A0E-3535-487B-A965-88CFC975B6CF}"/>
    <cellStyle name="Comma 2 5 6 2" xfId="948" xr:uid="{2D7D3510-9623-4DB5-9931-73C47A93B14B}"/>
    <cellStyle name="Comma 2 5 6 2 2" xfId="1301" xr:uid="{D4097F60-8532-4ECA-8AB6-7811CD7667D9}"/>
    <cellStyle name="Comma 2 5 6 2 2 2" xfId="2138" xr:uid="{60B39825-4335-4408-8819-34AC3CC80552}"/>
    <cellStyle name="Comma 2 5 6 2 2 3" xfId="4906" xr:uid="{808C9895-6614-4D7A-93DB-28430FE52AEB}"/>
    <cellStyle name="Comma 2 5 6 2 2 4" xfId="23819" xr:uid="{4257487D-698F-4EB4-8C6B-F44A449EE9BB}"/>
    <cellStyle name="Comma 2 5 6 2 3" xfId="1788" xr:uid="{78BB846B-35CE-4281-968B-7206C1A4A32C}"/>
    <cellStyle name="Comma 2 5 6 2 3 2" xfId="6834" xr:uid="{F6FC7E14-62F8-4FD4-A5B2-A7DB00D27BBB}"/>
    <cellStyle name="Comma 2 5 6 2 3 3" xfId="28858" xr:uid="{935B12FD-070A-40DA-B31B-7AC3953E7C14}"/>
    <cellStyle name="Comma 2 5 6 2 4" xfId="2917" xr:uid="{18C4649C-9281-4AC4-8C90-BBCD4836805C}"/>
    <cellStyle name="Comma 2 5 6 2 4 2" xfId="23414" xr:uid="{7D211C45-EBEE-4695-A43E-8BBE078C6B53}"/>
    <cellStyle name="Comma 2 5 6 2 5" xfId="22530" xr:uid="{286C6F9C-D64A-45E1-89E0-60B2A2CC1D1B}"/>
    <cellStyle name="Comma 2 5 6 2 6" xfId="35840" xr:uid="{BF8D1D7A-614C-4257-96DA-7F97E370CE68}"/>
    <cellStyle name="Comma 2 5 6 20" xfId="13482" xr:uid="{5EBA10D6-E6D2-4FE5-A00F-60F7B2B67F2D}"/>
    <cellStyle name="Comma 2 5 6 20 2" xfId="19873" xr:uid="{28111BC2-716A-40F9-A6C4-D4DB2F2AF928}"/>
    <cellStyle name="Comma 2 5 6 20 2 2" xfId="32204" xr:uid="{B3C3DE12-83DC-46E5-84F7-DC8791F339A3}"/>
    <cellStyle name="Comma 2 5 6 20 3" xfId="27167" xr:uid="{CE74405E-44F6-4200-851E-6C8D9711F5E2}"/>
    <cellStyle name="Comma 2 5 6 21" xfId="13871" xr:uid="{42256470-2876-44F5-9F15-A1EF923E82B1}"/>
    <cellStyle name="Comma 2 5 6 21 2" xfId="20085" xr:uid="{AB54D869-02B8-46EE-9896-C58658DF6CD3}"/>
    <cellStyle name="Comma 2 5 6 21 2 2" xfId="32416" xr:uid="{C0883E7E-F559-49D2-8645-04918557B6E7}"/>
    <cellStyle name="Comma 2 5 6 21 3" xfId="27379" xr:uid="{44A88348-AD7E-42A6-9FBC-F1627D3C76C8}"/>
    <cellStyle name="Comma 2 5 6 22" xfId="14252" xr:uid="{6DCAD9AB-D7F8-49D9-86D8-B9BF0E9AD027}"/>
    <cellStyle name="Comma 2 5 6 22 2" xfId="20294" xr:uid="{77C551FD-14B2-4510-8E02-316582831D92}"/>
    <cellStyle name="Comma 2 5 6 22 2 2" xfId="32624" xr:uid="{A4FF8B82-1C5B-4955-B3FE-26A1532D1EC3}"/>
    <cellStyle name="Comma 2 5 6 22 3" xfId="27587" xr:uid="{A7724263-9D73-49BD-B0C6-AFAD88A60C0C}"/>
    <cellStyle name="Comma 2 5 6 23" xfId="14637" xr:uid="{7D5045A8-9DB3-4162-AE19-011FC093066B}"/>
    <cellStyle name="Comma 2 5 6 23 2" xfId="20505" xr:uid="{DEF98D0E-BF2B-450D-BCE0-D31F931D3DCD}"/>
    <cellStyle name="Comma 2 5 6 23 2 2" xfId="32834" xr:uid="{83E2EB1D-1990-493D-B41E-A3AFEE7AACFF}"/>
    <cellStyle name="Comma 2 5 6 23 3" xfId="27797" xr:uid="{9A5C6E7E-76E7-4238-A8B2-CC5A56D8D118}"/>
    <cellStyle name="Comma 2 5 6 24" xfId="15018" xr:uid="{DED0EEB3-A476-4226-90EA-D71EAA68C095}"/>
    <cellStyle name="Comma 2 5 6 24 2" xfId="20713" xr:uid="{ED839062-92BB-4B30-9A57-DA8F80CAAFBD}"/>
    <cellStyle name="Comma 2 5 6 24 2 2" xfId="33042" xr:uid="{E3ABCCBC-90A0-485F-B0DE-5C672603B8C3}"/>
    <cellStyle name="Comma 2 5 6 24 3" xfId="28005" xr:uid="{3EADD4CF-B45C-4C70-866A-6E2FED07805C}"/>
    <cellStyle name="Comma 2 5 6 25" xfId="15399" xr:uid="{E28D0561-F3C4-4383-B62B-93717B94BBC3}"/>
    <cellStyle name="Comma 2 5 6 25 2" xfId="20922" xr:uid="{6334E289-55D8-44E4-B49B-F17DE8523D0B}"/>
    <cellStyle name="Comma 2 5 6 25 2 2" xfId="33250" xr:uid="{AF85CE16-2485-41C1-9186-94C5EFC41FA8}"/>
    <cellStyle name="Comma 2 5 6 25 3" xfId="28213" xr:uid="{721A7DFD-73EF-4533-A40E-F97D36BC493E}"/>
    <cellStyle name="Comma 2 5 6 26" xfId="15780" xr:uid="{BF405ACD-CD0B-4289-AE64-0E53339C9986}"/>
    <cellStyle name="Comma 2 5 6 26 2" xfId="21130" xr:uid="{E3B5B3DF-2A08-4339-8E70-61C9A8E16E80}"/>
    <cellStyle name="Comma 2 5 6 26 2 2" xfId="33458" xr:uid="{5D603684-0E03-413C-90A2-7DEA648994B2}"/>
    <cellStyle name="Comma 2 5 6 26 3" xfId="28421" xr:uid="{7598A809-186E-47CD-880E-93748EAD7429}"/>
    <cellStyle name="Comma 2 5 6 27" xfId="16161" xr:uid="{5AD70AFE-0227-46AA-92F0-E789AB5FC6FC}"/>
    <cellStyle name="Comma 2 5 6 27 2" xfId="21338" xr:uid="{70AAC9ED-43E9-4C01-A67A-5FAD22FB19FB}"/>
    <cellStyle name="Comma 2 5 6 27 2 2" xfId="33666" xr:uid="{3D4965F5-D7FA-4720-9972-DA7898CDAC38}"/>
    <cellStyle name="Comma 2 5 6 27 3" xfId="28629" xr:uid="{B8B227B2-1A9C-4517-A487-163BB4EF0644}"/>
    <cellStyle name="Comma 2 5 6 28" xfId="5101" xr:uid="{3839600C-1100-4160-B5A3-4E81F5CC1781}"/>
    <cellStyle name="Comma 2 5 6 28 2" xfId="21581" xr:uid="{3A9814E8-0173-4071-BC23-C83DF1180AE0}"/>
    <cellStyle name="Comma 2 5 6 29" xfId="23258" xr:uid="{5F86124E-A99E-451B-815C-A5F0FD6E891C}"/>
    <cellStyle name="Comma 2 5 6 3" xfId="1079" xr:uid="{8FFA9B6C-55F6-48A8-8BC9-1497D8EA7DA5}"/>
    <cellStyle name="Comma 2 5 6 3 2" xfId="1917" xr:uid="{55C343E1-19CA-4B95-B769-28EF1FEC0BC7}"/>
    <cellStyle name="Comma 2 5 6 3 2 2" xfId="7030" xr:uid="{C4CA00FD-E4C3-4BCB-A6E2-C40897C3EF2F}"/>
    <cellStyle name="Comma 2 5 6 3 2 3" xfId="23855" xr:uid="{7CC111D5-7A94-409C-9DF0-A63ADF4C8FD6}"/>
    <cellStyle name="Comma 2 5 6 3 3" xfId="16552" xr:uid="{6D20EEE9-680F-41F3-AD5D-F4E37637568E}"/>
    <cellStyle name="Comma 2 5 6 3 3 2" xfId="28894" xr:uid="{23EE2078-548D-4335-A458-734D7E0DB32D}"/>
    <cellStyle name="Comma 2 5 6 3 4" xfId="4685" xr:uid="{148A3F69-CE87-4EFE-BC1C-0C9446907860}"/>
    <cellStyle name="Comma 2 5 6 3 4 2" xfId="23608" xr:uid="{3CBF3DFB-9185-4150-A0F5-62CB4513CA06}"/>
    <cellStyle name="Comma 2 5 6 3 5" xfId="22882" xr:uid="{628F6001-3209-423E-BD35-442ED9CB867C}"/>
    <cellStyle name="Comma 2 5 6 30" xfId="22192" xr:uid="{35251022-4C3F-4D7C-BAB0-D576BE55FA11}"/>
    <cellStyle name="Comma 2 5 6 31" xfId="35572" xr:uid="{063E6CE0-C85B-48D6-81A4-E05155789DFA}"/>
    <cellStyle name="Comma 2 5 6 4" xfId="1567" xr:uid="{4D7600B3-2AE1-4A9B-85D1-8E97AF28B2F8}"/>
    <cellStyle name="Comma 2 5 6 4 2" xfId="7319" xr:uid="{008C6151-48F3-4EA5-BA07-B0A43A344A2B}"/>
    <cellStyle name="Comma 2 5 6 4 2 2" xfId="28919" xr:uid="{18BFAE8A-BE26-48C7-A80F-F0E38689E58B}"/>
    <cellStyle name="Comma 2 5 6 4 3" xfId="16577" xr:uid="{2B5FCF27-D224-4865-BBC8-9B2C3B7D00F7}"/>
    <cellStyle name="Comma 2 5 6 4 4" xfId="4376" xr:uid="{AA69069D-0BBD-4594-A14D-70991B3939DE}"/>
    <cellStyle name="Comma 2 5 6 4 5" xfId="23880" xr:uid="{F3FB3385-BB14-403D-9488-72A785FE8BE9}"/>
    <cellStyle name="Comma 2 5 6 5" xfId="2715" xr:uid="{8B931577-4E85-4106-9D59-12A9BCF5ED3F}"/>
    <cellStyle name="Comma 2 5 6 5 2" xfId="16710" xr:uid="{DC43F936-C293-484A-9F9A-95FCF03F783D}"/>
    <cellStyle name="Comma 2 5 6 5 2 2" xfId="29051" xr:uid="{761A28DD-79CA-4900-8963-480388A8AE75}"/>
    <cellStyle name="Comma 2 5 6 5 3" xfId="24012" xr:uid="{691318FE-7E7A-4C67-B8A0-AEF3033FC32F}"/>
    <cellStyle name="Comma 2 5 6 6" xfId="8090" xr:uid="{21A1AA80-5D12-4A34-B8FA-1EB2DF07D233}"/>
    <cellStyle name="Comma 2 5 6 6 2" xfId="16939" xr:uid="{B993098A-958F-4AB4-81E2-645B68023531}"/>
    <cellStyle name="Comma 2 5 6 6 2 2" xfId="29280" xr:uid="{FB34E7DE-3464-4C54-B0BF-E8D916DFF866}"/>
    <cellStyle name="Comma 2 5 6 6 3" xfId="24241" xr:uid="{3C0A86EA-A7E7-4E96-B320-8E8B2CD18699}"/>
    <cellStyle name="Comma 2 5 6 7" xfId="8469" xr:uid="{6A3EDF95-23F6-4685-B9AC-457DE137CF71}"/>
    <cellStyle name="Comma 2 5 6 7 2" xfId="17148" xr:uid="{E23DC489-9F4B-45FA-9044-447CBB06160B}"/>
    <cellStyle name="Comma 2 5 6 7 2 2" xfId="29488" xr:uid="{176FCD76-134A-40EB-B54C-B56E88626A27}"/>
    <cellStyle name="Comma 2 5 6 7 3" xfId="24449" xr:uid="{AD446E53-DDF3-46F4-A9BB-B744BF58B90B}"/>
    <cellStyle name="Comma 2 5 6 8" xfId="8850" xr:uid="{645291F7-7D28-4564-804B-D371046C6E7F}"/>
    <cellStyle name="Comma 2 5 6 8 2" xfId="17356" xr:uid="{9F4D50D8-5CDE-4A12-82B4-5BBF7993D1C2}"/>
    <cellStyle name="Comma 2 5 6 8 2 2" xfId="29696" xr:uid="{4275AE50-2D25-40AA-AD05-254580526C7D}"/>
    <cellStyle name="Comma 2 5 6 8 3" xfId="24657" xr:uid="{A8B50323-88C8-4411-88AA-00A8A9D8A128}"/>
    <cellStyle name="Comma 2 5 6 9" xfId="9238" xr:uid="{6C81C07B-165E-4A02-9C43-42886C51B90B}"/>
    <cellStyle name="Comma 2 5 6 9 2" xfId="17565" xr:uid="{377E4A25-F827-4680-93CB-AAD0F663719B}"/>
    <cellStyle name="Comma 2 5 6 9 2 2" xfId="29904" xr:uid="{CE740337-5DE1-4C8D-988C-557BD4AA54AE}"/>
    <cellStyle name="Comma 2 5 6 9 3" xfId="24866" xr:uid="{07B9032F-BABA-41E4-93D1-7EA331DCA45B}"/>
    <cellStyle name="Comma 2 5 7" xfId="1431" xr:uid="{F4C1B84E-F4D2-492B-A72B-55739293F1D5}"/>
    <cellStyle name="Comma 2 5 7 2" xfId="3836" xr:uid="{766C41B7-69A5-4447-9DAF-5D2DD2A583D2}"/>
    <cellStyle name="Comma 2 5 7 3" xfId="3391" xr:uid="{68BC7E9F-8FAA-4DDE-BEBD-755E8612FC1D}"/>
    <cellStyle name="Comma 2 5 7 4" xfId="22701" xr:uid="{EB8801D1-2BA0-4BCD-839F-209882707067}"/>
    <cellStyle name="Comma 2 5 8" xfId="2569" xr:uid="{38D2586F-A001-4388-9036-C6DFD2B1CB69}"/>
    <cellStyle name="Comma 2 5 8 2" xfId="3773" xr:uid="{A6E2E53E-4772-4255-B184-67B4B0003658}"/>
    <cellStyle name="Comma 2 5 8 3" xfId="2975" xr:uid="{E29E3547-4061-46C5-94C5-9541A6AADFF0}"/>
    <cellStyle name="Comma 2 5 8 4" xfId="22487" xr:uid="{15E06395-146A-461B-952E-E1B51991E6BF}"/>
    <cellStyle name="Comma 2 5 9" xfId="3310" xr:uid="{2C43127F-A4D2-4FD6-B24C-6386B3AE2274}"/>
    <cellStyle name="Comma 2 5 9 2" xfId="23723" xr:uid="{2036A6F4-3382-4E45-88E7-8E98D5C5245E}"/>
    <cellStyle name="Comma 2 5 9 3" xfId="22822" xr:uid="{6ECA3B08-23E8-4C76-9171-D78190B8DB86}"/>
    <cellStyle name="Comma 2 50" xfId="11816" xr:uid="{B03715B1-EF48-4E29-A215-4641BE1C1B4E}"/>
    <cellStyle name="Comma 2 50 2" xfId="18931" xr:uid="{E0B071C0-4F67-4334-8C73-58D0E7C69602}"/>
    <cellStyle name="Comma 2 50 2 2" xfId="31265" xr:uid="{E958D31B-7A0C-4BA0-9A4B-22915AC1C498}"/>
    <cellStyle name="Comma 2 50 3" xfId="26228" xr:uid="{97AD55E0-4825-4653-A6B1-68E65B61DEE6}"/>
    <cellStyle name="Comma 2 51" xfId="11820" xr:uid="{A73F6BBC-ECC7-4F51-84B2-9D1322357589}"/>
    <cellStyle name="Comma 2 51 2" xfId="18933" xr:uid="{E121A540-1FDF-493D-A1A8-5445941F518F}"/>
    <cellStyle name="Comma 2 51 2 2" xfId="31267" xr:uid="{246D35E3-8291-43C3-8778-EF3B475BC1CD}"/>
    <cellStyle name="Comma 2 51 3" xfId="26230" xr:uid="{3070642D-33D1-4DBA-AEA7-82A3CE195A87}"/>
    <cellStyle name="Comma 2 52" xfId="12201" xr:uid="{6477004F-22CA-4271-878C-AE14271C94A0}"/>
    <cellStyle name="Comma 2 52 2" xfId="19142" xr:uid="{902E938A-B2A2-45FB-B4E0-882B207361DA}"/>
    <cellStyle name="Comma 2 52 2 2" xfId="31475" xr:uid="{74BF353D-F3D9-4022-A64B-6AE07A9AF909}"/>
    <cellStyle name="Comma 2 52 3" xfId="26438" xr:uid="{E2AD6615-CB00-464F-A1A3-F535D5B6B7CE}"/>
    <cellStyle name="Comma 2 53" xfId="12582" xr:uid="{51A4AD27-D14B-40BA-8191-6192C9B177CD}"/>
    <cellStyle name="Comma 2 53 2" xfId="19351" xr:uid="{300D0379-5B62-480C-96E4-95B03B038575}"/>
    <cellStyle name="Comma 2 53 2 2" xfId="31683" xr:uid="{0CD16F37-1F96-4EB8-989D-D49C90F917A2}"/>
    <cellStyle name="Comma 2 53 3" xfId="26646" xr:uid="{8C747009-6337-4243-B7FD-4CD12B4E6043}"/>
    <cellStyle name="Comma 2 54" xfId="12963" xr:uid="{2C6C6E9D-0463-46A5-B50A-2F2F62DB0F08}"/>
    <cellStyle name="Comma 2 54 2" xfId="19559" xr:uid="{AF9183BC-E284-4B6D-BD0D-40FAC02E959F}"/>
    <cellStyle name="Comma 2 54 2 2" xfId="31891" xr:uid="{8BD214C6-DE6D-4A32-99AC-300AFFF0BB31}"/>
    <cellStyle name="Comma 2 54 3" xfId="26854" xr:uid="{3A5B9E0C-24FB-4B5A-AA13-D81B37A1D268}"/>
    <cellStyle name="Comma 2 55" xfId="13344" xr:uid="{82A96FCE-0110-4C14-B689-1A209057422B}"/>
    <cellStyle name="Comma 2 55 2" xfId="19767" xr:uid="{3725F93A-46EC-4776-8A33-1822C53A67B3}"/>
    <cellStyle name="Comma 2 55 2 2" xfId="32099" xr:uid="{03BBC292-EFB5-4ED5-9A65-6ED81694EF0C}"/>
    <cellStyle name="Comma 2 55 3" xfId="27062" xr:uid="{E97CCE25-C96C-4948-9A18-E1259E96D928}"/>
    <cellStyle name="Comma 2 56" xfId="13725" xr:uid="{001ACFE3-2032-4ABC-97D4-BA4E19DC78EA}"/>
    <cellStyle name="Comma 2 56 2" xfId="19976" xr:uid="{176A1C2B-452D-4704-94AE-1A0682CF3D07}"/>
    <cellStyle name="Comma 2 56 2 2" xfId="27270" xr:uid="{2D585471-7896-47A6-9BE4-FEFF9A56BC54}"/>
    <cellStyle name="Comma 2 56 3" xfId="22016" xr:uid="{489B3FE8-43EB-46EA-81B5-11A054A1413B}"/>
    <cellStyle name="Comma 2 56 3 2" xfId="32307" xr:uid="{06132862-85B0-48EA-9EF2-6590E20E3D53}"/>
    <cellStyle name="Comma 2 56 4" xfId="23656" xr:uid="{9567D2C1-DDE9-45CD-93D0-F1BA7FFC9EA8}"/>
    <cellStyle name="Comma 2 57" xfId="13729" xr:uid="{99F7A991-247F-47A7-BF5C-A7F685C21A95}"/>
    <cellStyle name="Comma 2 57 2" xfId="19978" xr:uid="{A4B25570-3D49-4035-821F-E52A05974CC0}"/>
    <cellStyle name="Comma 2 57 2 2" xfId="32309" xr:uid="{2D98DE36-E593-468B-AD91-DAB609D28891}"/>
    <cellStyle name="Comma 2 57 3" xfId="27272" xr:uid="{3BED4E8D-10F1-46B2-909F-76E019ABC285}"/>
    <cellStyle name="Comma 2 58" xfId="13733" xr:uid="{3365EEB5-B489-4D61-8B01-82EF964A32F6}"/>
    <cellStyle name="Comma 2 58 2" xfId="19980" xr:uid="{7CA2BAAE-A0AC-404A-9B4E-2F8719F246F5}"/>
    <cellStyle name="Comma 2 58 2 2" xfId="32311" xr:uid="{A5FFB3B0-E0F5-4922-826D-3938ED1BC1A0}"/>
    <cellStyle name="Comma 2 58 3" xfId="27274" xr:uid="{F5F959B7-3677-485F-B900-19158CEAAD59}"/>
    <cellStyle name="Comma 2 59" xfId="14114" xr:uid="{8F78CE2E-2C2C-4859-B8B8-9BE523F92389}"/>
    <cellStyle name="Comma 2 59 2" xfId="20189" xr:uid="{45CA8E24-C4A7-453E-B71D-C1C845865B3C}"/>
    <cellStyle name="Comma 2 59 2 2" xfId="32519" xr:uid="{C4535752-BC39-4077-A373-DBCF038C852A}"/>
    <cellStyle name="Comma 2 59 3" xfId="27482" xr:uid="{729315FA-3C24-4220-92D1-59AE87E4F735}"/>
    <cellStyle name="Comma 2 6" xfId="79" xr:uid="{00000000-0005-0000-0000-000028000000}"/>
    <cellStyle name="Comma 2 6 10" xfId="5801" xr:uid="{9BE2395A-0823-42D9-94BB-070D63E41E7B}"/>
    <cellStyle name="Comma 2 6 11" xfId="5927" xr:uid="{57938D1D-E3BC-4794-B717-8DC0D5D35744}"/>
    <cellStyle name="Comma 2 6 12" xfId="6032" xr:uid="{0693B9C0-C352-4511-81EC-F654B2601269}"/>
    <cellStyle name="Comma 2 6 13" xfId="6136" xr:uid="{5C9B0EAD-C230-4D8B-9E86-6A847DDDA230}"/>
    <cellStyle name="Comma 2 6 14" xfId="6240" xr:uid="{DF2BF287-08EB-404D-AC36-C00769B27079}"/>
    <cellStyle name="Comma 2 6 15" xfId="6344" xr:uid="{5B61722B-B432-4A62-A499-B126AB6A1105}"/>
    <cellStyle name="Comma 2 6 16" xfId="6414" xr:uid="{F13992B8-DDF1-4A77-A79A-048C3BD6D76B}"/>
    <cellStyle name="Comma 2 6 17" xfId="6466" xr:uid="{A1408722-21EA-4F1C-B185-4EDD26CAE4D4}"/>
    <cellStyle name="Comma 2 6 18" xfId="6570" xr:uid="{936ACDA7-8D33-433D-9129-2B29920CBAB3}"/>
    <cellStyle name="Comma 2 6 19" xfId="6674" xr:uid="{42354007-BA5A-478E-8375-D6CBFD0AE991}"/>
    <cellStyle name="Comma 2 6 2" xfId="488" xr:uid="{00000000-0005-0000-0000-000082000000}"/>
    <cellStyle name="Comma 2 6 2 10" xfId="9715" xr:uid="{00A241F7-674E-41FE-A4F1-FAD4E2306CA3}"/>
    <cellStyle name="Comma 2 6 2 10 2" xfId="17801" xr:uid="{9C3AF48D-0561-4397-A486-7EABDAE82B20}"/>
    <cellStyle name="Comma 2 6 2 10 2 2" xfId="30139" xr:uid="{EA3BB08D-744A-46BE-BB5D-FEAC83A154D9}"/>
    <cellStyle name="Comma 2 6 2 10 3" xfId="25102" xr:uid="{7C86F118-36D8-4115-9C57-8D7571A285CD}"/>
    <cellStyle name="Comma 2 6 2 11" xfId="10097" xr:uid="{7D291078-5B79-427B-8268-52BC2E4E3D6C}"/>
    <cellStyle name="Comma 2 6 2 11 2" xfId="18010" xr:uid="{2932D1E2-B90C-4D06-A26B-CA8B309F1D53}"/>
    <cellStyle name="Comma 2 6 2 11 2 2" xfId="30348" xr:uid="{6EE2AB04-34C6-4558-8A72-55BA49BB5B30}"/>
    <cellStyle name="Comma 2 6 2 11 3" xfId="25311" xr:uid="{F1034278-44AE-47CF-868A-4842065EF58A}"/>
    <cellStyle name="Comma 2 6 2 12" xfId="10478" xr:uid="{22D8AAC1-1054-4F6F-BE3F-7615EFF80E61}"/>
    <cellStyle name="Comma 2 6 2 12 2" xfId="18219" xr:uid="{E2F9BC66-57D2-4956-A6FF-3FA716E91A94}"/>
    <cellStyle name="Comma 2 6 2 12 2 2" xfId="30556" xr:uid="{895380EE-C81A-42AA-93E3-0CA5C7F68891}"/>
    <cellStyle name="Comma 2 6 2 12 3" xfId="25519" xr:uid="{191A87AE-CDC1-4BA4-8921-A56D17D73282}"/>
    <cellStyle name="Comma 2 6 2 13" xfId="10859" xr:uid="{555AF6A4-C591-42ED-BB43-12EDE4505C5D}"/>
    <cellStyle name="Comma 2 6 2 13 2" xfId="18427" xr:uid="{AA896F24-2B8A-47C2-9FC5-07BFCE5354D7}"/>
    <cellStyle name="Comma 2 6 2 13 2 2" xfId="30764" xr:uid="{82752BA5-8982-4073-A78C-695727101B8D}"/>
    <cellStyle name="Comma 2 6 2 13 3" xfId="25727" xr:uid="{90094C7E-CA88-472E-BF49-3A1ABEF32CB7}"/>
    <cellStyle name="Comma 2 6 2 14" xfId="11240" xr:uid="{F334E8A5-792A-4278-9761-1C4384E5EE44}"/>
    <cellStyle name="Comma 2 6 2 14 2" xfId="18636" xr:uid="{60FCBB61-625A-4557-BB31-602A8EDC67C4}"/>
    <cellStyle name="Comma 2 6 2 14 2 2" xfId="30972" xr:uid="{29060902-A14F-41B6-8E82-531CD9817609}"/>
    <cellStyle name="Comma 2 6 2 14 3" xfId="25935" xr:uid="{62D0D453-005E-47BC-A402-969816483D04}"/>
    <cellStyle name="Comma 2 6 2 15" xfId="11657" xr:uid="{1035E41A-9083-48F1-BA4A-ECFC8C35791F}"/>
    <cellStyle name="Comma 2 6 2 15 2" xfId="18854" xr:uid="{0B4F6BF5-9A40-42DD-AA5C-6C089933383C}"/>
    <cellStyle name="Comma 2 6 2 15 2 2" xfId="31188" xr:uid="{AC49ECBF-4335-4308-ACC9-7ED5A5231F4A}"/>
    <cellStyle name="Comma 2 6 2 15 3" xfId="26151" xr:uid="{994C0E3E-C0E0-4DEA-B87E-08C5D8E1CEB7}"/>
    <cellStyle name="Comma 2 6 2 16" xfId="12042" xr:uid="{52B76CD9-CA73-4EBA-94C3-3F13104BB34E}"/>
    <cellStyle name="Comma 2 6 2 16 2" xfId="19065" xr:uid="{95849E0B-3A00-4F3A-9059-69B63FD57005}"/>
    <cellStyle name="Comma 2 6 2 16 2 2" xfId="31398" xr:uid="{C2F6A50E-2723-4BBF-84CD-09FD5E58CDB1}"/>
    <cellStyle name="Comma 2 6 2 16 3" xfId="26361" xr:uid="{D5C08B8E-7392-4189-9B9C-FB54F5168E6E}"/>
    <cellStyle name="Comma 2 6 2 17" xfId="12423" xr:uid="{A2EBB5AF-1954-41A7-89A1-0F032779946B}"/>
    <cellStyle name="Comma 2 6 2 17 2" xfId="19273" xr:uid="{8033C967-49CB-4811-94FD-8D84B91F38DF}"/>
    <cellStyle name="Comma 2 6 2 17 2 2" xfId="31606" xr:uid="{C6630FE3-579D-4F9D-AFBD-9DC146A3AFA2}"/>
    <cellStyle name="Comma 2 6 2 17 3" xfId="26569" xr:uid="{79A2FBBE-B920-4AB7-8EE3-7FC09F7E23D8}"/>
    <cellStyle name="Comma 2 6 2 18" xfId="12804" xr:uid="{DFC7C134-C5C2-4510-8356-F5303C4C3FDF}"/>
    <cellStyle name="Comma 2 6 2 18 2" xfId="19482" xr:uid="{3479450E-2E87-4E87-A0DA-C3602FC69249}"/>
    <cellStyle name="Comma 2 6 2 18 2 2" xfId="31814" xr:uid="{14869AD0-F733-4FC2-AFA9-DE73A733C96D}"/>
    <cellStyle name="Comma 2 6 2 18 3" xfId="26777" xr:uid="{5493C89B-21F7-4FB1-9A2D-BE075B8B58EC}"/>
    <cellStyle name="Comma 2 6 2 19" xfId="13185" xr:uid="{75DC476E-6552-4A02-887D-317BA2DCEB10}"/>
    <cellStyle name="Comma 2 6 2 19 2" xfId="19690" xr:uid="{E12C58E1-5B20-499D-ACFB-380D576EBD81}"/>
    <cellStyle name="Comma 2 6 2 19 2 2" xfId="32022" xr:uid="{BBB0903C-C170-4E55-BA53-288DDB4B8073}"/>
    <cellStyle name="Comma 2 6 2 19 3" xfId="26985" xr:uid="{6DEDE7DA-3E2D-4DAA-8742-E4DC9CE69BC5}"/>
    <cellStyle name="Comma 2 6 2 2" xfId="907" xr:uid="{33DAB39C-D3EE-48B7-84EE-2B0FB3922053}"/>
    <cellStyle name="Comma 2 6 2 2 2" xfId="1260" xr:uid="{75D8DAB7-9386-48FA-A9AE-171E34EB8B73}"/>
    <cellStyle name="Comma 2 6 2 2 2 2" xfId="2097" xr:uid="{5C4F3782-C7D2-4A08-A185-5E065C913512}"/>
    <cellStyle name="Comma 2 6 2 2 2 2 2" xfId="4865" xr:uid="{DF6708D7-E1D7-4E9B-91E9-BE4A05B54A49}"/>
    <cellStyle name="Comma 2 6 2 2 2 3" xfId="3665" xr:uid="{1225A264-482F-482B-B32B-3B680A34DD56}"/>
    <cellStyle name="Comma 2 6 2 2 3" xfId="1747" xr:uid="{1AA4AFBB-C2B6-4701-95DD-CABDB4AE6BFA}"/>
    <cellStyle name="Comma 2 6 2 2 3 2" xfId="3978" xr:uid="{AD873CFA-F768-4129-B296-4FFAEDCDF3F8}"/>
    <cellStyle name="Comma 2 6 2 2 4" xfId="4524" xr:uid="{E1C34310-6E08-4EED-B56E-4175177C7B44}"/>
    <cellStyle name="Comma 2 6 2 2 5" xfId="3154" xr:uid="{A6D6AE28-2957-4FF6-B33E-A031623D41E4}"/>
    <cellStyle name="Comma 2 6 2 2 6" xfId="22571" xr:uid="{AC4610F5-71A7-4194-A94E-29579BB7117D}"/>
    <cellStyle name="Comma 2 6 2 20" xfId="13566" xr:uid="{CB9B2741-908C-4E6D-A0A2-549205A0698F}"/>
    <cellStyle name="Comma 2 6 2 20 2" xfId="19899" xr:uid="{58AAF3A9-2C51-4CAD-B244-CEEEBC3D669E}"/>
    <cellStyle name="Comma 2 6 2 20 2 2" xfId="32230" xr:uid="{A656A415-1354-40A0-A277-369CE1C398C9}"/>
    <cellStyle name="Comma 2 6 2 20 3" xfId="27193" xr:uid="{E10177A0-91EF-4C1A-ADEB-59F9F7CAB4F4}"/>
    <cellStyle name="Comma 2 6 2 21" xfId="13955" xr:uid="{6106AF65-FB8E-436E-9B70-324944402DC8}"/>
    <cellStyle name="Comma 2 6 2 21 2" xfId="20111" xr:uid="{E8C33D08-1D3F-4765-B3DC-9E1E5380569E}"/>
    <cellStyle name="Comma 2 6 2 21 2 2" xfId="32442" xr:uid="{124CF4E8-0A89-4E91-A51A-92414F666F5D}"/>
    <cellStyle name="Comma 2 6 2 21 3" xfId="27405" xr:uid="{5F3FD36F-BE32-4010-945E-323186B73F96}"/>
    <cellStyle name="Comma 2 6 2 22" xfId="14336" xr:uid="{EBB805E0-8DA3-465A-A671-065189FF325D}"/>
    <cellStyle name="Comma 2 6 2 22 2" xfId="20320" xr:uid="{650784C9-D013-484F-9711-B12652CC9A5F}"/>
    <cellStyle name="Comma 2 6 2 22 2 2" xfId="32650" xr:uid="{B6982061-26BE-4B98-9B0C-A8DE36E24F8D}"/>
    <cellStyle name="Comma 2 6 2 22 3" xfId="27613" xr:uid="{32D74FEF-2945-441A-94B2-7E8D7C42129E}"/>
    <cellStyle name="Comma 2 6 2 23" xfId="14721" xr:uid="{A7BAEA87-8642-4295-A5A6-282E7BACDDFD}"/>
    <cellStyle name="Comma 2 6 2 23 2" xfId="20531" xr:uid="{3EB47E25-E445-47F6-A8DE-40603BE49103}"/>
    <cellStyle name="Comma 2 6 2 23 2 2" xfId="32860" xr:uid="{A8D058C0-A382-49AA-842A-64E7EDF58388}"/>
    <cellStyle name="Comma 2 6 2 23 3" xfId="27823" xr:uid="{D7FCD8A0-293A-4E28-A3C9-B6C6A060FEEF}"/>
    <cellStyle name="Comma 2 6 2 24" xfId="15102" xr:uid="{E6736EED-1BBD-416C-BE17-EA384980D2D7}"/>
    <cellStyle name="Comma 2 6 2 24 2" xfId="20740" xr:uid="{E478A5E4-D5EF-426B-9196-7DD3DBAD6CA4}"/>
    <cellStyle name="Comma 2 6 2 24 2 2" xfId="33068" xr:uid="{15835CD3-EDA2-4173-B27D-F254F5AD8F96}"/>
    <cellStyle name="Comma 2 6 2 24 3" xfId="28031" xr:uid="{0B5FEC3E-BD62-4EFF-AB26-3CE0C45548DC}"/>
    <cellStyle name="Comma 2 6 2 25" xfId="15483" xr:uid="{DC4D1F9B-64C7-4C07-ABE1-EC1ACDA1F4BE}"/>
    <cellStyle name="Comma 2 6 2 25 2" xfId="20948" xr:uid="{6CA312B9-F058-44D1-8277-4F6BDE5D4410}"/>
    <cellStyle name="Comma 2 6 2 25 2 2" xfId="33276" xr:uid="{945D0CCC-83BC-42D1-9EAE-5947C7CF1956}"/>
    <cellStyle name="Comma 2 6 2 25 3" xfId="28239" xr:uid="{EAE59C05-2466-43CF-8CEE-EE84658FE279}"/>
    <cellStyle name="Comma 2 6 2 26" xfId="15864" xr:uid="{0EC91176-E5F7-4CDA-B7E9-2A63F70CF01F}"/>
    <cellStyle name="Comma 2 6 2 26 2" xfId="21156" xr:uid="{7ADD840F-EA01-4936-A2B7-EC4ACB773959}"/>
    <cellStyle name="Comma 2 6 2 26 2 2" xfId="33484" xr:uid="{90E604E6-CF23-41BC-B31D-9D5EF76D281F}"/>
    <cellStyle name="Comma 2 6 2 26 3" xfId="28447" xr:uid="{B0749CA4-D012-40BE-90CC-202216454FCE}"/>
    <cellStyle name="Comma 2 6 2 27" xfId="16245" xr:uid="{09E8C892-DCB3-4653-83DB-9F7043766B29}"/>
    <cellStyle name="Comma 2 6 2 27 2" xfId="21364" xr:uid="{00A27644-EE25-4BA2-9725-0F94F0633BE0}"/>
    <cellStyle name="Comma 2 6 2 27 2 2" xfId="33692" xr:uid="{6999BB8A-366E-4F9C-81E9-478F9447E56A}"/>
    <cellStyle name="Comma 2 6 2 27 3" xfId="28655" xr:uid="{276BB03E-0299-4C90-AACC-1A4B10F9B3E1}"/>
    <cellStyle name="Comma 2 6 2 28" xfId="21665" xr:uid="{CB81FECE-3EE5-4081-ADB7-502B24F296DE}"/>
    <cellStyle name="Comma 2 6 2 28 2" xfId="23089" xr:uid="{7C0A80FA-33A1-4E19-86BF-23E094AF4AB6}"/>
    <cellStyle name="Comma 2 6 2 29" xfId="22233" xr:uid="{C691E123-267B-4268-9EE2-5AECC8057482}"/>
    <cellStyle name="Comma 2 6 2 3" xfId="2491" xr:uid="{65CDAD10-7792-4EB3-BC30-F3F49D741AB3}"/>
    <cellStyle name="Comma 2 6 2 3 2" xfId="3457" xr:uid="{C48BF6FB-8A8A-4A1D-AE3A-82C387CCDFB3}"/>
    <cellStyle name="Comma 2 6 2 3 3" xfId="21876" xr:uid="{DA932E67-DCD6-4A10-9D9F-DE89E123E8F6}"/>
    <cellStyle name="Comma 2 6 2 3 3 2" xfId="23455" xr:uid="{C8AA3B60-9DCF-4FD7-8AF1-71CF53DD3F76}"/>
    <cellStyle name="Comma 2 6 2 3 4" xfId="22860" xr:uid="{6F120891-054E-4138-8A22-F4E2A430E68E}"/>
    <cellStyle name="Comma 2 6 2 30" xfId="35645" xr:uid="{5379942F-6A26-4538-B967-DD8C92096190}"/>
    <cellStyle name="Comma 2 6 2 4" xfId="2765" xr:uid="{3BCD2509-3157-4EB2-AD53-9843844538FB}"/>
    <cellStyle name="Comma 2 6 2 4 2" xfId="7402" xr:uid="{ECB0E5E7-0F6E-434C-997C-7040CEB774D7}"/>
    <cellStyle name="Comma 2 6 2 5" xfId="7781" xr:uid="{10EDFC56-CF70-4EC9-B932-86814B7D61E3}"/>
    <cellStyle name="Comma 2 6 2 5 2" xfId="16740" xr:uid="{E346D15E-B611-49AA-BF8F-AE539282C1EC}"/>
    <cellStyle name="Comma 2 6 2 5 2 2" xfId="29081" xr:uid="{58222E84-C914-4A47-9131-FE013673D645}"/>
    <cellStyle name="Comma 2 6 2 5 3" xfId="24042" xr:uid="{AB297D79-8130-4B8A-8614-8C3B6F5739E5}"/>
    <cellStyle name="Comma 2 6 2 6" xfId="8172" xr:uid="{FCAF072C-4FD6-47CA-8972-3C069B594609}"/>
    <cellStyle name="Comma 2 6 2 6 2" xfId="16966" xr:uid="{A49F3A1A-D390-447E-BD44-AB8F9438F3E7}"/>
    <cellStyle name="Comma 2 6 2 6 2 2" xfId="29306" xr:uid="{2A629FC4-55F6-4966-ACB4-E452C6B114E2}"/>
    <cellStyle name="Comma 2 6 2 6 3" xfId="24267" xr:uid="{F49833E8-8A73-43F7-AA05-D92A88CE676A}"/>
    <cellStyle name="Comma 2 6 2 7" xfId="8553" xr:uid="{AB832E43-2F68-4B85-AE7D-DDC58F8D9A7C}"/>
    <cellStyle name="Comma 2 6 2 7 2" xfId="17174" xr:uid="{41C395E8-FBAE-4558-84FE-B0CBA8C1ED37}"/>
    <cellStyle name="Comma 2 6 2 7 2 2" xfId="29514" xr:uid="{F65FAFD8-77B3-4A41-8334-D8DCE2B7BCC5}"/>
    <cellStyle name="Comma 2 6 2 7 3" xfId="24475" xr:uid="{B18C4D5D-695C-47BA-8E8E-5BA6FE44824E}"/>
    <cellStyle name="Comma 2 6 2 8" xfId="8934" xr:uid="{92FD81BC-867E-4E4C-959C-FB8D19E37FCF}"/>
    <cellStyle name="Comma 2 6 2 8 2" xfId="17382" xr:uid="{A8E8DC42-77F2-41BC-B4A4-9EA724B30F07}"/>
    <cellStyle name="Comma 2 6 2 8 2 2" xfId="29722" xr:uid="{28B025FD-BF0A-49AE-B0EC-9B5E2001E92C}"/>
    <cellStyle name="Comma 2 6 2 8 3" xfId="24683" xr:uid="{8D19897F-0906-4A5B-B4BD-DC18EBDC1DCF}"/>
    <cellStyle name="Comma 2 6 2 9" xfId="9330" xr:uid="{7F6322B2-AE37-4C87-B23C-5ACDFE5C9F7E}"/>
    <cellStyle name="Comma 2 6 2 9 2" xfId="17593" xr:uid="{12505F3E-6422-4A7D-882F-2AED4F522264}"/>
    <cellStyle name="Comma 2 6 2 9 2 2" xfId="29931" xr:uid="{7813EB16-E6BF-4C5B-ACA3-3EF1A2F4D207}"/>
    <cellStyle name="Comma 2 6 2 9 3" xfId="24894" xr:uid="{C1C11671-7697-49A1-AC6E-0F7949B9EDB4}"/>
    <cellStyle name="Comma 2 6 20" xfId="6779" xr:uid="{8230A413-AC83-4621-AEE1-FC965F3625AD}"/>
    <cellStyle name="Comma 2 6 21" xfId="6973" xr:uid="{FA51A2C8-F4F7-4644-B51C-DC51204563EA}"/>
    <cellStyle name="Comma 2 6 22" xfId="7258" xr:uid="{DB518B05-99B1-4AA8-8D5D-B70452EAC5DF}"/>
    <cellStyle name="Comma 2 6 23" xfId="7635" xr:uid="{26A8B77E-2BC5-4813-B023-6134849DCA73}"/>
    <cellStyle name="Comma 2 6 23 2" xfId="16649" xr:uid="{BBCFFDD3-5B82-48E9-B6EA-8E58B935220C}"/>
    <cellStyle name="Comma 2 6 23 2 2" xfId="28991" xr:uid="{7E290FDF-B434-4636-BFD5-64C2F02990B5}"/>
    <cellStyle name="Comma 2 6 23 3" xfId="23952" xr:uid="{3B142782-189A-4F6A-BA3C-E495378594F7}"/>
    <cellStyle name="Comma 2 6 24" xfId="8031" xr:uid="{F45A07A1-272D-46E4-88E0-A875F8F77E2D}"/>
    <cellStyle name="Comma 2 6 24 2" xfId="16893" xr:uid="{358DC577-6A4C-4053-AC4B-C10908A9C7D6}"/>
    <cellStyle name="Comma 2 6 24 2 2" xfId="29234" xr:uid="{8319E7D3-6923-48E6-8704-CA1ABB13CE7D}"/>
    <cellStyle name="Comma 2 6 24 3" xfId="24195" xr:uid="{D121380C-C8C9-4AC6-ABE9-262787E7BBFB}"/>
    <cellStyle name="Comma 2 6 25" xfId="8406" xr:uid="{C6F172DC-1B17-4A11-B2B7-42DC774F04F0}"/>
    <cellStyle name="Comma 2 6 25 2" xfId="17102" xr:uid="{5B52EBDD-3C73-4A9E-AA9A-60F3EF428AC6}"/>
    <cellStyle name="Comma 2 6 25 2 2" xfId="29442" xr:uid="{4E0CB12B-0948-4B0F-A4DE-E8451CBD0F6D}"/>
    <cellStyle name="Comma 2 6 25 3" xfId="24403" xr:uid="{4D7D2787-AE01-44D8-8381-BDEDFE8A964B}"/>
    <cellStyle name="Comma 2 6 26" xfId="8787" xr:uid="{5265C84C-0707-4B15-9982-F39CF9CB11DC}"/>
    <cellStyle name="Comma 2 6 26 2" xfId="17310" xr:uid="{FA45C465-ACA4-48FA-85D3-5137CE07602F}"/>
    <cellStyle name="Comma 2 6 26 2 2" xfId="29650" xr:uid="{F461FCAA-1C84-412A-921B-3789D55FCBA8}"/>
    <cellStyle name="Comma 2 6 26 3" xfId="24611" xr:uid="{D012EFE7-8738-47C0-A9B7-D0959E3B58B6}"/>
    <cellStyle name="Comma 2 6 27" xfId="9172" xr:uid="{1F31FC99-8C99-4B4E-B2E0-02BAC240C8F6}"/>
    <cellStyle name="Comma 2 6 27 2" xfId="17519" xr:uid="{C910CE59-EBF8-4EE4-90F6-4202A086786E}"/>
    <cellStyle name="Comma 2 6 27 2 2" xfId="29858" xr:uid="{644897A4-50E8-4F43-A647-52A9B04EC127}"/>
    <cellStyle name="Comma 2 6 27 3" xfId="24820" xr:uid="{7972D20E-2905-4DDD-993A-5A8E24B55FC1}"/>
    <cellStyle name="Comma 2 6 28" xfId="9381" xr:uid="{B16B3FF9-9D46-4AE4-ABDE-60DCA5489703}"/>
    <cellStyle name="Comma 2 6 29" xfId="9568" xr:uid="{6E90398F-BBE9-4E2E-84E0-C1C5526C62B7}"/>
    <cellStyle name="Comma 2 6 29 2" xfId="17729" xr:uid="{513A8340-8658-43B1-A234-8E38D944118A}"/>
    <cellStyle name="Comma 2 6 29 2 2" xfId="30067" xr:uid="{9B9B007D-F041-4B51-A6EC-42A6B814560E}"/>
    <cellStyle name="Comma 2 6 29 3" xfId="25030" xr:uid="{318A42D7-291F-4189-BC1B-0FC035C5D97D}"/>
    <cellStyle name="Comma 2 6 3" xfId="300" xr:uid="{00000000-0005-0000-0000-000081000000}"/>
    <cellStyle name="Comma 2 6 3 10" xfId="9639" xr:uid="{BC6036BD-360A-4177-91B0-ED3E7C1FE0E4}"/>
    <cellStyle name="Comma 2 6 3 10 2" xfId="17783" xr:uid="{FA3CB49E-F1B4-46F4-89A1-8B2259AA471B}"/>
    <cellStyle name="Comma 2 6 3 10 2 2" xfId="30121" xr:uid="{B4A9BF47-46BE-45F0-BD20-05C0686182EE}"/>
    <cellStyle name="Comma 2 6 3 10 3" xfId="25084" xr:uid="{3BDE644E-29A4-4148-95E2-8CE7B5F4B566}"/>
    <cellStyle name="Comma 2 6 3 11" xfId="10021" xr:uid="{FE90CB42-134D-45AC-86AB-A6BA57629252}"/>
    <cellStyle name="Comma 2 6 3 11 2" xfId="17992" xr:uid="{74F55C99-914D-404D-AD3C-04B5D1535FF6}"/>
    <cellStyle name="Comma 2 6 3 11 2 2" xfId="30330" xr:uid="{8F5560D3-9602-47F0-9D17-B1BCCE687FCA}"/>
    <cellStyle name="Comma 2 6 3 11 3" xfId="25293" xr:uid="{BC20E4DD-BA1C-4B06-9E5D-3912FF71BDE6}"/>
    <cellStyle name="Comma 2 6 3 12" xfId="10402" xr:uid="{6750F8F8-C5AF-4675-AF95-C38141FAA559}"/>
    <cellStyle name="Comma 2 6 3 12 2" xfId="18200" xr:uid="{887EF7C4-B005-45FD-A588-C21FE47590F4}"/>
    <cellStyle name="Comma 2 6 3 12 2 2" xfId="30538" xr:uid="{B27EBEA4-6BC5-4FC8-8FB3-83B11B85A5B0}"/>
    <cellStyle name="Comma 2 6 3 12 3" xfId="25501" xr:uid="{16A71D0D-E34F-4859-A043-0A5BD051BCC1}"/>
    <cellStyle name="Comma 2 6 3 13" xfId="10783" xr:uid="{B5B7EE1C-3581-4D19-B10A-2F9BE3C243A7}"/>
    <cellStyle name="Comma 2 6 3 13 2" xfId="18409" xr:uid="{B3B37B5F-660B-4CEA-AF2D-77503AFBE666}"/>
    <cellStyle name="Comma 2 6 3 13 2 2" xfId="30746" xr:uid="{11B9A89D-8D1C-4196-8EF2-B2F65D888860}"/>
    <cellStyle name="Comma 2 6 3 13 3" xfId="25709" xr:uid="{EB35D5B1-B08D-4641-8521-EF2F020A0A41}"/>
    <cellStyle name="Comma 2 6 3 14" xfId="11164" xr:uid="{9E630A67-1A9D-4282-B437-DD989FEABC6A}"/>
    <cellStyle name="Comma 2 6 3 14 2" xfId="18618" xr:uid="{3DD1E9EC-B026-44C4-9051-81C3106602DC}"/>
    <cellStyle name="Comma 2 6 3 14 2 2" xfId="30954" xr:uid="{C7DD16AB-EEC7-47D1-A759-4EF31C260B7C}"/>
    <cellStyle name="Comma 2 6 3 14 3" xfId="25917" xr:uid="{AB6DA9B3-6675-4C71-AEA4-1C9901C2EE50}"/>
    <cellStyle name="Comma 2 6 3 15" xfId="11581" xr:uid="{940E5C4D-FF54-45BF-8227-FA510082784C}"/>
    <cellStyle name="Comma 2 6 3 15 2" xfId="18836" xr:uid="{087409F5-B663-4D14-96CB-99935EAED0B0}"/>
    <cellStyle name="Comma 2 6 3 15 2 2" xfId="31170" xr:uid="{96B2C06C-4B8A-4194-A745-45BB0F701E2D}"/>
    <cellStyle name="Comma 2 6 3 15 3" xfId="26133" xr:uid="{69C741C2-4180-4F5D-B6D0-AC6DDEBDBCD2}"/>
    <cellStyle name="Comma 2 6 3 16" xfId="11966" xr:uid="{D025FEDE-A80F-40CC-898B-1930154D91BD}"/>
    <cellStyle name="Comma 2 6 3 16 2" xfId="19047" xr:uid="{F894FF13-4E0F-45D5-BFDA-94585F781567}"/>
    <cellStyle name="Comma 2 6 3 16 2 2" xfId="31380" xr:uid="{494781F0-09C9-44C1-AB94-53C5371487A6}"/>
    <cellStyle name="Comma 2 6 3 16 3" xfId="26343" xr:uid="{31547533-7527-4B1A-81E5-9E5FEF6647EA}"/>
    <cellStyle name="Comma 2 6 3 17" xfId="12347" xr:uid="{028C6B1E-B1F9-4680-BD6E-789F7FF382B0}"/>
    <cellStyle name="Comma 2 6 3 17 2" xfId="19255" xr:uid="{FEF027D4-D029-4F0F-9ABC-7888AFDF6AE7}"/>
    <cellStyle name="Comma 2 6 3 17 2 2" xfId="31588" xr:uid="{833506A2-AA96-43B5-A981-7D2C95D4EB08}"/>
    <cellStyle name="Comma 2 6 3 17 3" xfId="26551" xr:uid="{8D46BB52-561E-45D2-8505-E20569A2B87E}"/>
    <cellStyle name="Comma 2 6 3 18" xfId="12728" xr:uid="{C63BC15B-76A0-4F32-9428-130298169500}"/>
    <cellStyle name="Comma 2 6 3 18 2" xfId="19464" xr:uid="{8AB7A68E-2BAA-4C47-B8F0-98EC2583D6AF}"/>
    <cellStyle name="Comma 2 6 3 18 2 2" xfId="31796" xr:uid="{E6C18BE0-8722-4952-B430-6ED16F8E5773}"/>
    <cellStyle name="Comma 2 6 3 18 3" xfId="26759" xr:uid="{816A33D2-C13F-4E42-BB4D-0BF9D09DF3C3}"/>
    <cellStyle name="Comma 2 6 3 19" xfId="13109" xr:uid="{0B9B5831-B111-49A9-B852-58A1CC37CE10}"/>
    <cellStyle name="Comma 2 6 3 19 2" xfId="19672" xr:uid="{AAACAAA9-44B0-4E83-A035-7DCDF8D7FC38}"/>
    <cellStyle name="Comma 2 6 3 19 2 2" xfId="32004" xr:uid="{DE9EC6DA-0ACE-4181-8E22-218FFD739B3F}"/>
    <cellStyle name="Comma 2 6 3 19 3" xfId="26967" xr:uid="{335CEA64-570D-4590-A5A2-0F9EC6284BA3}"/>
    <cellStyle name="Comma 2 6 3 2" xfId="881" xr:uid="{CA1E5D7A-5643-46EA-8123-C7080AD7B7DC}"/>
    <cellStyle name="Comma 2 6 3 2 2" xfId="1235" xr:uid="{A934FCA6-A8AF-49C3-AB00-DA3BC6ADF0C3}"/>
    <cellStyle name="Comma 2 6 3 2 2 2" xfId="2072" xr:uid="{AB5C039A-1983-47CA-9206-54C865540E2D}"/>
    <cellStyle name="Comma 2 6 3 2 2 2 2" xfId="4840" xr:uid="{0BD321B2-0E20-4DF8-9204-9CDBBB66F32B}"/>
    <cellStyle name="Comma 2 6 3 2 2 3" xfId="3620" xr:uid="{A91B49ED-DFB5-4FD0-A477-B91D3E0B8229}"/>
    <cellStyle name="Comma 2 6 3 2 3" xfId="1722" xr:uid="{9EE74B12-6D21-4F06-BD7B-656FAD3619E9}"/>
    <cellStyle name="Comma 2 6 3 2 3 2" xfId="3959" xr:uid="{58C83B0A-8E5D-4F75-A163-773AEEFE7ECE}"/>
    <cellStyle name="Comma 2 6 3 2 4" xfId="4505" xr:uid="{756B5448-8DEB-4B6C-BF82-8178F5B70363}"/>
    <cellStyle name="Comma 2 6 3 2 5" xfId="3125" xr:uid="{988BC8F9-D9F4-4E01-A70B-20B409CCEFCA}"/>
    <cellStyle name="Comma 2 6 3 2 6" xfId="22540" xr:uid="{C04B79E9-7071-4547-AD58-EE736D030ECC}"/>
    <cellStyle name="Comma 2 6 3 20" xfId="13490" xr:uid="{69F3F0ED-ED6C-47CD-A2CD-291C7C3A6A0A}"/>
    <cellStyle name="Comma 2 6 3 20 2" xfId="19881" xr:uid="{D3B29D95-BECC-46E5-8448-6183A53E7993}"/>
    <cellStyle name="Comma 2 6 3 20 2 2" xfId="32212" xr:uid="{9498A07E-3ECF-4A6A-B07F-D46F727AC5CC}"/>
    <cellStyle name="Comma 2 6 3 20 3" xfId="27175" xr:uid="{BAFEBAF2-0B78-45C0-AE82-16F1DE93D36A}"/>
    <cellStyle name="Comma 2 6 3 21" xfId="13879" xr:uid="{73C97526-40B4-43FF-9430-718C1D8B87D8}"/>
    <cellStyle name="Comma 2 6 3 21 2" xfId="20093" xr:uid="{5EA7891D-60D2-407E-A3BA-E45060C9D344}"/>
    <cellStyle name="Comma 2 6 3 21 2 2" xfId="32424" xr:uid="{35FF77A9-F862-4AA0-B79C-D7DB73C94817}"/>
    <cellStyle name="Comma 2 6 3 21 3" xfId="27387" xr:uid="{7F070117-3982-4441-B85B-CA5D60E4AB9B}"/>
    <cellStyle name="Comma 2 6 3 22" xfId="14260" xr:uid="{161017F2-BE1D-4DFF-AF43-11788D463F5F}"/>
    <cellStyle name="Comma 2 6 3 22 2" xfId="20302" xr:uid="{61BBE195-E4FC-4809-8009-901CB0CB620D}"/>
    <cellStyle name="Comma 2 6 3 22 2 2" xfId="32632" xr:uid="{B5283F93-950F-446E-AECB-B5B1DD7269F0}"/>
    <cellStyle name="Comma 2 6 3 22 3" xfId="27595" xr:uid="{E8768941-2EC4-4AB7-BAC8-A54412BBD87E}"/>
    <cellStyle name="Comma 2 6 3 23" xfId="14645" xr:uid="{3B4BC8E6-52D8-44FE-84C2-7DCCA5A8D801}"/>
    <cellStyle name="Comma 2 6 3 23 2" xfId="20513" xr:uid="{17ED2654-1E49-4575-8134-DCD11B9881BB}"/>
    <cellStyle name="Comma 2 6 3 23 2 2" xfId="32842" xr:uid="{B973A206-E09A-4F7A-BD56-E7A5BD84E157}"/>
    <cellStyle name="Comma 2 6 3 23 3" xfId="27805" xr:uid="{3D8FD9A5-DC77-47B3-9F6B-3DD616FC0F68}"/>
    <cellStyle name="Comma 2 6 3 24" xfId="15026" xr:uid="{4F1327D6-48D4-4CDD-8347-3250CF01DA54}"/>
    <cellStyle name="Comma 2 6 3 24 2" xfId="20721" xr:uid="{E53BD5BB-6CEE-49F3-A9D0-9F3FF873E7FD}"/>
    <cellStyle name="Comma 2 6 3 24 2 2" xfId="33050" xr:uid="{048AEA3E-B1AE-4820-86D2-5DD00C301552}"/>
    <cellStyle name="Comma 2 6 3 24 3" xfId="28013" xr:uid="{2937B58F-3E21-4E44-A944-A22885C72FAD}"/>
    <cellStyle name="Comma 2 6 3 25" xfId="15407" xr:uid="{B70BCF69-6FC9-46A3-A7AB-25D38D3315E4}"/>
    <cellStyle name="Comma 2 6 3 25 2" xfId="20930" xr:uid="{BA24FF47-FD06-4E38-9AE9-4AFF81E92FEC}"/>
    <cellStyle name="Comma 2 6 3 25 2 2" xfId="33258" xr:uid="{2102A15D-B211-4CE0-ACA7-3906BDDFEA17}"/>
    <cellStyle name="Comma 2 6 3 25 3" xfId="28221" xr:uid="{EA98B39F-9E28-4F10-8D53-9C4D35BDF730}"/>
    <cellStyle name="Comma 2 6 3 26" xfId="15788" xr:uid="{A44707A2-234D-4DC4-9593-BD2BAA3D0E20}"/>
    <cellStyle name="Comma 2 6 3 26 2" xfId="21138" xr:uid="{4C4E8B4D-6FED-46D7-A7CE-743D3A18513B}"/>
    <cellStyle name="Comma 2 6 3 26 2 2" xfId="33466" xr:uid="{4AA98AFE-EE61-4AFE-823B-C0A85B1621F9}"/>
    <cellStyle name="Comma 2 6 3 26 3" xfId="28429" xr:uid="{CD3E7C43-7430-4ADB-9C1E-3B96FBE43571}"/>
    <cellStyle name="Comma 2 6 3 27" xfId="16169" xr:uid="{EA0C115D-5A24-4CE5-B2BA-0A75F39AE37E}"/>
    <cellStyle name="Comma 2 6 3 27 2" xfId="21346" xr:uid="{156F5FC7-1152-478A-96C0-3F65450ECFE0}"/>
    <cellStyle name="Comma 2 6 3 27 2 2" xfId="33674" xr:uid="{7F2D995C-96AA-4491-A1A1-3440B0D4A2F4}"/>
    <cellStyle name="Comma 2 6 3 27 3" xfId="28637" xr:uid="{16699917-A645-4A94-BD44-F9D785E47D8A}"/>
    <cellStyle name="Comma 2 6 3 28" xfId="5278" xr:uid="{7A1AC19F-26F0-4D61-85C4-802D53743716}"/>
    <cellStyle name="Comma 2 6 3 28 2" xfId="21589" xr:uid="{987CA29C-ED85-406F-9824-C0F39872D4EF}"/>
    <cellStyle name="Comma 2 6 3 28 3" xfId="23745" xr:uid="{467231D0-26A9-44B4-97B9-B21758B212DB}"/>
    <cellStyle name="Comma 2 6 3 29" xfId="16499" xr:uid="{05315F33-19F5-4BB6-826A-F42A572A7064}"/>
    <cellStyle name="Comma 2 6 3 29 2" xfId="28737" xr:uid="{A5B0084A-9047-44EA-9B52-6BB5D64392D5}"/>
    <cellStyle name="Comma 2 6 3 3" xfId="2725" xr:uid="{95492B48-A965-42A1-8195-2E26BF07F80C}"/>
    <cellStyle name="Comma 2 6 3 3 2" xfId="3440" xr:uid="{926E85EE-CE2D-441C-A519-AD7C598E3028}"/>
    <cellStyle name="Comma 2 6 3 3 3" xfId="23424" xr:uid="{FC74909F-D674-4F88-B78D-47D39838894E}"/>
    <cellStyle name="Comma 2 6 3 30" xfId="23223" xr:uid="{D84274AD-FE58-49F7-9102-F5AFFC779F8F}"/>
    <cellStyle name="Comma 2 6 3 31" xfId="22202" xr:uid="{45FE9822-57DF-425C-8E86-0C70BEA90B8C}"/>
    <cellStyle name="Comma 2 6 3 32" xfId="35582" xr:uid="{284275A4-6982-47C9-8852-078E7C4C960B}"/>
    <cellStyle name="Comma 2 6 3 4" xfId="4261" xr:uid="{BD1B2B7C-2061-4EC8-9C95-0DB1236AF114}"/>
    <cellStyle name="Comma 2 6 3 4 2" xfId="7327" xr:uid="{25C25A8E-77D3-40D7-89D5-3FBCE95E010D}"/>
    <cellStyle name="Comma 2 6 3 5" xfId="7705" xr:uid="{40BAF3D0-156C-4FB4-A2C0-DCDECA016ACC}"/>
    <cellStyle name="Comma 2 6 3 5 2" xfId="16718" xr:uid="{FB206BD3-A5D0-4D9D-A9AE-F8C6FF5824CE}"/>
    <cellStyle name="Comma 2 6 3 5 2 2" xfId="29059" xr:uid="{B7A55337-4D60-4337-9353-2ED0D30F9FB1}"/>
    <cellStyle name="Comma 2 6 3 5 3" xfId="24020" xr:uid="{59B4215A-0BDA-4FBC-BA67-C45729231849}"/>
    <cellStyle name="Comma 2 6 3 6" xfId="8097" xr:uid="{447CE7A2-5FFF-42E5-B781-28ED5D009997}"/>
    <cellStyle name="Comma 2 6 3 6 2" xfId="16947" xr:uid="{FEBA510E-885A-4C12-A314-A6167C1B2AD9}"/>
    <cellStyle name="Comma 2 6 3 6 2 2" xfId="29288" xr:uid="{BB53511E-A22A-4663-843F-2F9F740665FE}"/>
    <cellStyle name="Comma 2 6 3 6 3" xfId="24249" xr:uid="{2C369565-8329-4068-9C92-7B3E13C9CA17}"/>
    <cellStyle name="Comma 2 6 3 7" xfId="8477" xr:uid="{CA59FEC6-7815-4BF6-A2AF-E63648398CB5}"/>
    <cellStyle name="Comma 2 6 3 7 2" xfId="17156" xr:uid="{52360126-0E88-4A46-929A-C6B4E9E6E679}"/>
    <cellStyle name="Comma 2 6 3 7 2 2" xfId="29496" xr:uid="{31638C3E-DC7B-40A0-821F-328282507B38}"/>
    <cellStyle name="Comma 2 6 3 7 3" xfId="24457" xr:uid="{70CB16E4-CFE2-4DDB-8DBA-D06FD121573C}"/>
    <cellStyle name="Comma 2 6 3 8" xfId="8858" xr:uid="{CB9D8818-F15E-41B7-96A8-9D716FBA299B}"/>
    <cellStyle name="Comma 2 6 3 8 2" xfId="17364" xr:uid="{F16AB6DB-E557-4E43-A334-1B98343A2B27}"/>
    <cellStyle name="Comma 2 6 3 8 2 2" xfId="29704" xr:uid="{AA8D6D85-739B-4793-8928-39AB64CBA556}"/>
    <cellStyle name="Comma 2 6 3 8 3" xfId="24665" xr:uid="{E1667F28-462B-4C26-8AB1-62A3B177E199}"/>
    <cellStyle name="Comma 2 6 3 9" xfId="9246" xr:uid="{7EC735C8-FC70-4293-8BCF-2887C324523D}"/>
    <cellStyle name="Comma 2 6 3 9 2" xfId="17573" xr:uid="{E58F43C3-9B71-4339-8F93-EF68DDF4186A}"/>
    <cellStyle name="Comma 2 6 3 9 2 2" xfId="29912" xr:uid="{D03D3DF1-5609-4AE8-9377-20DCB7070CE3}"/>
    <cellStyle name="Comma 2 6 3 9 3" xfId="24874" xr:uid="{9F4432D6-8749-4142-9E62-8B5BDC94562B}"/>
    <cellStyle name="Comma 2 6 30" xfId="9949" xr:uid="{AB427063-EF40-46F5-8DC1-16327AE401B3}"/>
    <cellStyle name="Comma 2 6 30 2" xfId="17937" xr:uid="{404BD7C1-6D8F-4EC3-91B4-31FB6C6F3CE0}"/>
    <cellStyle name="Comma 2 6 30 2 2" xfId="30275" xr:uid="{5AA7ABF8-AD4B-4410-9FB9-A831F1742DC3}"/>
    <cellStyle name="Comma 2 6 30 3" xfId="25238" xr:uid="{D2393BF9-BF20-4D50-896B-968747F8DC14}"/>
    <cellStyle name="Comma 2 6 31" xfId="10331" xr:uid="{C240D480-7474-42B8-82A7-E0B1544A2E39}"/>
    <cellStyle name="Comma 2 6 31 2" xfId="18146" xr:uid="{8BDC8877-C81C-42AB-8C3A-79A34571EB61}"/>
    <cellStyle name="Comma 2 6 31 2 2" xfId="30484" xr:uid="{C65E0AB0-3363-479B-8811-24CEA0B8A0F3}"/>
    <cellStyle name="Comma 2 6 31 3" xfId="25447" xr:uid="{8D629C1F-B4FF-4AB5-85F9-D4169B3DD771}"/>
    <cellStyle name="Comma 2 6 32" xfId="10712" xr:uid="{7BA45406-808F-4FF9-A23A-4E5E4F8824DD}"/>
    <cellStyle name="Comma 2 6 32 2" xfId="18355" xr:uid="{25B98AE6-BCBB-403C-8520-CAB5E610E844}"/>
    <cellStyle name="Comma 2 6 32 2 2" xfId="30692" xr:uid="{F02187AD-F0D7-49A0-8A52-7722295AC9AF}"/>
    <cellStyle name="Comma 2 6 32 3" xfId="25655" xr:uid="{526A21F2-2EB4-4DEE-8C4C-E8A1D15C106E}"/>
    <cellStyle name="Comma 2 6 33" xfId="11093" xr:uid="{A442F4FD-5C78-438E-B155-5209102E9A50}"/>
    <cellStyle name="Comma 2 6 33 2" xfId="18563" xr:uid="{0122E993-23E4-44EE-92FC-4ACCDB640E36}"/>
    <cellStyle name="Comma 2 6 33 2 2" xfId="30900" xr:uid="{AD025FCB-FD5C-4CD0-88C9-ACC49091102D}"/>
    <cellStyle name="Comma 2 6 33 3" xfId="25863" xr:uid="{3E592EFF-2DA2-4808-B49F-6DF6851529C1}"/>
    <cellStyle name="Comma 2 6 34" xfId="11510" xr:uid="{BCCF9DDD-BA5D-4D86-A3E1-F48E1EF8E338}"/>
    <cellStyle name="Comma 2 6 34 2" xfId="18782" xr:uid="{DAE6673A-863D-4DE6-87C5-5647C56EAFEC}"/>
    <cellStyle name="Comma 2 6 34 2 2" xfId="31116" xr:uid="{97E78E32-BCCB-4B6F-A5B5-A999294259C8}"/>
    <cellStyle name="Comma 2 6 34 3" xfId="26079" xr:uid="{C72CB2ED-0311-4C19-8643-20C246DCB8E0}"/>
    <cellStyle name="Comma 2 6 35" xfId="11895" xr:uid="{16A2479D-205F-44AE-9C50-6749F165A1B3}"/>
    <cellStyle name="Comma 2 6 35 2" xfId="18992" xr:uid="{8E2B2768-1737-4D3A-A0E6-B504E92AA224}"/>
    <cellStyle name="Comma 2 6 35 2 2" xfId="31326" xr:uid="{988BEF9D-BD79-4981-8DD0-7355FF0A821C}"/>
    <cellStyle name="Comma 2 6 35 3" xfId="26289" xr:uid="{7C4B1A39-A8FA-4927-BAC9-EF3142E19840}"/>
    <cellStyle name="Comma 2 6 36" xfId="12276" xr:uid="{6CBDFD3E-0842-4B92-B0D2-AD60DEB868CF}"/>
    <cellStyle name="Comma 2 6 36 2" xfId="19201" xr:uid="{E593F3CF-EE2D-40B2-905D-0FA77F4FB918}"/>
    <cellStyle name="Comma 2 6 36 2 2" xfId="31534" xr:uid="{21D468D6-37A4-4759-A4CB-B0483EF963AC}"/>
    <cellStyle name="Comma 2 6 36 3" xfId="26497" xr:uid="{864684F1-4B12-4CD9-8E93-5697E3C9EDFC}"/>
    <cellStyle name="Comma 2 6 37" xfId="12657" xr:uid="{F6FA89CD-A2E7-4777-A0B1-CCEF36DB9994}"/>
    <cellStyle name="Comma 2 6 37 2" xfId="19410" xr:uid="{4CF47504-4607-4890-92C4-3DA3A4956D5D}"/>
    <cellStyle name="Comma 2 6 37 2 2" xfId="31742" xr:uid="{49EA516F-008E-4DD7-AA9C-276F55E9D7C2}"/>
    <cellStyle name="Comma 2 6 37 3" xfId="26705" xr:uid="{E22BB5A6-C290-4BDA-BC7D-79E44554C5DE}"/>
    <cellStyle name="Comma 2 6 38" xfId="13038" xr:uid="{68277C07-CB44-468C-868D-D62A1B8327B8}"/>
    <cellStyle name="Comma 2 6 38 2" xfId="19618" xr:uid="{1419EC99-B14E-4742-91C0-56B12F545BB4}"/>
    <cellStyle name="Comma 2 6 38 2 2" xfId="31950" xr:uid="{AAB096FF-A648-46BF-8400-48AA577863EA}"/>
    <cellStyle name="Comma 2 6 38 3" xfId="26913" xr:uid="{9A8377E2-8F96-4B3A-B915-9CCEE0897BB2}"/>
    <cellStyle name="Comma 2 6 39" xfId="13419" xr:uid="{A7FF657A-7BF5-4174-8FB9-91CC16DE6A74}"/>
    <cellStyle name="Comma 2 6 39 2" xfId="19827" xr:uid="{0C43CE97-CC20-44C9-A2FF-F96E78F7919E}"/>
    <cellStyle name="Comma 2 6 39 2 2" xfId="32158" xr:uid="{6E8C0063-318C-4EB0-9D61-2890CB2D95CF}"/>
    <cellStyle name="Comma 2 6 39 3" xfId="27121" xr:uid="{496126AD-D2E1-438A-8876-CDA695D6CF97}"/>
    <cellStyle name="Comma 2 6 4" xfId="822" xr:uid="{6B3CD478-A27C-4FF3-9B8F-95CFE7C10907}"/>
    <cellStyle name="Comma 2 6 4 2" xfId="1177" xr:uid="{C8BFF475-BCE7-43B4-AC12-A1F63AA92E33}"/>
    <cellStyle name="Comma 2 6 4 2 2" xfId="2014" xr:uid="{03A81C62-8DD1-4C29-93D0-9B7662757439}"/>
    <cellStyle name="Comma 2 6 4 2 2 2" xfId="4782" xr:uid="{2203D46B-CA54-41D6-8AB2-BC46CED817D6}"/>
    <cellStyle name="Comma 2 6 4 2 3" xfId="3909" xr:uid="{B500F972-C9EA-422A-984B-701CD7C3DD55}"/>
    <cellStyle name="Comma 2 6 4 3" xfId="1664" xr:uid="{1E01C585-446C-4892-A429-6AA89FB56A73}"/>
    <cellStyle name="Comma 2 6 4 3 2" xfId="3418" xr:uid="{F1804417-CA6E-42BE-B978-D90795081828}"/>
    <cellStyle name="Comma 2 6 4 3 3" xfId="23346" xr:uid="{9565CE5E-8BE3-4677-9992-6BD885380D73}"/>
    <cellStyle name="Comma 2 6 4 4" xfId="4459" xr:uid="{8EF1277F-FF02-4C8E-965A-F08B0EBCEE41}"/>
    <cellStyle name="Comma 2 6 4 5" xfId="3080" xr:uid="{BFF8F0B1-E543-41E2-9D20-7932EED92C25}"/>
    <cellStyle name="Comma 2 6 4 6" xfId="22397" xr:uid="{46DEB987-629C-495A-8AA2-C0CFB620BA4B}"/>
    <cellStyle name="Comma 2 6 40" xfId="13808" xr:uid="{C893F7CB-C9E4-42BF-9521-2D7DA8E96416}"/>
    <cellStyle name="Comma 2 6 40 2" xfId="20039" xr:uid="{693F0FB0-DE47-412D-AFC6-C41BAE1C50AF}"/>
    <cellStyle name="Comma 2 6 40 2 2" xfId="32370" xr:uid="{05EBDAD2-BC56-436D-A4D1-F1EC05CCD811}"/>
    <cellStyle name="Comma 2 6 40 3" xfId="27333" xr:uid="{C588757C-1EC5-4EE6-A8EA-C4F5292DE240}"/>
    <cellStyle name="Comma 2 6 41" xfId="14189" xr:uid="{1FEE1406-AD10-4F7F-B94E-27A384B2D062}"/>
    <cellStyle name="Comma 2 6 41 2" xfId="20248" xr:uid="{C31FE3EF-0D3B-49D0-AFBB-5FD2E07A8215}"/>
    <cellStyle name="Comma 2 6 41 2 2" xfId="32578" xr:uid="{D2F96134-27D8-4A3D-923A-8203A25E925B}"/>
    <cellStyle name="Comma 2 6 41 3" xfId="27541" xr:uid="{21C1C064-5B0C-46A4-970C-BBA6A2C6BCBE}"/>
    <cellStyle name="Comma 2 6 42" xfId="14574" xr:uid="{598A6423-4FD7-478B-898D-E541CABE0204}"/>
    <cellStyle name="Comma 2 6 42 2" xfId="20459" xr:uid="{44A75515-1D8A-4BAB-A4C5-01D88DF84A60}"/>
    <cellStyle name="Comma 2 6 42 2 2" xfId="32788" xr:uid="{4AD60233-FF49-43B6-BC72-61D71DDE73CD}"/>
    <cellStyle name="Comma 2 6 42 3" xfId="27751" xr:uid="{146BCC3D-1C24-49B0-9045-F9CC4663C909}"/>
    <cellStyle name="Comma 2 6 43" xfId="14955" xr:uid="{61366F05-6381-4059-A646-055DC0C1D2F6}"/>
    <cellStyle name="Comma 2 6 43 2" xfId="20667" xr:uid="{1CB130E5-FFB1-4822-8552-D5FFD3D1F5FA}"/>
    <cellStyle name="Comma 2 6 43 2 2" xfId="32996" xr:uid="{1A131AA0-C4F1-436E-B561-77EE9A2386C6}"/>
    <cellStyle name="Comma 2 6 43 3" xfId="27959" xr:uid="{8D743962-FF03-4C8F-9223-5AE75B0BA98E}"/>
    <cellStyle name="Comma 2 6 44" xfId="15336" xr:uid="{0295E213-6ECA-4A09-A7E3-8BF313020500}"/>
    <cellStyle name="Comma 2 6 44 2" xfId="20876" xr:uid="{904127BE-2468-4806-9769-802E3BF423EF}"/>
    <cellStyle name="Comma 2 6 44 2 2" xfId="33204" xr:uid="{C00DD68D-AA5A-4661-82B2-543B642621A2}"/>
    <cellStyle name="Comma 2 6 44 3" xfId="28167" xr:uid="{9DD3E4F0-A2EB-42A4-8363-17FDD5EFAAC4}"/>
    <cellStyle name="Comma 2 6 45" xfId="15717" xr:uid="{9C03F3DC-5E6C-4947-8C79-37E8B2CCA06C}"/>
    <cellStyle name="Comma 2 6 45 2" xfId="21084" xr:uid="{7C52C025-5907-48A1-A396-B229C420C22D}"/>
    <cellStyle name="Comma 2 6 45 2 2" xfId="33412" xr:uid="{7A0D4BE4-C982-46B1-A3EB-79F28ECAFB4C}"/>
    <cellStyle name="Comma 2 6 45 3" xfId="28375" xr:uid="{202C6A3D-9B95-4E1F-8B5D-59FD240ACC88}"/>
    <cellStyle name="Comma 2 6 46" xfId="16098" xr:uid="{15113758-0E8C-4791-A404-6010BB6C6167}"/>
    <cellStyle name="Comma 2 6 46 2" xfId="21292" xr:uid="{6B279AAF-07CD-4485-8063-99E796548E9C}"/>
    <cellStyle name="Comma 2 6 46 2 2" xfId="33620" xr:uid="{D8DC459B-89F2-4154-9C3A-A356F5D6B99D}"/>
    <cellStyle name="Comma 2 6 46 3" xfId="28583" xr:uid="{CA488756-D364-4FC0-B1AB-16191C717AD0}"/>
    <cellStyle name="Comma 2 6 47" xfId="21518" xr:uid="{BCD08568-5692-4D3E-A9A4-BAF04A7B3667}"/>
    <cellStyle name="Comma 2 6 48" xfId="22123" xr:uid="{ACD9DAF5-1C5A-4A39-8389-F8F9908BBEEB}"/>
    <cellStyle name="Comma 2 6 49" xfId="35471" xr:uid="{66AB92B6-7817-4C08-A35E-068193813917}"/>
    <cellStyle name="Comma 2 6 5" xfId="1429" xr:uid="{4D5B95D9-1EC3-4351-85FF-883C0D61D8DA}"/>
    <cellStyle name="Comma 2 6 5 2" xfId="3786" xr:uid="{CD78A468-1875-44F4-AA41-5D395835D4F2}"/>
    <cellStyle name="Comma 2 6 5 3" xfId="22816" xr:uid="{78B49776-D8A8-4F12-AD19-79407AB6525E}"/>
    <cellStyle name="Comma 2 6 6" xfId="2642" xr:uid="{75251704-32EF-4E98-B9EF-F381D039B196}"/>
    <cellStyle name="Comma 2 6 6 2" xfId="3330" xr:uid="{8D231564-D5BE-428F-B22A-77DE803258C4}"/>
    <cellStyle name="Comma 2 6 7" xfId="4228" xr:uid="{DE2EEB9A-CB2C-43AE-88B7-37A7221E4C81}"/>
    <cellStyle name="Comma 2 6 7 2" xfId="5579" xr:uid="{EFB31046-4FE1-4F6C-858E-7546C195911A}"/>
    <cellStyle name="Comma 2 6 8" xfId="5686" xr:uid="{53238998-0BD2-4778-B4E2-D19266A98308}"/>
    <cellStyle name="Comma 2 6 9" xfId="5660" xr:uid="{B636BFB2-33E8-4AC0-BB83-BDD2D4F76BA1}"/>
    <cellStyle name="Comma 2 60" xfId="14495" xr:uid="{9C5D2577-C8AD-4E2A-9454-377E296560AC}"/>
    <cellStyle name="Comma 2 60 2" xfId="20398" xr:uid="{4D144922-A329-4857-9251-846E7229C320}"/>
    <cellStyle name="Comma 2 60 2 2" xfId="27690" xr:uid="{CE2551DB-3821-43D0-A96C-B35B8326E3F4}"/>
    <cellStyle name="Comma 2 60 3" xfId="22019" xr:uid="{4A5C25E9-5A97-408D-AFFA-EDA2C194AADC}"/>
    <cellStyle name="Comma 2 60 3 2" xfId="32727" xr:uid="{1394849D-BDD9-408B-9794-4D396017680F}"/>
    <cellStyle name="Comma 2 60 4" xfId="23655" xr:uid="{8A00E150-D8FA-4836-8FD7-A271A47B05A7}"/>
    <cellStyle name="Comma 2 61" xfId="14499" xr:uid="{1871DF5D-ACEB-4791-8E2A-F6B2CC490A09}"/>
    <cellStyle name="Comma 2 61 2" xfId="20400" xr:uid="{97143330-EF38-4CA8-960D-30E8AFF0DFA3}"/>
    <cellStyle name="Comma 2 61 2 2" xfId="32729" xr:uid="{6A1BB384-0436-41CF-A645-63DB64C7ABF5}"/>
    <cellStyle name="Comma 2 61 3" xfId="27692" xr:uid="{BEE282E3-AFEF-490B-B485-B3F4B3598C03}"/>
    <cellStyle name="Comma 2 62" xfId="14880" xr:uid="{B019BCE7-E943-4DE1-88EE-1065EFB58EB5}"/>
    <cellStyle name="Comma 2 62 2" xfId="20608" xr:uid="{50FE5CAF-7975-4939-A61B-2B76501E4FCB}"/>
    <cellStyle name="Comma 2 62 2 2" xfId="27900" xr:uid="{DB9D9971-E62C-478D-88A8-EF2431CD55C1}"/>
    <cellStyle name="Comma 2 62 3" xfId="22020" xr:uid="{684A4A38-A659-485C-A797-96327E7A8B23}"/>
    <cellStyle name="Comma 2 62 3 2" xfId="32937" xr:uid="{2B2F0617-EA78-4A90-AEBF-17C943BE1D4B}"/>
    <cellStyle name="Comma 2 62 4" xfId="23651" xr:uid="{75FA4B6F-C9AD-4B98-9B16-06CD21C1F4AA}"/>
    <cellStyle name="Comma 2 63" xfId="15261" xr:uid="{5144BCDF-7298-4F3A-AAA3-21BF4355E8F0}"/>
    <cellStyle name="Comma 2 63 2" xfId="20817" xr:uid="{D9FD07C5-96FD-4A42-A0BA-7361F1F3CAC5}"/>
    <cellStyle name="Comma 2 63 2 2" xfId="33145" xr:uid="{F638AB97-8D35-4F5D-9D26-F6073B8E713B}"/>
    <cellStyle name="Comma 2 63 3" xfId="28108" xr:uid="{1F0DD4C4-909F-4C16-A9A7-6F4EE0F4531F}"/>
    <cellStyle name="Comma 2 64" xfId="15642" xr:uid="{D22B651A-97D6-4B60-9E56-942E6EAA86A0}"/>
    <cellStyle name="Comma 2 64 2" xfId="21025" xr:uid="{23D4A556-3578-49B8-B2C5-47A9E85D96FE}"/>
    <cellStyle name="Comma 2 64 2 2" xfId="33353" xr:uid="{7FE72D2B-C80B-4B38-B853-7D5CE15E4A74}"/>
    <cellStyle name="Comma 2 64 3" xfId="28316" xr:uid="{04EB325E-5095-4581-928F-D36B840B51FE}"/>
    <cellStyle name="Comma 2 65" xfId="16023" xr:uid="{C5451271-2E5D-4820-B701-FA60DB958F06}"/>
    <cellStyle name="Comma 2 65 2" xfId="21233" xr:uid="{08132D43-E4F1-44BC-9477-34DE7A7BF8C3}"/>
    <cellStyle name="Comma 2 65 2 2" xfId="33561" xr:uid="{3D32A5C0-E3B0-4D71-A5D7-62B0FDFF3822}"/>
    <cellStyle name="Comma 2 65 3" xfId="28524" xr:uid="{ED9D9A6B-438C-45B7-91F3-148CFD3A60CA}"/>
    <cellStyle name="Comma 2 66" xfId="21443" xr:uid="{E5234D37-CAB3-4601-8527-529AFF0C69D2}"/>
    <cellStyle name="Comma 2 67" xfId="33994" xr:uid="{2A744D41-A036-417B-97D7-B1684E83627C}"/>
    <cellStyle name="Comma 2 7" xfId="134" xr:uid="{00000000-0005-0000-0000-00003C000000}"/>
    <cellStyle name="Comma 2 7 10" xfId="5716" xr:uid="{57A3FF2E-BBFB-4B29-BFC0-3EF95C8E8038}"/>
    <cellStyle name="Comma 2 7 11" xfId="5783" xr:uid="{059C6A6D-F350-413E-9973-AFB2655F112F}"/>
    <cellStyle name="Comma 2 7 12" xfId="5909" xr:uid="{C88358AC-056D-4FD4-B923-24473B1B35E6}"/>
    <cellStyle name="Comma 2 7 13" xfId="6014" xr:uid="{95DA57D0-0FC0-441F-87CB-1234E015706A}"/>
    <cellStyle name="Comma 2 7 14" xfId="6118" xr:uid="{6AAD8E2D-6D14-4AF5-B684-9B6832887476}"/>
    <cellStyle name="Comma 2 7 15" xfId="6222" xr:uid="{B1BC154A-E2E7-42F7-8179-9107E491CBAF}"/>
    <cellStyle name="Comma 2 7 16" xfId="6326" xr:uid="{74FAE496-E6B4-4C6A-85D8-0BA83FC8A8DC}"/>
    <cellStyle name="Comma 2 7 17" xfId="6396" xr:uid="{DB560102-9BD0-4472-88E2-5A585E549C25}"/>
    <cellStyle name="Comma 2 7 18" xfId="6448" xr:uid="{D32C0C44-948B-4BB5-A686-BD034712C29A}"/>
    <cellStyle name="Comma 2 7 19" xfId="6552" xr:uid="{7D5ED91D-1E8E-4CD1-BC8A-3B08312E051A}"/>
    <cellStyle name="Comma 2 7 2" xfId="166" xr:uid="{00000000-0005-0000-0000-00003D000000}"/>
    <cellStyle name="Comma 2 7 2 10" xfId="6036" xr:uid="{CB9D84F6-29F1-42F9-B9AB-410E92F6335A}"/>
    <cellStyle name="Comma 2 7 2 11" xfId="6140" xr:uid="{586AF78F-7A17-4AF1-9A88-A9E375EA75B8}"/>
    <cellStyle name="Comma 2 7 2 12" xfId="6244" xr:uid="{50C109B9-6B44-4769-9D13-BADAE1C8F440}"/>
    <cellStyle name="Comma 2 7 2 13" xfId="6348" xr:uid="{DA836201-A09F-4860-A2C0-3FB653BBAA9E}"/>
    <cellStyle name="Comma 2 7 2 14" xfId="6470" xr:uid="{1DDE3B87-C869-47C6-BD7C-881D7BA0F562}"/>
    <cellStyle name="Comma 2 7 2 15" xfId="6574" xr:uid="{B39A1F31-9B60-49CC-BBBF-473399A6EF4A}"/>
    <cellStyle name="Comma 2 7 2 16" xfId="6678" xr:uid="{442C34C1-ED89-4E22-8085-8C70F5C4047D}"/>
    <cellStyle name="Comma 2 7 2 17" xfId="6783" xr:uid="{3697C844-BE5E-4B3C-85C9-154FDEB455BD}"/>
    <cellStyle name="Comma 2 7 2 18" xfId="6977" xr:uid="{5D492062-DDC8-49D4-BDB4-CB5BB324301B}"/>
    <cellStyle name="Comma 2 7 2 19" xfId="7262" xr:uid="{CA3A9DE8-F12A-4B92-88D4-936CB8BD51D1}"/>
    <cellStyle name="Comma 2 7 2 2" xfId="524" xr:uid="{00000000-0005-0000-0000-000084000000}"/>
    <cellStyle name="Comma 2 7 2 2 10" xfId="9729" xr:uid="{70030CA6-C859-441C-9B2F-760F5564D0F9}"/>
    <cellStyle name="Comma 2 7 2 2 10 2" xfId="17802" xr:uid="{F6635329-E4B5-4F63-93D9-5815186A10A7}"/>
    <cellStyle name="Comma 2 7 2 2 10 2 2" xfId="30140" xr:uid="{A29E7B95-FB4A-44F4-B2BA-4D3D1D6335CB}"/>
    <cellStyle name="Comma 2 7 2 2 10 3" xfId="25103" xr:uid="{920BD5A4-D53B-4525-A0E7-F2681DB48350}"/>
    <cellStyle name="Comma 2 7 2 2 11" xfId="10111" xr:uid="{4111AE9D-5295-4DA0-9FE2-AF84366777BB}"/>
    <cellStyle name="Comma 2 7 2 2 11 2" xfId="18011" xr:uid="{66B75447-E3C5-4565-8CBD-549BE95E022E}"/>
    <cellStyle name="Comma 2 7 2 2 11 2 2" xfId="30349" xr:uid="{D6642D9B-D6D6-4000-A4B9-57E30D6D5DEB}"/>
    <cellStyle name="Comma 2 7 2 2 11 3" xfId="25312" xr:uid="{688A38E1-122D-4153-9E51-95E0B8C6BE95}"/>
    <cellStyle name="Comma 2 7 2 2 12" xfId="10492" xr:uid="{889903DB-09D3-4534-A163-9FDBFF978713}"/>
    <cellStyle name="Comma 2 7 2 2 12 2" xfId="18220" xr:uid="{3C3C04BD-CBD4-4525-8657-C56B1809D77E}"/>
    <cellStyle name="Comma 2 7 2 2 12 2 2" xfId="30557" xr:uid="{0401B3C5-44F9-4E4E-953F-FADABA72C794}"/>
    <cellStyle name="Comma 2 7 2 2 12 3" xfId="25520" xr:uid="{3F8D21A0-82DD-4A03-AB17-1B02E066A787}"/>
    <cellStyle name="Comma 2 7 2 2 13" xfId="10873" xr:uid="{7ACBB1E9-FF83-410B-9275-A22F6F71FC05}"/>
    <cellStyle name="Comma 2 7 2 2 13 2" xfId="18428" xr:uid="{6C43F5EC-BE34-4571-AAC8-81B99F28C41F}"/>
    <cellStyle name="Comma 2 7 2 2 13 2 2" xfId="30765" xr:uid="{D5137866-7BF0-49FA-BB79-CF5F6B4ABE2C}"/>
    <cellStyle name="Comma 2 7 2 2 13 3" xfId="25728" xr:uid="{160D4A61-A78D-4430-B79B-D1B9EADDFF4F}"/>
    <cellStyle name="Comma 2 7 2 2 14" xfId="11254" xr:uid="{073E3B23-CC1E-4AF3-9CAF-800849FBD788}"/>
    <cellStyle name="Comma 2 7 2 2 14 2" xfId="18637" xr:uid="{0FC8E2DF-8088-40E4-B367-45B4D89D8BAE}"/>
    <cellStyle name="Comma 2 7 2 2 14 2 2" xfId="30973" xr:uid="{8287196D-4185-4EB0-8019-FA0E9EE3434E}"/>
    <cellStyle name="Comma 2 7 2 2 14 3" xfId="25936" xr:uid="{A73E5515-AD08-45F8-969A-883B58281547}"/>
    <cellStyle name="Comma 2 7 2 2 15" xfId="11671" xr:uid="{41F7BFAF-44E0-4CB1-B01A-89FDB943FC3E}"/>
    <cellStyle name="Comma 2 7 2 2 15 2" xfId="18855" xr:uid="{04A0B113-C6A8-47B3-9A4C-28CD3A14BA35}"/>
    <cellStyle name="Comma 2 7 2 2 15 2 2" xfId="31189" xr:uid="{BC99500F-55FB-42B2-9FB4-7E0A78E6F14D}"/>
    <cellStyle name="Comma 2 7 2 2 15 3" xfId="26152" xr:uid="{00FE5E0C-CB53-4325-A3C6-39A1D593BC35}"/>
    <cellStyle name="Comma 2 7 2 2 16" xfId="12056" xr:uid="{63FD9E52-A418-4431-89A0-F9AA51B9DA08}"/>
    <cellStyle name="Comma 2 7 2 2 16 2" xfId="19066" xr:uid="{05D171C5-6413-4D16-B1DC-F7C932D9D6D4}"/>
    <cellStyle name="Comma 2 7 2 2 16 2 2" xfId="31399" xr:uid="{3A1336F4-CE38-46D7-91ED-353589969FE7}"/>
    <cellStyle name="Comma 2 7 2 2 16 3" xfId="26362" xr:uid="{929027B9-B41A-491D-A80A-4A4403642F58}"/>
    <cellStyle name="Comma 2 7 2 2 17" xfId="12437" xr:uid="{BE3C92B7-C055-4B34-9E9D-C41B4A755F38}"/>
    <cellStyle name="Comma 2 7 2 2 17 2" xfId="19275" xr:uid="{2113D574-F945-44F1-A3F2-9FA16F4FC79F}"/>
    <cellStyle name="Comma 2 7 2 2 17 2 2" xfId="31607" xr:uid="{A1255E71-2D34-4298-BBD5-FA5BF088BAA2}"/>
    <cellStyle name="Comma 2 7 2 2 17 3" xfId="26570" xr:uid="{0C6A489D-DE14-47FB-AB39-19684842D937}"/>
    <cellStyle name="Comma 2 7 2 2 18" xfId="12818" xr:uid="{176776E6-B3B8-4D90-B920-EECB74E26A98}"/>
    <cellStyle name="Comma 2 7 2 2 18 2" xfId="19483" xr:uid="{940A9D41-253F-4833-92FF-EE015B7B385B}"/>
    <cellStyle name="Comma 2 7 2 2 18 2 2" xfId="31815" xr:uid="{1D6B1F25-EC65-479B-AE07-8CC571AE313B}"/>
    <cellStyle name="Comma 2 7 2 2 18 3" xfId="26778" xr:uid="{D98DA7D7-10A1-4E3D-BF6A-34FE8D562E62}"/>
    <cellStyle name="Comma 2 7 2 2 19" xfId="13199" xr:uid="{B4941D77-D28F-47DC-943E-BE35E9EB7B92}"/>
    <cellStyle name="Comma 2 7 2 2 19 2" xfId="19691" xr:uid="{1C23304D-D754-4CE2-B13D-87BF305ED51F}"/>
    <cellStyle name="Comma 2 7 2 2 19 2 2" xfId="32023" xr:uid="{6F6E0B02-4124-48A5-ADF2-404B136FCB11}"/>
    <cellStyle name="Comma 2 7 2 2 19 3" xfId="26986" xr:uid="{EA565E9D-366E-4320-9AFE-169381BBE9A1}"/>
    <cellStyle name="Comma 2 7 2 2 2" xfId="913" xr:uid="{3792F513-1173-4D7C-AFD6-CB4C7468C093}"/>
    <cellStyle name="Comma 2 7 2 2 2 2" xfId="1266" xr:uid="{E79D5989-6227-4A51-97C2-8DA36B4E1D6B}"/>
    <cellStyle name="Comma 2 7 2 2 2 2 2" xfId="2103" xr:uid="{2F93D306-61B0-4209-AAE4-0D2BB62B9E0E}"/>
    <cellStyle name="Comma 2 7 2 2 2 2 2 2" xfId="4871" xr:uid="{5FA60970-A965-4BDF-8B86-472E390CD665}"/>
    <cellStyle name="Comma 2 7 2 2 2 2 3" xfId="3740" xr:uid="{5BC17AB9-8B41-46F3-A8F9-C71E318E7EDA}"/>
    <cellStyle name="Comma 2 7 2 2 2 3" xfId="1753" xr:uid="{5247CC5A-97A2-4EB4-8F46-23D31BD87152}"/>
    <cellStyle name="Comma 2 7 2 2 2 3 2" xfId="3980" xr:uid="{16041A82-5E5E-461F-99AD-AA20982F2E58}"/>
    <cellStyle name="Comma 2 7 2 2 2 4" xfId="4526" xr:uid="{2C71A9E7-AE8C-48E5-A254-3BB5E5EE2511}"/>
    <cellStyle name="Comma 2 7 2 2 2 5" xfId="3156" xr:uid="{99F36BBC-5BFA-4C91-9202-001049CA903D}"/>
    <cellStyle name="Comma 2 7 2 2 2 6" xfId="22573" xr:uid="{82D55707-EF61-44E3-A6FD-5D072987E1FF}"/>
    <cellStyle name="Comma 2 7 2 2 20" xfId="13580" xr:uid="{6AFD4B98-4E8D-4AED-AA16-A01EC7F0FADD}"/>
    <cellStyle name="Comma 2 7 2 2 20 2" xfId="19900" xr:uid="{D616FA20-BC94-4263-B804-BFBBBE672701}"/>
    <cellStyle name="Comma 2 7 2 2 20 2 2" xfId="32231" xr:uid="{7A23A504-B23E-42D1-A62B-521337E4E5A7}"/>
    <cellStyle name="Comma 2 7 2 2 20 3" xfId="27194" xr:uid="{9656CCBC-1529-4702-BB3D-2AF2C3020539}"/>
    <cellStyle name="Comma 2 7 2 2 21" xfId="13969" xr:uid="{5DD4901F-357C-4A0F-8EE6-96BD7CA15396}"/>
    <cellStyle name="Comma 2 7 2 2 21 2" xfId="20113" xr:uid="{F7E2615B-6898-45C8-9756-6A63845ADB4E}"/>
    <cellStyle name="Comma 2 7 2 2 21 2 2" xfId="32443" xr:uid="{C10801E4-0FF5-4C64-A82D-731BC4BDCAC6}"/>
    <cellStyle name="Comma 2 7 2 2 21 3" xfId="27406" xr:uid="{48D5A2D3-205D-4353-9D81-D1DB17A36D3E}"/>
    <cellStyle name="Comma 2 7 2 2 22" xfId="14350" xr:uid="{46B1225B-A5A7-413E-90B0-E5541DDC3DCB}"/>
    <cellStyle name="Comma 2 7 2 2 22 2" xfId="20321" xr:uid="{D4CD215E-C5A0-4574-9528-AB5182E4B2BB}"/>
    <cellStyle name="Comma 2 7 2 2 22 2 2" xfId="32651" xr:uid="{B8D785B5-423D-4E97-9F95-0A69CFDABD1B}"/>
    <cellStyle name="Comma 2 7 2 2 22 3" xfId="27614" xr:uid="{65DAD034-F78A-4C21-9110-8C5B7C5C7148}"/>
    <cellStyle name="Comma 2 7 2 2 23" xfId="14735" xr:uid="{93815B9A-2FA4-473C-9A9C-3741BEDF3999}"/>
    <cellStyle name="Comma 2 7 2 2 23 2" xfId="20532" xr:uid="{FDBA58CE-BFB4-4F4A-A283-5A45F9E2733A}"/>
    <cellStyle name="Comma 2 7 2 2 23 2 2" xfId="32861" xr:uid="{F4D1111C-C2CF-492D-AFE3-AA184DE7B2FB}"/>
    <cellStyle name="Comma 2 7 2 2 23 3" xfId="27824" xr:uid="{AADA3501-57D1-44B7-BFF2-3026B1A01080}"/>
    <cellStyle name="Comma 2 7 2 2 24" xfId="15116" xr:uid="{4F66A9AB-CD35-4222-83E3-99019E35949B}"/>
    <cellStyle name="Comma 2 7 2 2 24 2" xfId="20741" xr:uid="{C786F9AA-0F1D-4913-B308-0EBE2ED74D74}"/>
    <cellStyle name="Comma 2 7 2 2 24 2 2" xfId="33069" xr:uid="{AE3BC15F-AD03-4803-AFA3-B5DC364C3224}"/>
    <cellStyle name="Comma 2 7 2 2 24 3" xfId="28032" xr:uid="{DEFAA1AB-4FDB-48B6-B91F-8CE3008E29BD}"/>
    <cellStyle name="Comma 2 7 2 2 25" xfId="15497" xr:uid="{B543FE03-ADE8-4093-83D6-86B963BBAC6D}"/>
    <cellStyle name="Comma 2 7 2 2 25 2" xfId="20949" xr:uid="{AB20DA15-FFFE-447C-9791-FF6D53936C9B}"/>
    <cellStyle name="Comma 2 7 2 2 25 2 2" xfId="33277" xr:uid="{1B07B74C-5540-47C8-BF15-4B8D23777B60}"/>
    <cellStyle name="Comma 2 7 2 2 25 3" xfId="28240" xr:uid="{8AE064FF-E797-4BEA-A55B-C9B6C7278D0E}"/>
    <cellStyle name="Comma 2 7 2 2 26" xfId="15878" xr:uid="{B968D709-DA3C-434E-B743-7E700B893A47}"/>
    <cellStyle name="Comma 2 7 2 2 26 2" xfId="21157" xr:uid="{5FA71BA4-0D9C-4687-8CC0-574E2689451C}"/>
    <cellStyle name="Comma 2 7 2 2 26 2 2" xfId="33485" xr:uid="{3ECE6A40-1901-4606-8970-CDEC05DA9CB9}"/>
    <cellStyle name="Comma 2 7 2 2 26 3" xfId="28448" xr:uid="{A650484E-50C8-4EB9-8E93-0D5E30D71CF0}"/>
    <cellStyle name="Comma 2 7 2 2 27" xfId="16259" xr:uid="{BA5DBD90-87C9-4997-BD50-3036292C0847}"/>
    <cellStyle name="Comma 2 7 2 2 27 2" xfId="21365" xr:uid="{E524217F-E199-47C7-B134-F58052C40236}"/>
    <cellStyle name="Comma 2 7 2 2 27 2 2" xfId="33693" xr:uid="{82C0A1D5-AAA1-404F-99A1-31F3BD1CE162}"/>
    <cellStyle name="Comma 2 7 2 2 27 3" xfId="28656" xr:uid="{CE73A4F5-AA71-4940-8922-7DDB793D787E}"/>
    <cellStyle name="Comma 2 7 2 2 28" xfId="5282" xr:uid="{E243C6B9-FB48-41F6-B3F2-A7F51578AA37}"/>
    <cellStyle name="Comma 2 7 2 2 28 2" xfId="21679" xr:uid="{F2732D97-56B4-45B4-BB49-7A0550955D7A}"/>
    <cellStyle name="Comma 2 7 2 2 28 3" xfId="23668" xr:uid="{C11CFA91-8623-4DBD-8239-455A05CC1C95}"/>
    <cellStyle name="Comma 2 7 2 2 29" xfId="16503" xr:uid="{D2DAF868-FAE0-4CE4-8FED-0944A7EB4BCF}"/>
    <cellStyle name="Comma 2 7 2 2 29 2" xfId="28821" xr:uid="{F624EDB0-8357-4FA6-BCC9-308A3D5155A0}"/>
    <cellStyle name="Comma 2 7 2 2 3" xfId="2524" xr:uid="{8D8BC736-58EA-4C02-8261-946CB39F77B4}"/>
    <cellStyle name="Comma 2 7 2 2 3 2" xfId="3459" xr:uid="{D3FB6169-11E5-4FC9-ADB9-646F1501A0F0}"/>
    <cellStyle name="Comma 2 7 2 2 3 3" xfId="21878" xr:uid="{D015AE03-2020-46C4-8EFB-976C6705DBD8}"/>
    <cellStyle name="Comma 2 7 2 2 3 3 2" xfId="23457" xr:uid="{CAE024DE-8EAA-4796-B82D-F6286BE1CC14}"/>
    <cellStyle name="Comma 2 7 2 2 3 4" xfId="22958" xr:uid="{960B2B81-D0AD-477E-BC6D-C159A42A5ADE}"/>
    <cellStyle name="Comma 2 7 2 2 30" xfId="23091" xr:uid="{2A319058-6C09-45A0-98B4-143F94E58F3A}"/>
    <cellStyle name="Comma 2 7 2 2 31" xfId="22235" xr:uid="{5E88881C-AF15-4675-B713-746238205571}"/>
    <cellStyle name="Comma 2 7 2 2 32" xfId="35668" xr:uid="{590777B0-B34C-4F5F-B339-D97373A6A2B3}"/>
    <cellStyle name="Comma 2 7 2 2 4" xfId="2767" xr:uid="{758E6C8C-98CE-4B76-9BAC-B43D9A7E1969}"/>
    <cellStyle name="Comma 2 7 2 2 4 2" xfId="7416" xr:uid="{6D147181-677F-4E9C-9336-F0BE81BC4B2C}"/>
    <cellStyle name="Comma 2 7 2 2 5" xfId="7796" xr:uid="{EA9B302C-8A44-4A24-8CBB-C8DA2CA6512E}"/>
    <cellStyle name="Comma 2 7 2 2 5 2" xfId="16742" xr:uid="{904C7C6E-E1DE-4187-A978-28E6D406F4E4}"/>
    <cellStyle name="Comma 2 7 2 2 5 2 2" xfId="29083" xr:uid="{71F4CCD7-79D6-421A-80F0-0A52C4D1925B}"/>
    <cellStyle name="Comma 2 7 2 2 5 3" xfId="24044" xr:uid="{A0A9E844-F8F5-4971-B785-4BFDF3630A22}"/>
    <cellStyle name="Comma 2 7 2 2 6" xfId="8186" xr:uid="{57CE1DE8-2CE8-472C-9B91-2D6CE0720367}"/>
    <cellStyle name="Comma 2 7 2 2 6 2" xfId="16967" xr:uid="{351A7C09-C0A7-4619-810B-80BAE7EC6A0D}"/>
    <cellStyle name="Comma 2 7 2 2 6 2 2" xfId="29307" xr:uid="{66FA5FD7-2E04-4F82-9308-8176EC0C3756}"/>
    <cellStyle name="Comma 2 7 2 2 6 3" xfId="24268" xr:uid="{71BB9EE9-ADDD-49C5-88C3-BAD980E3E555}"/>
    <cellStyle name="Comma 2 7 2 2 7" xfId="8567" xr:uid="{E6F31F11-5A94-44E2-B065-FD6834CFCFF6}"/>
    <cellStyle name="Comma 2 7 2 2 7 2" xfId="17175" xr:uid="{9178F761-6006-4645-BEE4-6C85DEFD1AFD}"/>
    <cellStyle name="Comma 2 7 2 2 7 2 2" xfId="29515" xr:uid="{001281D0-22E6-41F6-A277-4BA73DD756FA}"/>
    <cellStyle name="Comma 2 7 2 2 7 3" xfId="24476" xr:uid="{E635C81F-D871-42F3-9158-9458894806D8}"/>
    <cellStyle name="Comma 2 7 2 2 8" xfId="8948" xr:uid="{2B4DF3DF-4BA1-4F73-BAF1-8C263760FFC7}"/>
    <cellStyle name="Comma 2 7 2 2 8 2" xfId="17383" xr:uid="{ECE135B1-32D8-49F2-9A75-843686E5F74F}"/>
    <cellStyle name="Comma 2 7 2 2 8 2 2" xfId="29723" xr:uid="{BC63A622-1388-49A8-A724-47F8F993379B}"/>
    <cellStyle name="Comma 2 7 2 2 8 3" xfId="24684" xr:uid="{6BF30F8E-2931-488D-878E-904605A3D529}"/>
    <cellStyle name="Comma 2 7 2 2 9" xfId="9346" xr:uid="{9DB2E19F-0337-40ED-9D39-B83B96574498}"/>
    <cellStyle name="Comma 2 7 2 2 9 2" xfId="17594" xr:uid="{C561E83F-E47E-4BEA-BEA9-1378122B07FA}"/>
    <cellStyle name="Comma 2 7 2 2 9 2 2" xfId="29932" xr:uid="{1FD9132C-BC02-49CB-83E8-979E7E80F390}"/>
    <cellStyle name="Comma 2 7 2 2 9 3" xfId="24895" xr:uid="{71FEDC7F-A6A3-45CB-A7E4-AA2ECC5D2D13}"/>
    <cellStyle name="Comma 2 7 2 20" xfId="7639" xr:uid="{F9735374-6AC5-48BF-9283-CAA8873143DF}"/>
    <cellStyle name="Comma 2 7 2 20 2" xfId="16653" xr:uid="{AA7DC86E-1DAB-486D-9A06-D792DACEE5F2}"/>
    <cellStyle name="Comma 2 7 2 20 2 2" xfId="28995" xr:uid="{7474ADD7-3E35-4D0D-A3A6-F150CA0D15FD}"/>
    <cellStyle name="Comma 2 7 2 20 3" xfId="23956" xr:uid="{B56B9220-D081-47D7-A7C3-D2D42D0E57C3}"/>
    <cellStyle name="Comma 2 7 2 21" xfId="8035" xr:uid="{BFA66245-2B1E-4A28-9F6D-197D0A1254F3}"/>
    <cellStyle name="Comma 2 7 2 21 2" xfId="16897" xr:uid="{61E498C1-8391-4584-AB6C-99CC2282458C}"/>
    <cellStyle name="Comma 2 7 2 21 2 2" xfId="29238" xr:uid="{BBED9EFE-2281-441A-B9F0-CB17275B796E}"/>
    <cellStyle name="Comma 2 7 2 21 3" xfId="24199" xr:uid="{67D1C973-DC18-4275-94B1-1DC5296020F2}"/>
    <cellStyle name="Comma 2 7 2 22" xfId="8410" xr:uid="{BCB9AEEF-BDC6-4744-A098-F97CEAB0E28A}"/>
    <cellStyle name="Comma 2 7 2 22 2" xfId="17106" xr:uid="{4875617D-6F57-490B-876E-30E35A9D3CD6}"/>
    <cellStyle name="Comma 2 7 2 22 2 2" xfId="29446" xr:uid="{F524693E-2356-41C5-B313-7281D91FC819}"/>
    <cellStyle name="Comma 2 7 2 22 3" xfId="24407" xr:uid="{EB0F9A4C-12AD-4B08-A248-1A3BD13B6BAE}"/>
    <cellStyle name="Comma 2 7 2 23" xfId="8791" xr:uid="{B419B2F9-D3E1-4788-B662-78B8AEF3079C}"/>
    <cellStyle name="Comma 2 7 2 23 2" xfId="17314" xr:uid="{959985C0-FF3B-4152-B745-FBA0A216A4D9}"/>
    <cellStyle name="Comma 2 7 2 23 2 2" xfId="29654" xr:uid="{47405A71-C07B-4E3F-B4BE-F60A070DD406}"/>
    <cellStyle name="Comma 2 7 2 23 3" xfId="24615" xr:uid="{4A0ED8BE-4616-4FF8-801A-B0FBD445050A}"/>
    <cellStyle name="Comma 2 7 2 24" xfId="9176" xr:uid="{E0DD4AC5-9219-4D5A-B2FA-F7B2A873EEDA}"/>
    <cellStyle name="Comma 2 7 2 24 2" xfId="17523" xr:uid="{76C1900A-253C-4AD5-B8ED-8FBDFE66591A}"/>
    <cellStyle name="Comma 2 7 2 24 2 2" xfId="29862" xr:uid="{EF7519E8-A462-4B8D-AFE5-91D82D4020AE}"/>
    <cellStyle name="Comma 2 7 2 24 3" xfId="24824" xr:uid="{B1E7783A-BCE4-4815-B823-68751326B7D1}"/>
    <cellStyle name="Comma 2 7 2 25" xfId="9572" xr:uid="{9B4A0352-2D1A-420C-B914-30188D27DADE}"/>
    <cellStyle name="Comma 2 7 2 25 2" xfId="17733" xr:uid="{5A591961-1827-4BF7-B235-57E1F0ECAA4F}"/>
    <cellStyle name="Comma 2 7 2 25 2 2" xfId="30071" xr:uid="{932658F6-F989-44AB-890F-1B6399A5B8C0}"/>
    <cellStyle name="Comma 2 7 2 25 3" xfId="25034" xr:uid="{4D451A64-329E-41D7-AC32-0B40CACBEFAE}"/>
    <cellStyle name="Comma 2 7 2 26" xfId="9953" xr:uid="{2256C503-5812-4D23-BF64-454C74E7C758}"/>
    <cellStyle name="Comma 2 7 2 26 2" xfId="17941" xr:uid="{DA485AE5-F73E-4B72-B3F2-A3731E284686}"/>
    <cellStyle name="Comma 2 7 2 26 2 2" xfId="30279" xr:uid="{9D038894-0FCC-47B0-9EE1-A4A62D7DB898}"/>
    <cellStyle name="Comma 2 7 2 26 3" xfId="25242" xr:uid="{824CFAB8-FEAC-48D2-8954-6316CCEEA667}"/>
    <cellStyle name="Comma 2 7 2 27" xfId="10335" xr:uid="{F9F581A4-DD3C-42FA-A595-BCC0F2789019}"/>
    <cellStyle name="Comma 2 7 2 27 2" xfId="18150" xr:uid="{86ADE273-0534-4AD6-874B-AB88C7EB251E}"/>
    <cellStyle name="Comma 2 7 2 27 2 2" xfId="30488" xr:uid="{60DD3F19-AC31-4EE0-AF19-09AF61C9E328}"/>
    <cellStyle name="Comma 2 7 2 27 3" xfId="25451" xr:uid="{18C35565-DBD6-40C0-8EA7-98B186F86540}"/>
    <cellStyle name="Comma 2 7 2 28" xfId="10716" xr:uid="{32552FFF-9991-48E1-B86F-72539CFD6D03}"/>
    <cellStyle name="Comma 2 7 2 28 2" xfId="18359" xr:uid="{C03768A3-2ED7-4A8F-AC05-8D26AF89DE33}"/>
    <cellStyle name="Comma 2 7 2 28 2 2" xfId="30696" xr:uid="{59DFBFA8-17CF-4502-84D0-126A756524E5}"/>
    <cellStyle name="Comma 2 7 2 28 3" xfId="25659" xr:uid="{895F465C-1ADE-47A5-931E-637B66B1A668}"/>
    <cellStyle name="Comma 2 7 2 29" xfId="11097" xr:uid="{054BD7E6-5464-465E-A24F-BFD59B98CB89}"/>
    <cellStyle name="Comma 2 7 2 29 2" xfId="18567" xr:uid="{0CBE4CD0-97DE-4CE3-953F-6D842C753492}"/>
    <cellStyle name="Comma 2 7 2 29 2 2" xfId="30904" xr:uid="{2CC1A834-CF09-4EB4-9707-1278C59DD6B9}"/>
    <cellStyle name="Comma 2 7 2 29 3" xfId="25867" xr:uid="{B4D2E7E1-DED5-43B7-91B3-5473127DB417}"/>
    <cellStyle name="Comma 2 7 2 3" xfId="825" xr:uid="{254447E6-8E9C-4CB9-8D02-426436F0F9E9}"/>
    <cellStyle name="Comma 2 7 2 3 2" xfId="1180" xr:uid="{C21949E2-1BE6-4E49-9196-E36BED40D967}"/>
    <cellStyle name="Comma 2 7 2 3 2 2" xfId="2017" xr:uid="{6E077B30-6BD9-464B-B883-FBA8CC3505C9}"/>
    <cellStyle name="Comma 2 7 2 3 2 2 2" xfId="4785" xr:uid="{18C9CE7A-A238-4FD0-AEEF-B8E3F3CFE582}"/>
    <cellStyle name="Comma 2 7 2 3 2 3" xfId="3616" xr:uid="{5AE05E4A-2969-4CDB-A624-46327E7EE614}"/>
    <cellStyle name="Comma 2 7 2 3 3" xfId="1667" xr:uid="{04552794-63FF-44CD-B831-F370C3BC1DE2}"/>
    <cellStyle name="Comma 2 7 2 3 3 2" xfId="3913" xr:uid="{0EB3DA85-E73F-453B-B795-E4E9557CA56C}"/>
    <cellStyle name="Comma 2 7 2 3 4" xfId="4462" xr:uid="{B41DDD4F-D8C8-49C8-BDED-DF6D6794015D}"/>
    <cellStyle name="Comma 2 7 2 3 5" xfId="3083" xr:uid="{9772F994-E0DE-45E6-91D5-322D39C6BA5D}"/>
    <cellStyle name="Comma 2 7 2 3 6" xfId="22389" xr:uid="{041593C0-D1FF-4025-B5D1-59D409618D2C}"/>
    <cellStyle name="Comma 2 7 2 30" xfId="11514" xr:uid="{17FD9E13-2336-4581-BB63-20A5EAFC3D0F}"/>
    <cellStyle name="Comma 2 7 2 30 2" xfId="18786" xr:uid="{827AC7CC-0480-45B4-9E98-432FD768E14C}"/>
    <cellStyle name="Comma 2 7 2 30 2 2" xfId="31120" xr:uid="{6E88092E-ECAB-46B9-9439-601E3B19435F}"/>
    <cellStyle name="Comma 2 7 2 30 3" xfId="26083" xr:uid="{7B16ED51-691B-463F-A22A-C3D81AFFB3A8}"/>
    <cellStyle name="Comma 2 7 2 31" xfId="11899" xr:uid="{01278A35-49F4-4C35-9C14-F0483F02060C}"/>
    <cellStyle name="Comma 2 7 2 31 2" xfId="18996" xr:uid="{F56F5B39-6F53-4BE3-A6E1-6B50FE55D48D}"/>
    <cellStyle name="Comma 2 7 2 31 2 2" xfId="31330" xr:uid="{9EBF22E3-8FD7-4A01-92C3-14AB917325BD}"/>
    <cellStyle name="Comma 2 7 2 31 3" xfId="26293" xr:uid="{8021BBC9-AC29-4A8B-A48B-9397D1C471A7}"/>
    <cellStyle name="Comma 2 7 2 32" xfId="12280" xr:uid="{09A1FFE3-2DDC-4E0B-BD09-75FE11A96B2D}"/>
    <cellStyle name="Comma 2 7 2 32 2" xfId="19205" xr:uid="{650A32F1-E39C-4FB1-AC64-99DE8F44D55F}"/>
    <cellStyle name="Comma 2 7 2 32 2 2" xfId="31538" xr:uid="{30BA9238-D512-43BB-AE2F-96C1CC786109}"/>
    <cellStyle name="Comma 2 7 2 32 3" xfId="26501" xr:uid="{64F8E805-C6FC-4F4B-B884-2DC0BF18BCEB}"/>
    <cellStyle name="Comma 2 7 2 33" xfId="12661" xr:uid="{59093FE7-D94E-4B00-B4C2-1168DC702B5E}"/>
    <cellStyle name="Comma 2 7 2 33 2" xfId="19414" xr:uid="{06F3CAEB-65EC-4F12-8E13-0D8CAF00CB39}"/>
    <cellStyle name="Comma 2 7 2 33 2 2" xfId="31746" xr:uid="{A10793B1-03EC-4D89-91B7-0A8A95E8BD19}"/>
    <cellStyle name="Comma 2 7 2 33 3" xfId="26709" xr:uid="{26276E24-4566-4B10-8E9F-F85453DA36BB}"/>
    <cellStyle name="Comma 2 7 2 34" xfId="13042" xr:uid="{2ADF3890-72F8-4C16-8EF6-FEC778743C30}"/>
    <cellStyle name="Comma 2 7 2 34 2" xfId="19622" xr:uid="{B718328B-A87F-4FA2-8B33-FA3A471BE681}"/>
    <cellStyle name="Comma 2 7 2 34 2 2" xfId="31954" xr:uid="{E171AE08-4DE4-4507-BFD5-A49B71F1FAC5}"/>
    <cellStyle name="Comma 2 7 2 34 3" xfId="26917" xr:uid="{909AC389-2DFD-4972-A05C-8396166E7871}"/>
    <cellStyle name="Comma 2 7 2 35" xfId="13423" xr:uid="{6224DB0A-C451-42BB-847C-E2D395016595}"/>
    <cellStyle name="Comma 2 7 2 35 2" xfId="19831" xr:uid="{5197E933-E93C-4EC8-B3DE-15F7A4390012}"/>
    <cellStyle name="Comma 2 7 2 35 2 2" xfId="32162" xr:uid="{9832CCC5-9693-4903-8BD8-EFEDC120B6A1}"/>
    <cellStyle name="Comma 2 7 2 35 3" xfId="27125" xr:uid="{DC7FE9B4-CFA4-41DF-94E7-FC6C9021C801}"/>
    <cellStyle name="Comma 2 7 2 36" xfId="13812" xr:uid="{F659ABFA-6893-4A3B-A8F5-8AB6FDB16391}"/>
    <cellStyle name="Comma 2 7 2 36 2" xfId="20043" xr:uid="{E8FF27DE-A974-4CFB-8492-6B1A8D20F88E}"/>
    <cellStyle name="Comma 2 7 2 36 2 2" xfId="32374" xr:uid="{BB3F4FDC-6952-40C4-8DA3-D29CD99991E5}"/>
    <cellStyle name="Comma 2 7 2 36 3" xfId="27337" xr:uid="{6FAF802E-C155-4021-A952-8C0AB6870928}"/>
    <cellStyle name="Comma 2 7 2 37" xfId="14193" xr:uid="{0E12308B-5905-44B1-A97C-41BFDB7C8599}"/>
    <cellStyle name="Comma 2 7 2 37 2" xfId="20252" xr:uid="{1347CE85-A3B7-48E9-8C84-21D1E714AD84}"/>
    <cellStyle name="Comma 2 7 2 37 2 2" xfId="32582" xr:uid="{E2AD3680-6A77-4C84-AC4D-618959E8F616}"/>
    <cellStyle name="Comma 2 7 2 37 3" xfId="27545" xr:uid="{682A6DF5-BEA3-4022-8BDE-1EF47F6B1C55}"/>
    <cellStyle name="Comma 2 7 2 38" xfId="14578" xr:uid="{7838CB89-C64D-41B3-B734-6357CE2186A8}"/>
    <cellStyle name="Comma 2 7 2 38 2" xfId="20463" xr:uid="{9E2A7E2F-9A74-4F13-9D2D-AF3B51A9FD0A}"/>
    <cellStyle name="Comma 2 7 2 38 2 2" xfId="32792" xr:uid="{DE2FE952-3F22-4817-B8B6-3795DF83C673}"/>
    <cellStyle name="Comma 2 7 2 38 3" xfId="27755" xr:uid="{BD18109D-AC5A-44D4-B300-6C959E2E0347}"/>
    <cellStyle name="Comma 2 7 2 39" xfId="14959" xr:uid="{B131BCD6-104C-424C-A566-CEC1BB6A2775}"/>
    <cellStyle name="Comma 2 7 2 39 2" xfId="20671" xr:uid="{C194F4ED-B99A-4099-AC86-48E3F70B0AFE}"/>
    <cellStyle name="Comma 2 7 2 39 2 2" xfId="33000" xr:uid="{9F27334B-3785-49F5-BEB4-33457BB76187}"/>
    <cellStyle name="Comma 2 7 2 39 3" xfId="27963" xr:uid="{28D6F3EA-5E54-4D0E-A7A8-1F4D9E0217B6}"/>
    <cellStyle name="Comma 2 7 2 4" xfId="1507" xr:uid="{9E76BB9E-A677-45FE-8B83-53C5DBDB9438}"/>
    <cellStyle name="Comma 2 7 2 4 2" xfId="21951" xr:uid="{7A7EEB31-DED5-4EC8-9E2E-23B205BCA6E6}"/>
    <cellStyle name="Comma 2 7 2 4 3" xfId="21868" xr:uid="{28E76574-87C1-4882-9073-CBA4F6BC0A09}"/>
    <cellStyle name="Comma 2 7 2 4 3 2" xfId="23349" xr:uid="{927569BB-011C-4BF6-8528-07967BC42D06}"/>
    <cellStyle name="Comma 2 7 2 4 4" xfId="22772" xr:uid="{69B8587F-7946-4C54-8070-9781F656719F}"/>
    <cellStyle name="Comma 2 7 2 40" xfId="15340" xr:uid="{19A7C7D1-B304-4CBD-BCA2-F5CA75F7CC86}"/>
    <cellStyle name="Comma 2 7 2 40 2" xfId="20880" xr:uid="{7608FD5A-6D6B-4531-99FF-0E107E5482D6}"/>
    <cellStyle name="Comma 2 7 2 40 2 2" xfId="33208" xr:uid="{FC35E7EB-DF23-4269-901E-4C8DBC096015}"/>
    <cellStyle name="Comma 2 7 2 40 3" xfId="28171" xr:uid="{FFE91FBF-0C03-490F-93A6-B6479EBFE9D1}"/>
    <cellStyle name="Comma 2 7 2 41" xfId="15721" xr:uid="{705271AA-5B83-4B1C-ABCF-95BDA59960B5}"/>
    <cellStyle name="Comma 2 7 2 41 2" xfId="21088" xr:uid="{4C3672C7-CC77-4C9B-B49E-ACF4D224CA8E}"/>
    <cellStyle name="Comma 2 7 2 41 2 2" xfId="33416" xr:uid="{86C25CBB-2D13-4732-B1C2-E5DE7EFB5E72}"/>
    <cellStyle name="Comma 2 7 2 41 3" xfId="28379" xr:uid="{71F8F088-A416-4A07-9361-F76F94F584A5}"/>
    <cellStyle name="Comma 2 7 2 42" xfId="16102" xr:uid="{16D75C17-209B-45A5-ACC1-ADFBFDAB8BCF}"/>
    <cellStyle name="Comma 2 7 2 42 2" xfId="21296" xr:uid="{CEB80A46-A4DE-4AD0-864B-33FDC9450849}"/>
    <cellStyle name="Comma 2 7 2 42 2 2" xfId="33624" xr:uid="{B8C2E14D-7B84-43C4-B174-80CB889941FB}"/>
    <cellStyle name="Comma 2 7 2 42 3" xfId="28587" xr:uid="{E29724BB-C06C-4D20-B1C6-23285FCF8D24}"/>
    <cellStyle name="Comma 2 7 2 43" xfId="21522" xr:uid="{00DF7D44-5948-495C-AFD9-864570DE4B60}"/>
    <cellStyle name="Comma 2 7 2 44" xfId="22127" xr:uid="{C091D73C-1881-4869-B505-0C5823EF5ADC}"/>
    <cellStyle name="Comma 2 7 2 45" xfId="35475" xr:uid="{8D3FFD6D-01EB-4EF8-89BB-8FD6E3A825BA}"/>
    <cellStyle name="Comma 2 7 2 5" xfId="2646" xr:uid="{EE86C4AA-4314-4AB3-A01B-9532621EA771}"/>
    <cellStyle name="Comma 2 7 2 5 2" xfId="5484" xr:uid="{E034D297-D575-4792-B511-1BCE45D4578E}"/>
    <cellStyle name="Comma 2 7 2 6" xfId="5582" xr:uid="{8A6EB2FA-1E99-419E-81FB-247CB3F3B7E0}"/>
    <cellStyle name="Comma 2 7 2 7" xfId="5690" xr:uid="{70FB225B-42BB-437D-9F89-6CF593B00CBD}"/>
    <cellStyle name="Comma 2 7 2 8" xfId="5805" xr:uid="{A3A5068A-8C46-4F4D-9FF5-3BD4D74322D4}"/>
    <cellStyle name="Comma 2 7 2 9" xfId="5931" xr:uid="{B6382626-07BB-460E-B623-9E519A334C09}"/>
    <cellStyle name="Comma 2 7 20" xfId="6656" xr:uid="{3CAC4A54-FF80-4CA7-BA30-27433AFB5448}"/>
    <cellStyle name="Comma 2 7 21" xfId="6761" xr:uid="{AEFC99E5-C1E2-491A-AC91-C7133B9B0D56}"/>
    <cellStyle name="Comma 2 7 22" xfId="6955" xr:uid="{7B8B7A29-2B06-4A0F-A2F0-806E3F60811A}"/>
    <cellStyle name="Comma 2 7 23" xfId="7240" xr:uid="{76EF9C63-978B-4E71-9E54-8E3DDAEBE061}"/>
    <cellStyle name="Comma 2 7 24" xfId="7617" xr:uid="{7FBC5120-D929-490F-A568-FE0C3DB235D7}"/>
    <cellStyle name="Comma 2 7 24 2" xfId="16631" xr:uid="{48861974-0612-48A7-91CD-FDC4BCBCD18D}"/>
    <cellStyle name="Comma 2 7 24 2 2" xfId="28973" xr:uid="{18888673-E08D-444E-A8DC-F63CAF83D6A7}"/>
    <cellStyle name="Comma 2 7 24 3" xfId="23934" xr:uid="{570593F4-5E47-44B3-8453-89761D611D50}"/>
    <cellStyle name="Comma 2 7 25" xfId="8013" xr:uid="{D759CF2E-383D-4414-A937-75736AAFAB01}"/>
    <cellStyle name="Comma 2 7 25 2" xfId="16875" xr:uid="{7CACFE76-F50B-4BE0-A625-DB77C61E3C82}"/>
    <cellStyle name="Comma 2 7 25 2 2" xfId="29216" xr:uid="{9C20693D-D989-463F-9EA1-EBEEA871C31E}"/>
    <cellStyle name="Comma 2 7 25 3" xfId="24177" xr:uid="{1ED5D112-91F7-436F-AB0A-A1FB7D8E1B58}"/>
    <cellStyle name="Comma 2 7 26" xfId="8388" xr:uid="{74A14C49-7D0C-4505-85A9-EEB0AFC8C142}"/>
    <cellStyle name="Comma 2 7 26 2" xfId="17084" xr:uid="{231E02F9-E138-4F7A-9CCC-84D7EF8A6AE8}"/>
    <cellStyle name="Comma 2 7 26 2 2" xfId="29424" xr:uid="{3DE87358-1072-43D1-A7C1-1E8F98BE65CC}"/>
    <cellStyle name="Comma 2 7 26 3" xfId="24385" xr:uid="{5E9E725F-96CD-4DB0-B127-F829EDFEFFA2}"/>
    <cellStyle name="Comma 2 7 27" xfId="8769" xr:uid="{57100D98-ADA2-41C6-822F-AC141C6CCDF2}"/>
    <cellStyle name="Comma 2 7 27 2" xfId="17292" xr:uid="{3C733DC2-CBA5-485A-961A-5D5EF87CA202}"/>
    <cellStyle name="Comma 2 7 27 2 2" xfId="29632" xr:uid="{607EEB82-CB36-484B-86D8-AEE9B54CBE7D}"/>
    <cellStyle name="Comma 2 7 27 3" xfId="24593" xr:uid="{AEC41249-CBBF-4ED5-A08A-1956B04F642A}"/>
    <cellStyle name="Comma 2 7 28" xfId="9154" xr:uid="{82FE40F5-FFC1-4983-ACD0-CAB579C96D78}"/>
    <cellStyle name="Comma 2 7 28 2" xfId="17501" xr:uid="{C82F1E12-3BDB-4D86-8481-85A24FA7BDDF}"/>
    <cellStyle name="Comma 2 7 28 2 2" xfId="29840" xr:uid="{E6751AE8-A6EB-4608-8063-9E1C137DFEB6}"/>
    <cellStyle name="Comma 2 7 28 3" xfId="24802" xr:uid="{5FB9F49B-55AF-4B3B-8EF2-E03FD06C6AED}"/>
    <cellStyle name="Comma 2 7 29" xfId="9224" xr:uid="{481FC5CA-869B-4E2E-8541-C6DF2ED9C9A6}"/>
    <cellStyle name="Comma 2 7 3" xfId="344" xr:uid="{00000000-0005-0000-0000-000083000000}"/>
    <cellStyle name="Comma 2 7 3 10" xfId="9653" xr:uid="{1BD6CC29-0FC4-47F6-9CBE-178F0AF6E481}"/>
    <cellStyle name="Comma 2 7 3 10 2" xfId="17784" xr:uid="{ACB8C791-16CA-4205-A698-FC88BC9360AE}"/>
    <cellStyle name="Comma 2 7 3 10 2 2" xfId="30122" xr:uid="{786DD67A-8906-4C67-9891-5D5438E39BFF}"/>
    <cellStyle name="Comma 2 7 3 10 3" xfId="25085" xr:uid="{DB499E41-BB9A-4DBA-91CC-C92B303AF064}"/>
    <cellStyle name="Comma 2 7 3 11" xfId="10035" xr:uid="{145AB2DC-633D-4EEB-B9A6-86853646B0FD}"/>
    <cellStyle name="Comma 2 7 3 11 2" xfId="17993" xr:uid="{5AA4E813-B7CD-425D-A419-5B93765F4B0A}"/>
    <cellStyle name="Comma 2 7 3 11 2 2" xfId="30331" xr:uid="{EF0963A4-D59D-4628-88B7-DC63748CA4BD}"/>
    <cellStyle name="Comma 2 7 3 11 3" xfId="25294" xr:uid="{49911347-E6AA-4160-93AF-FA280078F74F}"/>
    <cellStyle name="Comma 2 7 3 12" xfId="10416" xr:uid="{201CA7DA-B2F4-4467-910F-C4D441A96FFC}"/>
    <cellStyle name="Comma 2 7 3 12 2" xfId="18201" xr:uid="{7DC54CA4-1CE8-4288-ACE8-07F613EE6649}"/>
    <cellStyle name="Comma 2 7 3 12 2 2" xfId="30539" xr:uid="{29AB7399-E0A3-4FBB-9F1F-34AA042F3996}"/>
    <cellStyle name="Comma 2 7 3 12 3" xfId="25502" xr:uid="{81D637D3-089C-4D21-9C8E-C8EE417D74ED}"/>
    <cellStyle name="Comma 2 7 3 13" xfId="10797" xr:uid="{8DA02EBA-4A03-4C5E-BDDC-A13E131A2E35}"/>
    <cellStyle name="Comma 2 7 3 13 2" xfId="18410" xr:uid="{FA86E02C-109C-4D46-B097-72289FDD660E}"/>
    <cellStyle name="Comma 2 7 3 13 2 2" xfId="30747" xr:uid="{C3F48F77-2E58-4B79-86F7-D104FD2451A7}"/>
    <cellStyle name="Comma 2 7 3 13 3" xfId="25710" xr:uid="{0355870F-815E-4745-B24B-7DB6F766DC0E}"/>
    <cellStyle name="Comma 2 7 3 14" xfId="11178" xr:uid="{792B72FA-821A-41B4-94FE-1E17C252EF6F}"/>
    <cellStyle name="Comma 2 7 3 14 2" xfId="18619" xr:uid="{1E1989F9-316E-4D7B-92B9-4EF36EC681E6}"/>
    <cellStyle name="Comma 2 7 3 14 2 2" xfId="30955" xr:uid="{B062068A-B055-4710-8717-2C6DDC5C518A}"/>
    <cellStyle name="Comma 2 7 3 14 3" xfId="25918" xr:uid="{9002F591-9929-427E-B699-81F00AC9A0FC}"/>
    <cellStyle name="Comma 2 7 3 15" xfId="11595" xr:uid="{DDA730EA-5FBB-4986-A62B-66C81F65937B}"/>
    <cellStyle name="Comma 2 7 3 15 2" xfId="18837" xr:uid="{4C9D4F9B-17AF-41AD-A3C8-F9CA46729425}"/>
    <cellStyle name="Comma 2 7 3 15 2 2" xfId="31171" xr:uid="{402C0B8D-1D03-4F40-BC70-DA5A02CFE724}"/>
    <cellStyle name="Comma 2 7 3 15 3" xfId="26134" xr:uid="{84B9C5B5-50CE-4757-B9CD-8581F58D9E9B}"/>
    <cellStyle name="Comma 2 7 3 16" xfId="11980" xr:uid="{2418FD19-3A0B-4C21-BD1D-2EC645336C41}"/>
    <cellStyle name="Comma 2 7 3 16 2" xfId="19048" xr:uid="{D270C4EE-D5AD-4F0D-983A-BEB72002A1BE}"/>
    <cellStyle name="Comma 2 7 3 16 2 2" xfId="31381" xr:uid="{9925F671-E8D2-40D2-855D-F98B24441753}"/>
    <cellStyle name="Comma 2 7 3 16 3" xfId="26344" xr:uid="{AB83A08D-0778-41D0-BD1F-35BC2DF8FC50}"/>
    <cellStyle name="Comma 2 7 3 17" xfId="12361" xr:uid="{778B53D9-3366-4656-84B4-0F1294D3FABC}"/>
    <cellStyle name="Comma 2 7 3 17 2" xfId="19256" xr:uid="{832C39BD-9C3A-4B8F-AD7E-F4C9453BB0AD}"/>
    <cellStyle name="Comma 2 7 3 17 2 2" xfId="31589" xr:uid="{E0420916-2584-40F5-8007-18A5AC12AE0A}"/>
    <cellStyle name="Comma 2 7 3 17 3" xfId="26552" xr:uid="{A8E80CCF-2524-4A7F-A206-DCFD593793AE}"/>
    <cellStyle name="Comma 2 7 3 18" xfId="12742" xr:uid="{81C19804-5201-4315-A7D0-154D087037B1}"/>
    <cellStyle name="Comma 2 7 3 18 2" xfId="19465" xr:uid="{7496DD9D-D29B-462E-B912-D9A6BE4D9643}"/>
    <cellStyle name="Comma 2 7 3 18 2 2" xfId="31797" xr:uid="{CAE374CE-B3F5-4074-96EB-F30B20A34D90}"/>
    <cellStyle name="Comma 2 7 3 18 3" xfId="26760" xr:uid="{BF92AB11-722F-4A4D-974E-8C33B4D42B96}"/>
    <cellStyle name="Comma 2 7 3 19" xfId="13123" xr:uid="{53575583-120B-4F8F-A941-85B104F215B3}"/>
    <cellStyle name="Comma 2 7 3 19 2" xfId="19673" xr:uid="{F6F46510-3F7C-45C2-B5E3-A73C8998BB1E}"/>
    <cellStyle name="Comma 2 7 3 19 2 2" xfId="32005" xr:uid="{F65011F1-B3CC-4257-AC7A-CA8D9D0890AC}"/>
    <cellStyle name="Comma 2 7 3 19 3" xfId="26968" xr:uid="{36457A1D-D681-4AF4-8ECC-55FC33E8095A}"/>
    <cellStyle name="Comma 2 7 3 2" xfId="885" xr:uid="{7FD4AA32-0B7E-46F9-8160-8ADDCBF7AB60}"/>
    <cellStyle name="Comma 2 7 3 2 2" xfId="1239" xr:uid="{514E9095-9C33-46E5-9FE0-1DFD5744DDDC}"/>
    <cellStyle name="Comma 2 7 3 2 2 2" xfId="2076" xr:uid="{F303FE69-5379-4809-8BBC-B68A6F46B61F}"/>
    <cellStyle name="Comma 2 7 3 2 2 2 2" xfId="4844" xr:uid="{0C35FD2F-A0C7-4228-838E-02A7454BEA93}"/>
    <cellStyle name="Comma 2 7 3 2 2 3" xfId="4122" xr:uid="{AD40AF72-D8CE-4A85-9112-3DCD8CAFE28E}"/>
    <cellStyle name="Comma 2 7 3 2 3" xfId="1726" xr:uid="{143D81E1-ADBF-4F4F-8012-DB773E98EABE}"/>
    <cellStyle name="Comma 2 7 3 2 3 2" xfId="3961" xr:uid="{A4B117AB-B699-4F5F-B9E4-24271E441276}"/>
    <cellStyle name="Comma 2 7 3 2 4" xfId="4507" xr:uid="{44E1EE97-7E12-4120-9AA5-7D56E2986878}"/>
    <cellStyle name="Comma 2 7 3 2 5" xfId="3128" xr:uid="{F11A7084-0B91-41B1-AE95-99C11EA57CEA}"/>
    <cellStyle name="Comma 2 7 3 2 6" xfId="22542" xr:uid="{32322CD5-07C6-467B-9980-9BACADF8944D}"/>
    <cellStyle name="Comma 2 7 3 20" xfId="13504" xr:uid="{DF71CB83-1C1C-4346-BA2E-919FAAC2A75B}"/>
    <cellStyle name="Comma 2 7 3 20 2" xfId="19882" xr:uid="{8FE26FB5-3816-4C27-ABD9-DEEAD7272298}"/>
    <cellStyle name="Comma 2 7 3 20 2 2" xfId="32213" xr:uid="{9A13A0DD-6191-4D28-8C9C-7393D19219BA}"/>
    <cellStyle name="Comma 2 7 3 20 3" xfId="27176" xr:uid="{CF1EAA09-5D7B-4614-B8E1-3DC867D2D2F0}"/>
    <cellStyle name="Comma 2 7 3 21" xfId="13893" xr:uid="{49D2A869-8BD0-42BC-B586-ED3CF582D995}"/>
    <cellStyle name="Comma 2 7 3 21 2" xfId="20094" xr:uid="{FC078352-C6DF-4204-B7EB-6EE364CF62C1}"/>
    <cellStyle name="Comma 2 7 3 21 2 2" xfId="32425" xr:uid="{38685B5B-A623-49A3-8061-C0E6E0514BC4}"/>
    <cellStyle name="Comma 2 7 3 21 3" xfId="27388" xr:uid="{D34FEF0A-E673-4291-9774-1D0E5253EE98}"/>
    <cellStyle name="Comma 2 7 3 22" xfId="14274" xr:uid="{9EC26C63-1657-463D-93CF-EEE08CAD85F1}"/>
    <cellStyle name="Comma 2 7 3 22 2" xfId="20303" xr:uid="{492C7FCA-7020-4685-9B87-E1CC0DF602DC}"/>
    <cellStyle name="Comma 2 7 3 22 2 2" xfId="32633" xr:uid="{1163CC8B-FCA5-4D84-A506-A180642A3679}"/>
    <cellStyle name="Comma 2 7 3 22 3" xfId="27596" xr:uid="{E44E3DD8-B35D-4887-9403-7EDF638CA23C}"/>
    <cellStyle name="Comma 2 7 3 23" xfId="14659" xr:uid="{242E4274-D6FC-466A-B5AF-B35EBCF9EE12}"/>
    <cellStyle name="Comma 2 7 3 23 2" xfId="20514" xr:uid="{4E33CEFE-7EF0-4A9A-8429-54DE67D53FFC}"/>
    <cellStyle name="Comma 2 7 3 23 2 2" xfId="32843" xr:uid="{8F1AD621-65C8-4BF4-944E-626D2F80B7D6}"/>
    <cellStyle name="Comma 2 7 3 23 3" xfId="27806" xr:uid="{CB377893-3276-4932-9FEE-A8197EABE566}"/>
    <cellStyle name="Comma 2 7 3 24" xfId="15040" xr:uid="{16BA9890-3B28-4012-99DC-809205B0DBD0}"/>
    <cellStyle name="Comma 2 7 3 24 2" xfId="20722" xr:uid="{76E46AF3-DFFF-4F09-AB2D-2BAF9A84BE46}"/>
    <cellStyle name="Comma 2 7 3 24 2 2" xfId="33051" xr:uid="{46055274-15ED-46B2-94AF-B17BA45E2C49}"/>
    <cellStyle name="Comma 2 7 3 24 3" xfId="28014" xr:uid="{61365A66-F6BB-4569-9FD4-5A1CD84F7982}"/>
    <cellStyle name="Comma 2 7 3 25" xfId="15421" xr:uid="{91460BA9-FBFB-43CE-B4AA-24D8DD2FF549}"/>
    <cellStyle name="Comma 2 7 3 25 2" xfId="20931" xr:uid="{78FBA5C8-974F-4E44-8688-9F93369ED47D}"/>
    <cellStyle name="Comma 2 7 3 25 2 2" xfId="33259" xr:uid="{C708079C-A97B-4448-8364-36B396001C0F}"/>
    <cellStyle name="Comma 2 7 3 25 3" xfId="28222" xr:uid="{43CA3B44-61E6-4E3C-AF99-F894F1194F25}"/>
    <cellStyle name="Comma 2 7 3 26" xfId="15802" xr:uid="{3E407EA3-2823-463C-ACCF-3F41746B72AE}"/>
    <cellStyle name="Comma 2 7 3 26 2" xfId="21139" xr:uid="{F5B7F45A-FA9A-4F84-B00F-36BFD58D9AA9}"/>
    <cellStyle name="Comma 2 7 3 26 2 2" xfId="33467" xr:uid="{9F1CB9F6-30AA-4B02-9A0F-6C07B8281175}"/>
    <cellStyle name="Comma 2 7 3 26 3" xfId="28430" xr:uid="{BFB69DAB-2699-47C2-8941-675161FFFB00}"/>
    <cellStyle name="Comma 2 7 3 27" xfId="16183" xr:uid="{6A57CF94-8386-49A4-95D3-6BBBF98A524B}"/>
    <cellStyle name="Comma 2 7 3 27 2" xfId="21347" xr:uid="{77671E2F-2B12-4770-88A0-CD919BBAC07A}"/>
    <cellStyle name="Comma 2 7 3 27 2 2" xfId="33675" xr:uid="{274B637B-FDE1-4DAA-8754-BADE80938AE7}"/>
    <cellStyle name="Comma 2 7 3 27 3" xfId="28638" xr:uid="{A63572EF-EC7C-4975-8497-EB5D8896DE5F}"/>
    <cellStyle name="Comma 2 7 3 28" xfId="21603" xr:uid="{7F005291-4D0E-4080-9DD6-FB84D9A0FC5E}"/>
    <cellStyle name="Comma 2 7 3 28 2" xfId="23061" xr:uid="{16F3D8A5-951F-490A-85E4-33DCEAC193E9}"/>
    <cellStyle name="Comma 2 7 3 29" xfId="22204" xr:uid="{CAA6A86E-36F6-4CA5-9B36-0A4B1AE12323}"/>
    <cellStyle name="Comma 2 7 3 3" xfId="2435" xr:uid="{F8940540-594E-4CDF-869F-77209A26A04E}"/>
    <cellStyle name="Comma 2 7 3 3 2" xfId="3442" xr:uid="{C898097F-B911-4249-AF1B-24F6EAC464E4}"/>
    <cellStyle name="Comma 2 7 3 3 3" xfId="21873" xr:uid="{CF6902B9-3DB5-4D29-BEB7-9DFFB59341AC}"/>
    <cellStyle name="Comma 2 7 3 3 3 2" xfId="23426" xr:uid="{07E6E09C-E3BF-4CB9-A1CD-07EAE80E4DCA}"/>
    <cellStyle name="Comma 2 7 3 3 4" xfId="22925" xr:uid="{5E4EDAA4-6FB7-4B41-8EEA-988F7B855CBF}"/>
    <cellStyle name="Comma 2 7 3 30" xfId="35584" xr:uid="{4E5225D9-32E6-4F1B-8297-640C665B278E}"/>
    <cellStyle name="Comma 2 7 3 4" xfId="2731" xr:uid="{D5F12A3D-3BDC-4BCA-A48A-6A85B9287934}"/>
    <cellStyle name="Comma 2 7 3 4 2" xfId="7341" xr:uid="{5BE55C96-98E0-4C29-8619-AF9906D11765}"/>
    <cellStyle name="Comma 2 7 3 5" xfId="7720" xr:uid="{2424B653-5A75-490F-A585-47DB835BC126}"/>
    <cellStyle name="Comma 2 7 3 5 2" xfId="16720" xr:uid="{5F82FDD6-E08E-47DC-B1A9-11BBE82AEA97}"/>
    <cellStyle name="Comma 2 7 3 5 2 2" xfId="29061" xr:uid="{EA04EDEF-008C-43BB-A10B-11D6B25271A3}"/>
    <cellStyle name="Comma 2 7 3 5 3" xfId="24022" xr:uid="{C3AAA1D8-EEEA-42B6-A8EE-61BC6C82E3DB}"/>
    <cellStyle name="Comma 2 7 3 6" xfId="8111" xr:uid="{2FB8D155-D469-4B9B-AA02-F1565CB5D3A4}"/>
    <cellStyle name="Comma 2 7 3 6 2" xfId="16948" xr:uid="{6B20F463-1632-40E2-94C3-691C78395D7A}"/>
    <cellStyle name="Comma 2 7 3 6 2 2" xfId="29289" xr:uid="{A9E4927D-7812-4DEA-AE85-4025AB32B0F9}"/>
    <cellStyle name="Comma 2 7 3 6 3" xfId="24250" xr:uid="{52ACBBA3-5D6C-4743-AC36-F0BE1F481ECE}"/>
    <cellStyle name="Comma 2 7 3 7" xfId="8491" xr:uid="{79582C71-F089-4CA2-9D0C-92AD834E6CBD}"/>
    <cellStyle name="Comma 2 7 3 7 2" xfId="17157" xr:uid="{8B9330BC-B930-4133-967D-CAD5BDE9884D}"/>
    <cellStyle name="Comma 2 7 3 7 2 2" xfId="29497" xr:uid="{58AC2AA2-2E60-405F-81B8-52111EAC6ABD}"/>
    <cellStyle name="Comma 2 7 3 7 3" xfId="24458" xr:uid="{7A090699-36C6-454F-B2AF-F75A005C5F70}"/>
    <cellStyle name="Comma 2 7 3 8" xfId="8872" xr:uid="{AF437CA8-A6FB-4248-AC61-1EE1262E86B3}"/>
    <cellStyle name="Comma 2 7 3 8 2" xfId="17365" xr:uid="{9F3CE744-D5DF-492B-B0C6-B07EF290CA17}"/>
    <cellStyle name="Comma 2 7 3 8 2 2" xfId="29705" xr:uid="{6C7559DC-64FA-461C-9988-E74912EB3721}"/>
    <cellStyle name="Comma 2 7 3 8 3" xfId="24666" xr:uid="{5AE2E36E-168D-434C-A7C7-00487AB9A787}"/>
    <cellStyle name="Comma 2 7 3 9" xfId="9265" xr:uid="{D320B718-C64A-49E8-9639-5581B94CA37E}"/>
    <cellStyle name="Comma 2 7 3 9 2" xfId="17576" xr:uid="{52ED3853-B9C6-43B0-85F0-C4EAFD57643A}"/>
    <cellStyle name="Comma 2 7 3 9 2 2" xfId="29914" xr:uid="{5FDADF3A-3A59-4F44-A3D0-E56FA638A2D3}"/>
    <cellStyle name="Comma 2 7 3 9 3" xfId="24877" xr:uid="{16E685C5-F42C-49A4-A2F1-724671393C95}"/>
    <cellStyle name="Comma 2 7 30" xfId="9550" xr:uid="{596BA221-AE8F-475C-989F-350B0D75F8E4}"/>
    <cellStyle name="Comma 2 7 30 2" xfId="17711" xr:uid="{510A4949-5E1A-466A-B7F8-0F248BF41DEC}"/>
    <cellStyle name="Comma 2 7 30 2 2" xfId="30049" xr:uid="{A153244F-DB7C-46D9-ABDD-9678CCF1A7D1}"/>
    <cellStyle name="Comma 2 7 30 3" xfId="25012" xr:uid="{B4A137E5-2A05-4EC8-873E-E342086C10A4}"/>
    <cellStyle name="Comma 2 7 31" xfId="9931" xr:uid="{DF596085-1F49-49EA-981E-ED867831D2DD}"/>
    <cellStyle name="Comma 2 7 31 2" xfId="17919" xr:uid="{4A014095-1607-4AC0-A939-E0A7610E779B}"/>
    <cellStyle name="Comma 2 7 31 2 2" xfId="30257" xr:uid="{F1ACF67A-A007-4D37-B23E-EC938B8552BF}"/>
    <cellStyle name="Comma 2 7 31 3" xfId="25220" xr:uid="{229BEB1D-F3FC-49D4-A785-C59FD344ACE0}"/>
    <cellStyle name="Comma 2 7 32" xfId="10313" xr:uid="{B0CEE677-4AE8-420D-A228-54307E759DE5}"/>
    <cellStyle name="Comma 2 7 32 2" xfId="18128" xr:uid="{763EA2DB-67FB-43BB-8D85-E2A7AE4063FB}"/>
    <cellStyle name="Comma 2 7 32 2 2" xfId="30466" xr:uid="{96772F77-41C1-4920-9294-1415318D93AA}"/>
    <cellStyle name="Comma 2 7 32 3" xfId="25429" xr:uid="{A623881D-F3C8-4255-935F-2D4B02C58027}"/>
    <cellStyle name="Comma 2 7 33" xfId="10694" xr:uid="{616D9143-DF01-4A23-A607-F66212D9C55E}"/>
    <cellStyle name="Comma 2 7 33 2" xfId="18337" xr:uid="{97D75030-6105-48FA-BCDD-D99B36A4DDE9}"/>
    <cellStyle name="Comma 2 7 33 2 2" xfId="30674" xr:uid="{B270F45C-6522-432D-AA96-63F9233F9B6E}"/>
    <cellStyle name="Comma 2 7 33 3" xfId="25637" xr:uid="{50B0FF5B-0FD3-4FE9-A472-CF4DFD20324D}"/>
    <cellStyle name="Comma 2 7 34" xfId="11075" xr:uid="{669DCB16-F87D-4A2B-9016-52C4B03487D0}"/>
    <cellStyle name="Comma 2 7 34 2" xfId="18545" xr:uid="{69E99BFE-C260-46D7-B9BC-8C344E918576}"/>
    <cellStyle name="Comma 2 7 34 2 2" xfId="30882" xr:uid="{AAE592E9-3A33-4875-B370-489979CFFEE9}"/>
    <cellStyle name="Comma 2 7 34 3" xfId="25845" xr:uid="{8F9D0557-8CDC-4F9E-B24A-FBEB3C3EEE30}"/>
    <cellStyle name="Comma 2 7 35" xfId="11492" xr:uid="{84512B77-F140-44A3-A2FE-2BE6516184B8}"/>
    <cellStyle name="Comma 2 7 35 2" xfId="18764" xr:uid="{6491D2F5-E140-420F-B4C5-A70E3CE57F7C}"/>
    <cellStyle name="Comma 2 7 35 2 2" xfId="31098" xr:uid="{9AB7E5C6-76E6-4D60-A054-8ACD08971CF3}"/>
    <cellStyle name="Comma 2 7 35 3" xfId="26061" xr:uid="{FA3E8E91-BBD4-4EF8-BD6A-8A4B5235AA33}"/>
    <cellStyle name="Comma 2 7 36" xfId="11877" xr:uid="{D35CF3BA-AB32-4DE3-917D-24E288352E15}"/>
    <cellStyle name="Comma 2 7 36 2" xfId="18974" xr:uid="{928017D4-C597-4E4E-B799-E70D31B4049E}"/>
    <cellStyle name="Comma 2 7 36 2 2" xfId="31308" xr:uid="{8E81B71D-34ED-47CC-A453-ABFD3621A608}"/>
    <cellStyle name="Comma 2 7 36 3" xfId="26271" xr:uid="{BB3752DD-D157-4A63-9873-83E88E44D0C3}"/>
    <cellStyle name="Comma 2 7 37" xfId="12258" xr:uid="{A38A6355-6A89-491B-BAB3-861D2040826D}"/>
    <cellStyle name="Comma 2 7 37 2" xfId="19183" xr:uid="{8285464B-CBB7-4C3C-AB70-43B3D471134D}"/>
    <cellStyle name="Comma 2 7 37 2 2" xfId="31516" xr:uid="{37855865-DC83-4589-BC8F-0D9E07E71382}"/>
    <cellStyle name="Comma 2 7 37 3" xfId="26479" xr:uid="{70E3C844-F34D-48E2-A057-66416C8DF191}"/>
    <cellStyle name="Comma 2 7 38" xfId="12639" xr:uid="{2F3A1EC0-635F-47C1-A631-C2D2B296A51E}"/>
    <cellStyle name="Comma 2 7 38 2" xfId="19392" xr:uid="{21B6D4DF-D3C8-4C54-B85D-302D35201FF7}"/>
    <cellStyle name="Comma 2 7 38 2 2" xfId="31724" xr:uid="{C72A5149-A69B-4DA5-8225-6D2D44AED5C8}"/>
    <cellStyle name="Comma 2 7 38 3" xfId="26687" xr:uid="{3384CACA-C211-4BA4-A987-975A72F78077}"/>
    <cellStyle name="Comma 2 7 39" xfId="13020" xr:uid="{CEDD1ED7-5253-4408-B679-A4F9DC208E7F}"/>
    <cellStyle name="Comma 2 7 39 2" xfId="19600" xr:uid="{1CBF19F0-DA3D-40C0-896B-1055CB781D18}"/>
    <cellStyle name="Comma 2 7 39 2 2" xfId="31932" xr:uid="{CD0DB758-69C3-4848-A83E-10AA9160517F}"/>
    <cellStyle name="Comma 2 7 39 3" xfId="26895" xr:uid="{C16A4EAB-8069-43B4-AAEA-E74225080B7B}"/>
    <cellStyle name="Comma 2 7 4" xfId="797" xr:uid="{BD9DEFC8-5012-4014-97A4-7ED987288A85}"/>
    <cellStyle name="Comma 2 7 4 2" xfId="1152" xr:uid="{AF46CD69-15FB-4073-9441-42AFD26CA380}"/>
    <cellStyle name="Comma 2 7 4 2 2" xfId="1989" xr:uid="{F32A9A95-35F7-4703-A67C-44778F488DBE}"/>
    <cellStyle name="Comma 2 7 4 2 2 2" xfId="4757" xr:uid="{2A54DC6A-499F-4728-B592-A6C3499F4659}"/>
    <cellStyle name="Comma 2 7 4 2 3" xfId="3879" xr:uid="{51F57BA1-61BA-44D9-BA36-EA990B7113DF}"/>
    <cellStyle name="Comma 2 7 4 2 4" xfId="23760" xr:uid="{D9E03570-9E12-4C4B-84F1-F5B577B9E999}"/>
    <cellStyle name="Comma 2 7 4 3" xfId="1639" xr:uid="{7A825192-188B-468D-9441-C5C552DEE23C}"/>
    <cellStyle name="Comma 2 7 4 3 2" xfId="3406" xr:uid="{593EB630-4B56-44A6-89FB-FDEDA3725709}"/>
    <cellStyle name="Comma 2 7 4 3 3" xfId="21978" xr:uid="{06294BBB-0880-4BA0-B5F3-A398E426458A}"/>
    <cellStyle name="Comma 2 7 4 3 4" xfId="28786" xr:uid="{F1D5976C-74A4-4B73-9528-E9E192240E38}"/>
    <cellStyle name="Comma 2 7 4 4" xfId="4434" xr:uid="{2E23916D-9B46-4CAD-9FEB-32D540593933}"/>
    <cellStyle name="Comma 2 7 4 4 2" xfId="23207" xr:uid="{4E45C84E-1B7B-4AB3-8809-74F226DB65F3}"/>
    <cellStyle name="Comma 2 7 4 5" xfId="5249" xr:uid="{41F39331-C691-416F-B0EA-FC9A94DB3FF0}"/>
    <cellStyle name="Comma 2 7 4 6" xfId="16469" xr:uid="{256C9020-B72F-41B2-847E-2C9DBBC8E9DB}"/>
    <cellStyle name="Comma 2 7 4 7" xfId="3055" xr:uid="{188B9D8E-AFBE-49B0-9C69-4320BD2F1C5C}"/>
    <cellStyle name="Comma 2 7 4 8" xfId="22445" xr:uid="{C877B00E-CFBE-4366-8584-BA7A86FD2535}"/>
    <cellStyle name="Comma 2 7 40" xfId="13401" xr:uid="{6B6F94B7-45D3-4D26-9B0B-E546EC0DA312}"/>
    <cellStyle name="Comma 2 7 40 2" xfId="19809" xr:uid="{B5C2192A-4691-428C-92B6-0D768293494B}"/>
    <cellStyle name="Comma 2 7 40 2 2" xfId="32140" xr:uid="{1B58B88D-F75E-46AE-A614-DBCFE683C0F1}"/>
    <cellStyle name="Comma 2 7 40 3" xfId="27103" xr:uid="{F661EC68-C6CC-4FBA-9FB8-6E8FFF3AE609}"/>
    <cellStyle name="Comma 2 7 41" xfId="13790" xr:uid="{4390989C-CA56-46F6-8ADE-75890AC986B5}"/>
    <cellStyle name="Comma 2 7 41 2" xfId="20021" xr:uid="{9C6FC9F0-FEC0-43C2-AB3D-436CB74533CA}"/>
    <cellStyle name="Comma 2 7 41 2 2" xfId="32352" xr:uid="{F0A2C92C-9535-4B25-B58B-B4E94F14E787}"/>
    <cellStyle name="Comma 2 7 41 3" xfId="27315" xr:uid="{03BFD46C-7766-483E-825F-DA3B032EFD27}"/>
    <cellStyle name="Comma 2 7 42" xfId="14171" xr:uid="{0E03071E-9C20-40B9-B6C8-D9F6416B02CC}"/>
    <cellStyle name="Comma 2 7 42 2" xfId="20230" xr:uid="{31C81879-178D-4DED-9BFE-D59097354DAE}"/>
    <cellStyle name="Comma 2 7 42 2 2" xfId="32560" xr:uid="{8D60218B-9337-4166-A6CF-F3274C045B09}"/>
    <cellStyle name="Comma 2 7 42 3" xfId="27523" xr:uid="{1987D08F-A24A-42DF-9C42-8CCBF058B6B5}"/>
    <cellStyle name="Comma 2 7 43" xfId="14556" xr:uid="{60B7280D-79B1-47D6-9909-602E401BDEEA}"/>
    <cellStyle name="Comma 2 7 43 2" xfId="20441" xr:uid="{F5D152A2-C54E-4496-A43B-2A308E742737}"/>
    <cellStyle name="Comma 2 7 43 2 2" xfId="32770" xr:uid="{A32303AA-C548-4175-87DF-BAA8E5EC595E}"/>
    <cellStyle name="Comma 2 7 43 3" xfId="27733" xr:uid="{90772036-A994-44C9-9FA8-293604D666DB}"/>
    <cellStyle name="Comma 2 7 44" xfId="14937" xr:uid="{A2318714-B249-4551-832C-C7E226865F13}"/>
    <cellStyle name="Comma 2 7 44 2" xfId="20649" xr:uid="{2621CA52-19AB-475F-AE0A-801136157AED}"/>
    <cellStyle name="Comma 2 7 44 2 2" xfId="32978" xr:uid="{81E1231D-3478-4A3A-9760-07DE878A7DB0}"/>
    <cellStyle name="Comma 2 7 44 3" xfId="27941" xr:uid="{6E0FCF94-B0AF-4841-99F0-CEB6439C6BA2}"/>
    <cellStyle name="Comma 2 7 45" xfId="15318" xr:uid="{BE840472-6A48-4B62-9745-CC9C20B94433}"/>
    <cellStyle name="Comma 2 7 45 2" xfId="20858" xr:uid="{47814C74-EF30-4D62-A33B-BAF3D46BF4FC}"/>
    <cellStyle name="Comma 2 7 45 2 2" xfId="33186" xr:uid="{787B8924-D5C5-4A72-B398-AF6C7C355446}"/>
    <cellStyle name="Comma 2 7 45 3" xfId="28149" xr:uid="{300033EA-6E52-49EC-BD19-8BAB826CA5FC}"/>
    <cellStyle name="Comma 2 7 46" xfId="15699" xr:uid="{54839E0F-A7FD-42DA-BFA8-5C4319C123B2}"/>
    <cellStyle name="Comma 2 7 46 2" xfId="21066" xr:uid="{7117190F-F858-424D-9C76-0AE375E447F0}"/>
    <cellStyle name="Comma 2 7 46 2 2" xfId="33394" xr:uid="{A76A6F6E-0103-4D39-A050-8C6338BBD960}"/>
    <cellStyle name="Comma 2 7 46 3" xfId="28357" xr:uid="{C352CF00-55CD-4C3F-9696-885EF98F6D5D}"/>
    <cellStyle name="Comma 2 7 47" xfId="16080" xr:uid="{E38EFA4E-E32D-4877-96D3-0205C6C21001}"/>
    <cellStyle name="Comma 2 7 47 2" xfId="21274" xr:uid="{1BBB703B-CEDC-4C72-B4F6-CA4E4C9FD703}"/>
    <cellStyle name="Comma 2 7 47 2 2" xfId="33602" xr:uid="{3F3DD5A2-CAE8-41AE-86C5-4D8534FCBE57}"/>
    <cellStyle name="Comma 2 7 47 3" xfId="28565" xr:uid="{C5C01F3F-30C1-44E6-B2A4-CCAC1A01182B}"/>
    <cellStyle name="Comma 2 7 48" xfId="21500" xr:uid="{E9F9E7FF-24B2-4576-9955-9E26D06909C7}"/>
    <cellStyle name="Comma 2 7 49" xfId="22093" xr:uid="{A27A0ACA-0220-433D-AFEF-A572CEEF3B20}"/>
    <cellStyle name="Comma 2 7 5" xfId="1475" xr:uid="{34EEEEA8-780A-4EEE-9FDA-95BB6DF108A6}"/>
    <cellStyle name="Comma 2 7 5 2" xfId="4135" xr:uid="{92A264D1-A57D-42C0-948B-2323131F7886}"/>
    <cellStyle name="Comma 2 7 5 3" xfId="3789" xr:uid="{F83E1C69-1100-4F44-B10A-CF1F3ACF22C2}"/>
    <cellStyle name="Comma 2 7 5 3 2" xfId="23321" xr:uid="{A7A5D679-0EB0-4FB0-91DA-F19921580955}"/>
    <cellStyle name="Comma 2 7 5 4" xfId="21844" xr:uid="{7996DC3B-78B2-4DF7-B687-6BF693C9FAC2}"/>
    <cellStyle name="Comma 2 7 5 5" xfId="22820" xr:uid="{1BD34A84-3A5D-48FA-B651-BF5A39501027}"/>
    <cellStyle name="Comma 2 7 50" xfId="35441" xr:uid="{5F4F6DBC-7C46-4456-AE31-A7555E35ED0F}"/>
    <cellStyle name="Comma 2 7 6" xfId="2263" xr:uid="{34A78CB1-549D-4D9C-AB3A-D94F3B49BE13}"/>
    <cellStyle name="Comma 2 7 6 2" xfId="3334" xr:uid="{46F6352D-98F6-47EA-B486-EDAD00AADFE4}"/>
    <cellStyle name="Comma 2 7 7" xfId="2612" xr:uid="{CDF9C522-5001-44F1-B93E-B302DDB834EB}"/>
    <cellStyle name="Comma 2 7 7 2" xfId="5468" xr:uid="{90D83113-E600-403C-832F-3BB6A483F125}"/>
    <cellStyle name="Comma 2 7 8" xfId="5562" xr:uid="{7CA2B50C-99A5-4B20-8ED7-526C23E29526}"/>
    <cellStyle name="Comma 2 7 9" xfId="5668" xr:uid="{CC0CC96D-2E06-4E71-BD58-A8EF532A506D}"/>
    <cellStyle name="Comma 2 8" xfId="169" xr:uid="{00000000-0005-0000-0000-00003E000000}"/>
    <cellStyle name="Comma 2 8 10" xfId="5933" xr:uid="{F384D73F-7492-45BD-ADB9-065DDBB0ACD0}"/>
    <cellStyle name="Comma 2 8 11" xfId="6038" xr:uid="{F9E73926-6156-47A1-9D35-E70BE8D22A6E}"/>
    <cellStyle name="Comma 2 8 12" xfId="6142" xr:uid="{5ABF72D8-CD30-4558-83E0-F2D3B86EAA25}"/>
    <cellStyle name="Comma 2 8 13" xfId="6246" xr:uid="{C07140D5-4D9A-4D4F-B2CA-EDF06E69FBEF}"/>
    <cellStyle name="Comma 2 8 14" xfId="6350" xr:uid="{FA221E59-E7E9-450C-A6F1-C19BBC622E24}"/>
    <cellStyle name="Comma 2 8 15" xfId="6472" xr:uid="{CB2FA129-60A5-424C-BE52-0168B646CA0A}"/>
    <cellStyle name="Comma 2 8 16" xfId="6576" xr:uid="{D0136097-E851-41FC-8E94-ACD25E3C263D}"/>
    <cellStyle name="Comma 2 8 17" xfId="6680" xr:uid="{70B0E714-7667-4294-B34E-F27ADC672F70}"/>
    <cellStyle name="Comma 2 8 18" xfId="6785" xr:uid="{F81E29DF-F998-4399-8377-EF14EE493FE5}"/>
    <cellStyle name="Comma 2 8 19" xfId="6979" xr:uid="{B8D32F5E-7642-4676-83C1-52AEFDB9A66D}"/>
    <cellStyle name="Comma 2 8 2" xfId="682" xr:uid="{00000000-0005-0000-0000-00003E000000}"/>
    <cellStyle name="Comma 2 8 2 10" xfId="9819" xr:uid="{060DAD15-B972-4204-B1FA-4486F64394F4}"/>
    <cellStyle name="Comma 2 8 2 10 2" xfId="17857" xr:uid="{31DF7DF7-402B-4A93-9748-187C95BEC79E}"/>
    <cellStyle name="Comma 2 8 2 10 2 2" xfId="30195" xr:uid="{381CD564-4E9E-4624-A1EE-8E9D58D134EC}"/>
    <cellStyle name="Comma 2 8 2 10 3" xfId="25158" xr:uid="{9261438E-8313-407A-AB2F-BF33EADBC3F5}"/>
    <cellStyle name="Comma 2 8 2 11" xfId="10201" xr:uid="{5C3C04D4-B862-493F-9708-413937A9EFCE}"/>
    <cellStyle name="Comma 2 8 2 11 2" xfId="18066" xr:uid="{710173F0-DBEC-4762-B7A4-C1D6AF30D1E2}"/>
    <cellStyle name="Comma 2 8 2 11 2 2" xfId="30404" xr:uid="{E51CB4E5-984F-4A42-AD53-C66BC03790C3}"/>
    <cellStyle name="Comma 2 8 2 11 3" xfId="25367" xr:uid="{7948459B-8EB0-4D03-A655-D7C419EEC96D}"/>
    <cellStyle name="Comma 2 8 2 12" xfId="10582" xr:uid="{669C049E-2B38-4953-8513-ABFB92619950}"/>
    <cellStyle name="Comma 2 8 2 12 2" xfId="18275" xr:uid="{53689F2E-CE18-4607-88B8-BF9E727536FA}"/>
    <cellStyle name="Comma 2 8 2 12 2 2" xfId="30612" xr:uid="{4E155FD4-55DE-4A81-A515-5A2D04B8F5D3}"/>
    <cellStyle name="Comma 2 8 2 12 3" xfId="25575" xr:uid="{BF990468-1F0B-4081-A058-9C15B5FA5C5D}"/>
    <cellStyle name="Comma 2 8 2 13" xfId="10963" xr:uid="{014D9B91-686F-4B07-8CF6-6E02F29865B1}"/>
    <cellStyle name="Comma 2 8 2 13 2" xfId="18483" xr:uid="{2C0AE2A6-690F-4A31-93C1-A510B955107B}"/>
    <cellStyle name="Comma 2 8 2 13 2 2" xfId="30820" xr:uid="{B3F72DB2-0077-4AC7-BCCC-120869F0E7B8}"/>
    <cellStyle name="Comma 2 8 2 13 3" xfId="25783" xr:uid="{9BA77150-3F75-4815-86FB-A7067018FB75}"/>
    <cellStyle name="Comma 2 8 2 14" xfId="11344" xr:uid="{FC23C6AE-9721-4F0A-AC27-ADC8B31C5200}"/>
    <cellStyle name="Comma 2 8 2 14 2" xfId="18692" xr:uid="{CB5EFFCA-DCF6-4266-B3CA-06F8EC2B0B05}"/>
    <cellStyle name="Comma 2 8 2 14 2 2" xfId="31028" xr:uid="{BFEB8C8F-2EC2-460C-92D3-9ACFA5B1BCF0}"/>
    <cellStyle name="Comma 2 8 2 14 3" xfId="25991" xr:uid="{AE4DA976-8479-432B-B6ED-88A8BAE57221}"/>
    <cellStyle name="Comma 2 8 2 15" xfId="11761" xr:uid="{CCB775A6-06AE-4C11-AD28-A1B011AD3CCE}"/>
    <cellStyle name="Comma 2 8 2 15 2" xfId="18910" xr:uid="{51FC9E0E-8B88-453F-8D5A-15BFB0D4E1C9}"/>
    <cellStyle name="Comma 2 8 2 15 2 2" xfId="31244" xr:uid="{FEC126B3-8854-4F18-878E-D3E7F6F48737}"/>
    <cellStyle name="Comma 2 8 2 15 3" xfId="26207" xr:uid="{E731F6CB-CD0A-4FF3-91C3-B842306E19EE}"/>
    <cellStyle name="Comma 2 8 2 16" xfId="12146" xr:uid="{A768689B-342A-413D-ABC0-D1BE7CA2C8D0}"/>
    <cellStyle name="Comma 2 8 2 16 2" xfId="19121" xr:uid="{EC483413-5435-462E-9887-2765C59D7B97}"/>
    <cellStyle name="Comma 2 8 2 16 2 2" xfId="31454" xr:uid="{29B7846F-EDD8-4D31-8E3F-8B052D7713F6}"/>
    <cellStyle name="Comma 2 8 2 16 3" xfId="26417" xr:uid="{86D9E24E-4A5C-423F-B065-B14B755FEEB8}"/>
    <cellStyle name="Comma 2 8 2 17" xfId="12527" xr:uid="{436E7DAE-778F-4669-83EC-03354E4E98BB}"/>
    <cellStyle name="Comma 2 8 2 17 2" xfId="19330" xr:uid="{FF4DBE10-8279-4FB2-9C29-284D07044E59}"/>
    <cellStyle name="Comma 2 8 2 17 2 2" xfId="31662" xr:uid="{67DFF8B8-22D6-4B95-BB0E-ABAA1DA0AB2C}"/>
    <cellStyle name="Comma 2 8 2 17 3" xfId="26625" xr:uid="{9A7A5911-0D09-4CCB-8D29-53815971BAD0}"/>
    <cellStyle name="Comma 2 8 2 18" xfId="12908" xr:uid="{E8D54F3F-77CB-4A6D-B041-82EDB9813BBB}"/>
    <cellStyle name="Comma 2 8 2 18 2" xfId="19538" xr:uid="{F39BA667-5743-4B47-8716-704B5C5E508E}"/>
    <cellStyle name="Comma 2 8 2 18 2 2" xfId="31870" xr:uid="{4AF3009A-D5D9-49EC-B55B-E41A5B3526F1}"/>
    <cellStyle name="Comma 2 8 2 18 3" xfId="26833" xr:uid="{2BB6CD57-817F-45C2-8ED6-928D01BDB098}"/>
    <cellStyle name="Comma 2 8 2 19" xfId="13289" xr:uid="{1D282688-6D21-495D-AB54-709A76D69EE8}"/>
    <cellStyle name="Comma 2 8 2 19 2" xfId="19746" xr:uid="{B39C2BC6-689C-4B5B-8F9C-F0CDBC35B970}"/>
    <cellStyle name="Comma 2 8 2 19 2 2" xfId="32078" xr:uid="{326B0212-1337-4FA6-9D0C-1B099221A1E0}"/>
    <cellStyle name="Comma 2 8 2 19 3" xfId="27041" xr:uid="{2A40C239-6F37-4F59-A9AA-1EEE29189EF9}"/>
    <cellStyle name="Comma 2 8 2 2" xfId="1015" xr:uid="{5FA62E6D-F453-412F-84CD-85776BC21DAB}"/>
    <cellStyle name="Comma 2 8 2 2 2" xfId="1368" xr:uid="{5B4130C4-11C9-438A-A5F4-6F5C70A2355A}"/>
    <cellStyle name="Comma 2 8 2 2 2 2" xfId="2205" xr:uid="{6A539B8E-5BAF-4BD4-82CF-706E6DA4C4FA}"/>
    <cellStyle name="Comma 2 8 2 2 2 2 2" xfId="4973" xr:uid="{94B34D37-1C8F-487A-BB5C-57EDE9FADEC9}"/>
    <cellStyle name="Comma 2 8 2 2 2 3" xfId="3614" xr:uid="{9F42E924-081A-4563-83E7-B16A5613E779}"/>
    <cellStyle name="Comma 2 8 2 2 3" xfId="1855" xr:uid="{DBFAB68D-E6A9-4EC2-86B3-815F24B33B70}"/>
    <cellStyle name="Comma 2 8 2 2 3 2" xfId="4074" xr:uid="{5B9D3989-1213-434E-9EF4-949CDDBB9BBA}"/>
    <cellStyle name="Comma 2 8 2 2 4" xfId="4623" xr:uid="{6E8689C2-1D2C-4B12-BB28-E70CC63A42C1}"/>
    <cellStyle name="Comma 2 8 2 2 5" xfId="3253" xr:uid="{E32C633A-A4A3-40BF-A75C-B2C23B868048}"/>
    <cellStyle name="Comma 2 8 2 2 6" xfId="22665" xr:uid="{BA2A49FE-5128-4FE5-9DA4-756B2B3E321F}"/>
    <cellStyle name="Comma 2 8 2 20" xfId="13670" xr:uid="{2103B3C9-DB49-48A9-A0B1-64D2851D825A}"/>
    <cellStyle name="Comma 2 8 2 20 2" xfId="19955" xr:uid="{B60618CF-DAF7-478D-8634-0AC23B2C52D8}"/>
    <cellStyle name="Comma 2 8 2 20 2 2" xfId="32286" xr:uid="{1B141BB1-48CD-4C4A-AAA1-37632D6FB22E}"/>
    <cellStyle name="Comma 2 8 2 20 3" xfId="27249" xr:uid="{135F3464-10A8-4F11-A8F9-DC339C243EF7}"/>
    <cellStyle name="Comma 2 8 2 21" xfId="14059" xr:uid="{0B11E37A-9F17-4050-9B07-0DD80E3EC9EB}"/>
    <cellStyle name="Comma 2 8 2 21 2" xfId="20168" xr:uid="{FD1B34B3-20C8-48A1-A91B-EF0B183B4B2C}"/>
    <cellStyle name="Comma 2 8 2 21 2 2" xfId="32498" xr:uid="{C89E3045-6517-46FE-801D-244E77BBB31A}"/>
    <cellStyle name="Comma 2 8 2 21 3" xfId="27461" xr:uid="{D02979C6-EA49-4BED-B4F5-DF8FF82FA18C}"/>
    <cellStyle name="Comma 2 8 2 22" xfId="14440" xr:uid="{F6F1CD13-E55C-4D42-A768-F8D5647683F0}"/>
    <cellStyle name="Comma 2 8 2 22 2" xfId="20377" xr:uid="{F0F748E9-61D6-4EF3-9A94-4EEDD77A567F}"/>
    <cellStyle name="Comma 2 8 2 22 2 2" xfId="32706" xr:uid="{EE8C38A1-3227-49E0-B420-58B8B58D77DF}"/>
    <cellStyle name="Comma 2 8 2 22 3" xfId="27669" xr:uid="{A7577E32-55DD-498E-8EB0-2655EC6090AF}"/>
    <cellStyle name="Comma 2 8 2 23" xfId="14825" xr:uid="{2D86F37B-D6E9-44B1-AF3F-4246821D9172}"/>
    <cellStyle name="Comma 2 8 2 23 2" xfId="20587" xr:uid="{FA83D2A7-314A-4793-BDA0-AAF321AF7F99}"/>
    <cellStyle name="Comma 2 8 2 23 2 2" xfId="32916" xr:uid="{28E134E5-8148-4D49-AE7A-6DED04B4DDE7}"/>
    <cellStyle name="Comma 2 8 2 23 3" xfId="27879" xr:uid="{ED815B53-60D2-4EE5-B0FF-0A249145874D}"/>
    <cellStyle name="Comma 2 8 2 24" xfId="15206" xr:uid="{3DB218A4-6517-49BC-BAFE-7B7CBF874F75}"/>
    <cellStyle name="Comma 2 8 2 24 2" xfId="20796" xr:uid="{F112977F-16BC-4DBF-B061-C539296E9AFA}"/>
    <cellStyle name="Comma 2 8 2 24 2 2" xfId="33124" xr:uid="{E024A67D-5312-41A8-B0A1-B248B54A96A5}"/>
    <cellStyle name="Comma 2 8 2 24 3" xfId="28087" xr:uid="{1B313228-0CF9-4658-B477-106C051B6EB4}"/>
    <cellStyle name="Comma 2 8 2 25" xfId="15587" xr:uid="{D4A76B2D-3FAB-4C63-8E63-3AC3DE16F8A3}"/>
    <cellStyle name="Comma 2 8 2 25 2" xfId="21004" xr:uid="{C8033C41-4801-4889-8707-38E1E3066B8D}"/>
    <cellStyle name="Comma 2 8 2 25 2 2" xfId="33332" xr:uid="{0DA90B9B-C397-4A0A-A3A2-525035101E12}"/>
    <cellStyle name="Comma 2 8 2 25 3" xfId="28295" xr:uid="{9566E038-2501-46C6-914C-A7BAFA56C9BB}"/>
    <cellStyle name="Comma 2 8 2 26" xfId="15968" xr:uid="{80B3E6DA-F24B-4573-BA6C-9DDA242F9C8E}"/>
    <cellStyle name="Comma 2 8 2 26 2" xfId="21212" xr:uid="{11E634AB-2066-4D00-9A20-B799A3979BBA}"/>
    <cellStyle name="Comma 2 8 2 26 2 2" xfId="33540" xr:uid="{548B3969-F4DA-422B-AB87-EE4233FCE922}"/>
    <cellStyle name="Comma 2 8 2 26 3" xfId="28503" xr:uid="{9A74E14A-F0B4-448D-BE31-BE403532FB9C}"/>
    <cellStyle name="Comma 2 8 2 27" xfId="16349" xr:uid="{A760C31B-2CF8-4415-AABC-2239E061644A}"/>
    <cellStyle name="Comma 2 8 2 27 2" xfId="21420" xr:uid="{4ACAB950-CD48-469F-B6AE-645D2AA0D97F}"/>
    <cellStyle name="Comma 2 8 2 27 2 2" xfId="33748" xr:uid="{95E859F8-3CA6-4E30-9A21-0ABFDF9103D3}"/>
    <cellStyle name="Comma 2 8 2 27 3" xfId="28711" xr:uid="{AC3F3226-51DA-4ACD-B900-C3926826D7D1}"/>
    <cellStyle name="Comma 2 8 2 28" xfId="21769" xr:uid="{47B85D39-8769-454F-AA0F-9587F9CD5041}"/>
    <cellStyle name="Comma 2 8 2 28 2" xfId="23094" xr:uid="{F4F2C68B-D4E1-4F5A-B4D4-08C3F616727D}"/>
    <cellStyle name="Comma 2 8 2 29" xfId="22327" xr:uid="{6346676C-6766-4117-AA1A-D4AD7E552174}"/>
    <cellStyle name="Comma 2 8 2 3" xfId="2485" xr:uid="{81B6ABCB-C6B8-4E3F-9B5C-39D9F3A5546E}"/>
    <cellStyle name="Comma 2 8 2 3 2" xfId="3553" xr:uid="{2164D6A3-B3FC-45B9-A4D2-EDC1F3378EC8}"/>
    <cellStyle name="Comma 2 8 2 3 3" xfId="21905" xr:uid="{E395B0AA-C56B-48DF-972F-C142698FB90B}"/>
    <cellStyle name="Comma 2 8 2 3 3 2" xfId="23551" xr:uid="{EA9E8344-E8FD-4836-BE1C-CE8C9C47C770}"/>
    <cellStyle name="Comma 2 8 2 3 4" xfId="22961" xr:uid="{C9E429FF-6E87-4AF5-9542-6D9675140E56}"/>
    <cellStyle name="Comma 2 8 2 30" xfId="35784" xr:uid="{EDC7A7AA-0291-4218-AF9E-9019F1ED0822}"/>
    <cellStyle name="Comma 2 8 2 4" xfId="2861" xr:uid="{2BB052D5-2317-4E52-91A7-F4C9A08534CA}"/>
    <cellStyle name="Comma 2 8 2 4 2" xfId="7505" xr:uid="{45D93837-8326-43D2-8DE3-66EC05116B74}"/>
    <cellStyle name="Comma 2 8 2 5" xfId="7889" xr:uid="{DC4F5B90-69AF-4B5C-8154-5AD163CC1BAE}"/>
    <cellStyle name="Comma 2 8 2 5 2" xfId="16801" xr:uid="{BEF2546C-FE58-4C6E-B0A4-2F3E26364B63}"/>
    <cellStyle name="Comma 2 8 2 5 2 2" xfId="29142" xr:uid="{25A433CF-C3F7-4020-83C4-26859267181C}"/>
    <cellStyle name="Comma 2 8 2 5 3" xfId="24103" xr:uid="{68335395-FCE2-4149-A42B-7A637DBB0189}"/>
    <cellStyle name="Comma 2 8 2 6" xfId="8276" xr:uid="{7C3416E8-9509-4E2A-A5DC-4A476890C43C}"/>
    <cellStyle name="Comma 2 8 2 6 2" xfId="17022" xr:uid="{FE79F27E-4FB9-4780-86BF-E22E865D399C}"/>
    <cellStyle name="Comma 2 8 2 6 2 2" xfId="29362" xr:uid="{A80CD878-FAD9-4332-B74E-22E1AD9C47DE}"/>
    <cellStyle name="Comma 2 8 2 6 3" xfId="24323" xr:uid="{E13DC422-E07D-43A1-9B92-ACFF64504632}"/>
    <cellStyle name="Comma 2 8 2 7" xfId="8657" xr:uid="{4E10E55B-FBCB-421B-AFB4-47320EA6B01D}"/>
    <cellStyle name="Comma 2 8 2 7 2" xfId="17230" xr:uid="{42171CC6-376F-443F-A4E6-DB1E78FE8C76}"/>
    <cellStyle name="Comma 2 8 2 7 2 2" xfId="29570" xr:uid="{A101CB9C-DE35-4FEA-AEB1-04C0EDC1A9EC}"/>
    <cellStyle name="Comma 2 8 2 7 3" xfId="24531" xr:uid="{264C9398-733E-4849-991C-2E6CD07E8166}"/>
    <cellStyle name="Comma 2 8 2 8" xfId="9038" xr:uid="{4C6B04DF-42A2-491E-9257-C47A9596E9C0}"/>
    <cellStyle name="Comma 2 8 2 8 2" xfId="17439" xr:uid="{8E64992A-B834-4232-B1C4-DB2CDC47C200}"/>
    <cellStyle name="Comma 2 8 2 8 2 2" xfId="29778" xr:uid="{25FA1AFD-100E-4E69-B3A1-1097886FD257}"/>
    <cellStyle name="Comma 2 8 2 8 3" xfId="24739" xr:uid="{57F316BD-5352-464D-A7C5-B77DF755806A}"/>
    <cellStyle name="Comma 2 8 2 9" xfId="9438" xr:uid="{1053CD4C-E2FC-44A4-8A50-631C5562CC0D}"/>
    <cellStyle name="Comma 2 8 2 9 2" xfId="17649" xr:uid="{35FA9BD4-CB57-4B52-91FD-CFC8D928CCE7}"/>
    <cellStyle name="Comma 2 8 2 9 2 2" xfId="29987" xr:uid="{A8718DDE-6EB0-480E-9992-180760C04144}"/>
    <cellStyle name="Comma 2 8 2 9 3" xfId="24950" xr:uid="{8B3198EF-BAC3-46C1-A435-A16056A72B05}"/>
    <cellStyle name="Comma 2 8 20" xfId="7264" xr:uid="{D805A8C7-37B3-45FB-8699-32D4BC3E4525}"/>
    <cellStyle name="Comma 2 8 21" xfId="7641" xr:uid="{D6A3B9AB-F235-412E-A07D-48805799A4E2}"/>
    <cellStyle name="Comma 2 8 21 2" xfId="16655" xr:uid="{9C52C227-3F5F-4B73-B48D-7CDF225F8CC6}"/>
    <cellStyle name="Comma 2 8 21 2 2" xfId="28997" xr:uid="{AF176CE4-8966-4935-B565-01D5BEF2D461}"/>
    <cellStyle name="Comma 2 8 21 3" xfId="23958" xr:uid="{9ABAD99F-952A-4C67-BC96-9491C17CA870}"/>
    <cellStyle name="Comma 2 8 22" xfId="8037" xr:uid="{944C11C8-BE08-433D-A466-5A3A2C9CCF3B}"/>
    <cellStyle name="Comma 2 8 22 2" xfId="16899" xr:uid="{526ADE8F-0293-4C9E-AD71-E32E3A924455}"/>
    <cellStyle name="Comma 2 8 22 2 2" xfId="29240" xr:uid="{1CF05013-0A91-4128-9768-29C1747611BE}"/>
    <cellStyle name="Comma 2 8 22 3" xfId="24201" xr:uid="{7BF6B731-9B7D-4216-B4F4-C6CB2609AEDD}"/>
    <cellStyle name="Comma 2 8 23" xfId="8412" xr:uid="{EC45C565-901A-4C39-819D-6F1F29D4B4B0}"/>
    <cellStyle name="Comma 2 8 23 2" xfId="17108" xr:uid="{3DF9D71A-017B-4667-AB76-05D04457C27D}"/>
    <cellStyle name="Comma 2 8 23 2 2" xfId="29448" xr:uid="{8D6E1722-6455-4C28-959B-8826D119EB5E}"/>
    <cellStyle name="Comma 2 8 23 3" xfId="24409" xr:uid="{82904A49-655D-4B9B-B10A-E1C5561443E6}"/>
    <cellStyle name="Comma 2 8 24" xfId="8793" xr:uid="{300920F2-A56A-424E-94BE-F706E4629977}"/>
    <cellStyle name="Comma 2 8 24 2" xfId="17316" xr:uid="{F26F3ABC-9129-44AD-AB53-8B649119C9DF}"/>
    <cellStyle name="Comma 2 8 24 2 2" xfId="29656" xr:uid="{D251A28F-44FD-4311-892D-DCBCF6B406DF}"/>
    <cellStyle name="Comma 2 8 24 3" xfId="24617" xr:uid="{FB78A2C9-EE30-42AF-B9C5-2B6A4FA9979F}"/>
    <cellStyle name="Comma 2 8 25" xfId="9178" xr:uid="{F567EA93-97D0-4DF3-AB87-1B2EA5985D7C}"/>
    <cellStyle name="Comma 2 8 25 2" xfId="17525" xr:uid="{27DA49BE-8A84-4E90-A443-9CDCC51553C0}"/>
    <cellStyle name="Comma 2 8 25 2 2" xfId="29864" xr:uid="{48BFD1E3-B74D-455D-9954-BC71882D64E5}"/>
    <cellStyle name="Comma 2 8 25 3" xfId="24826" xr:uid="{2C86F919-1A24-4E4D-9A8D-A1FFA16DB8B7}"/>
    <cellStyle name="Comma 2 8 26" xfId="9574" xr:uid="{4FABBA5A-36B6-4B85-BCD5-02BB9FD7A032}"/>
    <cellStyle name="Comma 2 8 26 2" xfId="17735" xr:uid="{51126A38-3D8E-4756-B4DA-2004C945BEF9}"/>
    <cellStyle name="Comma 2 8 26 2 2" xfId="30073" xr:uid="{6FE37B24-FAAF-463D-84F7-66EACFC94534}"/>
    <cellStyle name="Comma 2 8 26 3" xfId="25036" xr:uid="{F7AA6AF8-6F7C-48BF-B85B-1F3F612322E3}"/>
    <cellStyle name="Comma 2 8 27" xfId="9955" xr:uid="{5DFBBD35-C544-49E3-B732-D0C05C67E77D}"/>
    <cellStyle name="Comma 2 8 27 2" xfId="17943" xr:uid="{7098C6FE-FEB3-4CE6-A0E0-6258108F2078}"/>
    <cellStyle name="Comma 2 8 27 2 2" xfId="30281" xr:uid="{6ECFE674-47C2-4679-8B0E-1196FBDC9431}"/>
    <cellStyle name="Comma 2 8 27 3" xfId="25244" xr:uid="{A010B9AD-077E-4930-AA4D-C97163CE28DE}"/>
    <cellStyle name="Comma 2 8 28" xfId="10337" xr:uid="{84060569-0FB5-4AA4-804D-DA4506540EDE}"/>
    <cellStyle name="Comma 2 8 28 2" xfId="18152" xr:uid="{6FF074AB-03B1-4369-85D4-B41D5C96BB58}"/>
    <cellStyle name="Comma 2 8 28 2 2" xfId="30490" xr:uid="{41C1DC2B-9ABC-4BDA-828B-D014E83AACA5}"/>
    <cellStyle name="Comma 2 8 28 3" xfId="25453" xr:uid="{AE0294BA-303D-4416-8ED3-7FA0B615DB15}"/>
    <cellStyle name="Comma 2 8 29" xfId="10718" xr:uid="{BC4CBA2F-E758-4B55-A27B-BB2445DA6FA2}"/>
    <cellStyle name="Comma 2 8 29 2" xfId="18361" xr:uid="{64FC9ABC-8455-4035-8747-E58B59A0782F}"/>
    <cellStyle name="Comma 2 8 29 2 2" xfId="30698" xr:uid="{C5137D6E-6E4D-4AAA-A85E-C12C57EF8E62}"/>
    <cellStyle name="Comma 2 8 29 3" xfId="25661" xr:uid="{CC160F46-E717-402B-86C6-68965A9E34C3}"/>
    <cellStyle name="Comma 2 8 3" xfId="378" xr:uid="{00000000-0005-0000-0000-000085000000}"/>
    <cellStyle name="Comma 2 8 3 10" xfId="9669" xr:uid="{3D825CDF-D280-49C2-9C2A-A9AD31C8E1E5}"/>
    <cellStyle name="Comma 2 8 3 10 2" xfId="17786" xr:uid="{3B2F66F8-4DE6-438A-91D3-322CE5A91D70}"/>
    <cellStyle name="Comma 2 8 3 10 2 2" xfId="30124" xr:uid="{D5606081-3D23-4262-90EA-9E1E22C8A0C8}"/>
    <cellStyle name="Comma 2 8 3 10 3" xfId="25087" xr:uid="{059411D7-B29C-4494-A7B6-E9E876A139F5}"/>
    <cellStyle name="Comma 2 8 3 11" xfId="10051" xr:uid="{2675CE05-432F-4AAF-A8B8-2BD5658075E6}"/>
    <cellStyle name="Comma 2 8 3 11 2" xfId="17995" xr:uid="{3E4ECB66-E0D2-44D3-818B-D30DCF173EA6}"/>
    <cellStyle name="Comma 2 8 3 11 2 2" xfId="30333" xr:uid="{5EB98C35-22D7-489F-A26E-DA454E3B06E5}"/>
    <cellStyle name="Comma 2 8 3 11 3" xfId="25296" xr:uid="{84D8B383-D42F-435A-90B5-5F52FD364BEA}"/>
    <cellStyle name="Comma 2 8 3 12" xfId="10432" xr:uid="{BBAB57B8-0901-492E-87F4-337FE04848E4}"/>
    <cellStyle name="Comma 2 8 3 12 2" xfId="18203" xr:uid="{7CDD7934-B37A-4D87-915E-562B91C388EE}"/>
    <cellStyle name="Comma 2 8 3 12 2 2" xfId="30541" xr:uid="{3ACF07FE-7DAA-409A-9D22-42C0ED6E3702}"/>
    <cellStyle name="Comma 2 8 3 12 3" xfId="25504" xr:uid="{42AD7101-FE8D-4F08-AD37-8935FAD79EF7}"/>
    <cellStyle name="Comma 2 8 3 13" xfId="10813" xr:uid="{D06966BF-2EE1-4339-B61F-DCE7DEFC99B0}"/>
    <cellStyle name="Comma 2 8 3 13 2" xfId="18412" xr:uid="{CD2B3891-26A0-4C1D-B574-222BACCB76AC}"/>
    <cellStyle name="Comma 2 8 3 13 2 2" xfId="30749" xr:uid="{1F6CE657-D5AF-4CF6-AF18-E9D43DDFE362}"/>
    <cellStyle name="Comma 2 8 3 13 3" xfId="25712" xr:uid="{F17962B3-6C0C-418F-B47E-25948C20794B}"/>
    <cellStyle name="Comma 2 8 3 14" xfId="11194" xr:uid="{8F947850-342D-47C2-A1A4-FF8440ACFA18}"/>
    <cellStyle name="Comma 2 8 3 14 2" xfId="18621" xr:uid="{1DD2CE0D-61F2-453A-A1F4-F6539ED84A65}"/>
    <cellStyle name="Comma 2 8 3 14 2 2" xfId="30957" xr:uid="{E1B4B3FE-841D-4FED-938B-9806A310D459}"/>
    <cellStyle name="Comma 2 8 3 14 3" xfId="25920" xr:uid="{CFF06F88-43FE-42FA-BE6E-F37E95A9899B}"/>
    <cellStyle name="Comma 2 8 3 15" xfId="11611" xr:uid="{87601E50-AE82-488C-B2F6-292C0F4166E3}"/>
    <cellStyle name="Comma 2 8 3 15 2" xfId="18839" xr:uid="{E450178A-BABF-4E29-9649-AF90E0D1C603}"/>
    <cellStyle name="Comma 2 8 3 15 2 2" xfId="31173" xr:uid="{F3011B1A-3CB7-4BCC-B376-BE3530571384}"/>
    <cellStyle name="Comma 2 8 3 15 3" xfId="26136" xr:uid="{41235B59-E3D4-45AE-BA81-833F047B875B}"/>
    <cellStyle name="Comma 2 8 3 16" xfId="11996" xr:uid="{67435B25-09B0-46D5-A1AF-BC405A535806}"/>
    <cellStyle name="Comma 2 8 3 16 2" xfId="19050" xr:uid="{AD96C047-D60D-4070-BE6B-E3CAF56A5D9C}"/>
    <cellStyle name="Comma 2 8 3 16 2 2" xfId="31383" xr:uid="{8FB87998-8DFC-4EE4-8FAE-DDBB20BAAF88}"/>
    <cellStyle name="Comma 2 8 3 16 3" xfId="26346" xr:uid="{EBE21F19-E109-4814-8B82-25F9A23E3F25}"/>
    <cellStyle name="Comma 2 8 3 17" xfId="12377" xr:uid="{D4D5059C-7862-4BA1-ACAE-AE12BD044357}"/>
    <cellStyle name="Comma 2 8 3 17 2" xfId="19258" xr:uid="{FCD96A55-B0AD-4DE9-B515-2F8D004813C4}"/>
    <cellStyle name="Comma 2 8 3 17 2 2" xfId="31591" xr:uid="{28A0222A-0B60-4CFC-B8D6-38897D84E998}"/>
    <cellStyle name="Comma 2 8 3 17 3" xfId="26554" xr:uid="{56B84951-D225-4DE1-9C97-C638CA18AB2F}"/>
    <cellStyle name="Comma 2 8 3 18" xfId="12758" xr:uid="{95062F63-B584-428F-9C37-CC3F122A2E3E}"/>
    <cellStyle name="Comma 2 8 3 18 2" xfId="19467" xr:uid="{B517E871-8FAB-4941-8AA1-5A50DB0877CF}"/>
    <cellStyle name="Comma 2 8 3 18 2 2" xfId="31799" xr:uid="{F590AA42-2514-4C9C-AEAF-0C3441D54C68}"/>
    <cellStyle name="Comma 2 8 3 18 3" xfId="26762" xr:uid="{3FB651B2-474B-4376-9212-6F8AE8FD294C}"/>
    <cellStyle name="Comma 2 8 3 19" xfId="13139" xr:uid="{9D6885C7-60B6-4838-B49E-9DCD71043B6C}"/>
    <cellStyle name="Comma 2 8 3 19 2" xfId="19675" xr:uid="{A4AB1FF3-8F72-496A-9D8D-6A51E50D82F2}"/>
    <cellStyle name="Comma 2 8 3 19 2 2" xfId="32007" xr:uid="{FA8129BE-E534-42EA-A2A5-5E8008A6CB27}"/>
    <cellStyle name="Comma 2 8 3 19 3" xfId="26970" xr:uid="{5FDB9256-AB92-4908-92D1-17A2598A40CD}"/>
    <cellStyle name="Comma 2 8 3 2" xfId="890" xr:uid="{0D6DC5B9-5C9F-48F0-B44B-03757BCDC9DC}"/>
    <cellStyle name="Comma 2 8 3 2 2" xfId="1244" xr:uid="{2597FD36-564A-4068-B001-9E98E518A1AF}"/>
    <cellStyle name="Comma 2 8 3 2 2 2" xfId="2081" xr:uid="{2CF8399F-5B72-4D5D-836A-9003610A01F7}"/>
    <cellStyle name="Comma 2 8 3 2 2 3" xfId="4849" xr:uid="{9E745532-0528-4233-8690-C4A414219987}"/>
    <cellStyle name="Comma 2 8 3 2 2 4" xfId="23829" xr:uid="{8CF5A8EB-072E-4678-BF1A-BFF8EB97DCC0}"/>
    <cellStyle name="Comma 2 8 3 2 3" xfId="1731" xr:uid="{00B0D62A-D203-4C55-BB6C-D4E714530EA8}"/>
    <cellStyle name="Comma 2 8 3 2 3 2" xfId="6846" xr:uid="{412049AF-669F-4F98-8764-B3B915B3C99F}"/>
    <cellStyle name="Comma 2 8 3 2 3 3" xfId="28868" xr:uid="{64BE407E-5918-415A-85A2-14FC647B7A54}"/>
    <cellStyle name="Comma 2 8 3 2 4" xfId="2927" xr:uid="{7FFA38D9-B28A-4CED-8497-AA135F33B872}"/>
    <cellStyle name="Comma 2 8 3 2 4 2" xfId="23270" xr:uid="{BC46094E-E2F7-4E4A-A2F7-5E75A7037C3B}"/>
    <cellStyle name="Comma 2 8 3 2 5" xfId="22545" xr:uid="{F7318C08-414B-4838-8043-0227B21565AF}"/>
    <cellStyle name="Comma 2 8 3 2 6" xfId="35850" xr:uid="{B991492F-3684-4165-BE30-3758491B3484}"/>
    <cellStyle name="Comma 2 8 3 20" xfId="13520" xr:uid="{0C1FB40D-D669-4D2B-876D-F019DD919CD0}"/>
    <cellStyle name="Comma 2 8 3 20 2" xfId="19884" xr:uid="{1E86D157-AD24-4BF9-9A82-9894068E5315}"/>
    <cellStyle name="Comma 2 8 3 20 2 2" xfId="32215" xr:uid="{2FCCC946-835A-493E-BD8D-31FB554524B7}"/>
    <cellStyle name="Comma 2 8 3 20 3" xfId="27178" xr:uid="{E8A1D1E6-5B5A-4BD2-BD45-44F8C319A003}"/>
    <cellStyle name="Comma 2 8 3 21" xfId="13909" xr:uid="{51BF0792-DA43-4ED2-A1AA-49882A95CE8A}"/>
    <cellStyle name="Comma 2 8 3 21 2" xfId="20096" xr:uid="{5955E14F-B7D9-4870-9FD5-9ECB09E9B958}"/>
    <cellStyle name="Comma 2 8 3 21 2 2" xfId="32427" xr:uid="{6F56AF95-B8A1-474F-9B50-D054142980E6}"/>
    <cellStyle name="Comma 2 8 3 21 3" xfId="27390" xr:uid="{10D2AAC9-2AB2-4700-9CEB-3877E232C67B}"/>
    <cellStyle name="Comma 2 8 3 22" xfId="14290" xr:uid="{F73F6EC9-DB2E-43AF-B3D2-A2D540AD8374}"/>
    <cellStyle name="Comma 2 8 3 22 2" xfId="20305" xr:uid="{14C565E5-48F6-4919-B6A7-33DF46AA702E}"/>
    <cellStyle name="Comma 2 8 3 22 2 2" xfId="32635" xr:uid="{DC4F305F-47AE-48C7-8C98-22DDF0DC748D}"/>
    <cellStyle name="Comma 2 8 3 22 3" xfId="27598" xr:uid="{68E965DF-880F-47E7-BA60-B09F66A9B4A8}"/>
    <cellStyle name="Comma 2 8 3 23" xfId="14675" xr:uid="{3B40EFA4-4D35-4D90-8C9F-BFA147DEB54B}"/>
    <cellStyle name="Comma 2 8 3 23 2" xfId="20516" xr:uid="{227ADE83-F98B-44B8-9A93-EFA0346F356E}"/>
    <cellStyle name="Comma 2 8 3 23 2 2" xfId="32845" xr:uid="{411BE36A-4BD5-4DAC-96E1-163007E4038A}"/>
    <cellStyle name="Comma 2 8 3 23 3" xfId="27808" xr:uid="{7C6AAEAD-E1EF-49A8-BB7C-AE9B5B28C4A4}"/>
    <cellStyle name="Comma 2 8 3 24" xfId="15056" xr:uid="{170BF890-74D1-469A-A125-39E3084EC865}"/>
    <cellStyle name="Comma 2 8 3 24 2" xfId="20724" xr:uid="{27C96018-DC68-4073-8884-AE091A0C5AFB}"/>
    <cellStyle name="Comma 2 8 3 24 2 2" xfId="33053" xr:uid="{6D40D84F-00A5-43B0-A8EA-785ACD5E2226}"/>
    <cellStyle name="Comma 2 8 3 24 3" xfId="28016" xr:uid="{EA1A772E-51B5-400C-8A42-57D7BA59C327}"/>
    <cellStyle name="Comma 2 8 3 25" xfId="15437" xr:uid="{1C4679B9-B5C9-446F-ADD3-DAE424BA357C}"/>
    <cellStyle name="Comma 2 8 3 25 2" xfId="20933" xr:uid="{7B43BB09-DB44-4D48-BCBD-3F7A11815199}"/>
    <cellStyle name="Comma 2 8 3 25 2 2" xfId="33261" xr:uid="{62351ABA-A57E-44DE-8425-5D59A5B94358}"/>
    <cellStyle name="Comma 2 8 3 25 3" xfId="28224" xr:uid="{1E2FC86F-3E28-45BD-876E-2C86DF4C3829}"/>
    <cellStyle name="Comma 2 8 3 26" xfId="15818" xr:uid="{B847925F-CD46-4EC4-BB6F-BA437B491D5D}"/>
    <cellStyle name="Comma 2 8 3 26 2" xfId="21141" xr:uid="{A933DBA1-B70A-4CA8-92CB-FBF44F015CBE}"/>
    <cellStyle name="Comma 2 8 3 26 2 2" xfId="33469" xr:uid="{36C94DCF-7A8A-498D-946E-33EA8FE004A1}"/>
    <cellStyle name="Comma 2 8 3 26 3" xfId="28432" xr:uid="{607D3488-658D-48C3-B780-48663012FC36}"/>
    <cellStyle name="Comma 2 8 3 27" xfId="16199" xr:uid="{E7B9B3EB-2504-4A98-8734-6B6E8ADF204B}"/>
    <cellStyle name="Comma 2 8 3 27 2" xfId="21349" xr:uid="{9CEC8A31-6E91-4C79-B71E-D3258C79C837}"/>
    <cellStyle name="Comma 2 8 3 27 2 2" xfId="33677" xr:uid="{E51CE7F3-2F95-4E48-A0BA-DF73B5F0D3C0}"/>
    <cellStyle name="Comma 2 8 3 27 3" xfId="28640" xr:uid="{F45DB495-265E-4106-96A0-7D06DAECF9EE}"/>
    <cellStyle name="Comma 2 8 3 28" xfId="5284" xr:uid="{C1AA78E9-D57B-49C9-9750-A50C9D2D9EDA}"/>
    <cellStyle name="Comma 2 8 3 28 2" xfId="21619" xr:uid="{57018AE7-12DC-4A66-BF84-0FDA8A17870D}"/>
    <cellStyle name="Comma 2 8 3 28 3" xfId="23744" xr:uid="{4306904E-115B-4CE6-A87C-A2B27F696D18}"/>
    <cellStyle name="Comma 2 8 3 29" xfId="16505" xr:uid="{C07F7FCE-2284-4D6D-BE62-45E13DB0E4AD}"/>
    <cellStyle name="Comma 2 8 3 29 2" xfId="28800" xr:uid="{CF39DCE6-E811-49DF-94A8-C8D05FA09EA5}"/>
    <cellStyle name="Comma 2 8 3 3" xfId="1089" xr:uid="{662EF745-94FD-47AA-A9E1-24FBD4B63BF4}"/>
    <cellStyle name="Comma 2 8 3 3 2" xfId="1927" xr:uid="{CC04741F-7F80-4BD0-8BB8-70F583021B23}"/>
    <cellStyle name="Comma 2 8 3 3 2 2" xfId="7065" xr:uid="{239B75C7-BE0B-43C9-8E26-B89C7C2ECDD4}"/>
    <cellStyle name="Comma 2 8 3 3 2 3" xfId="23863" xr:uid="{71C6F7C7-C9F8-4F59-A813-B5284D136C06}"/>
    <cellStyle name="Comma 2 8 3 3 3" xfId="16560" xr:uid="{EDFEEFD7-7166-4F4E-B4FD-1B6A841BCEC9}"/>
    <cellStyle name="Comma 2 8 3 3 3 2" xfId="28902" xr:uid="{272D6A17-1977-4886-9C19-8FC982761B91}"/>
    <cellStyle name="Comma 2 8 3 3 4" xfId="4695" xr:uid="{9C3B92F7-4816-489C-8EE6-EC53FCCC0092}"/>
    <cellStyle name="Comma 2 8 3 3 5" xfId="23429" xr:uid="{1661D2F1-0BBA-48C6-9A8C-CAA78D9AFCBA}"/>
    <cellStyle name="Comma 2 8 3 30" xfId="4224" xr:uid="{6A27D32B-5D93-479A-932B-B3140481DEA5}"/>
    <cellStyle name="Comma 2 8 3 31" xfId="22207" xr:uid="{33FE9C2B-B8DE-45C5-BAD4-A96E5668EA94}"/>
    <cellStyle name="Comma 2 8 3 32" xfId="35603" xr:uid="{E7A9205F-AE4E-4F95-807D-65AEC32CCBFF}"/>
    <cellStyle name="Comma 2 8 3 4" xfId="1577" xr:uid="{D94E950B-555D-4EEC-9F97-FDA67460AA62}"/>
    <cellStyle name="Comma 2 8 3 4 2" xfId="7357" xr:uid="{64E85663-7AF2-4EC5-9A5C-ADFED68B47CB}"/>
    <cellStyle name="Comma 2 8 3 4 2 2" xfId="23888" xr:uid="{995734BD-5E95-46DB-A2C0-467FB1967211}"/>
    <cellStyle name="Comma 2 8 3 4 3" xfId="16585" xr:uid="{686ECCE8-637E-4E58-BA22-F025D73BF2A1}"/>
    <cellStyle name="Comma 2 8 3 4 3 2" xfId="28927" xr:uid="{1C0FEE49-0904-4BC2-AA17-01F35A6E3028}"/>
    <cellStyle name="Comma 2 8 3 4 4" xfId="4386" xr:uid="{E7681F25-E5ED-4BC8-9532-86412E4A4E5F}"/>
    <cellStyle name="Comma 2 8 3 4 5" xfId="23618" xr:uid="{1A520DF3-E530-4422-B58B-6842DFCA7749}"/>
    <cellStyle name="Comma 2 8 3 5" xfId="2735" xr:uid="{7CAC7451-6CAA-4CD4-8961-68D0BCBEFC9E}"/>
    <cellStyle name="Comma 2 8 3 5 2" xfId="16723" xr:uid="{2285A2AD-6261-4358-BCD9-294592A70FB1}"/>
    <cellStyle name="Comma 2 8 3 5 2 2" xfId="29064" xr:uid="{40890B37-0A42-43AA-9EAF-740EC8DDDF17}"/>
    <cellStyle name="Comma 2 8 3 5 3" xfId="24025" xr:uid="{13091FE1-A090-4BC3-9CE2-BB03BACADAD1}"/>
    <cellStyle name="Comma 2 8 3 6" xfId="8127" xr:uid="{205C44E6-9D82-4476-A372-868098C03CC5}"/>
    <cellStyle name="Comma 2 8 3 6 2" xfId="16950" xr:uid="{0E8A53DE-D992-4E14-BCED-9D1B1D739850}"/>
    <cellStyle name="Comma 2 8 3 6 2 2" xfId="29291" xr:uid="{8B01B54A-A2B3-4AD3-B021-03F349679F2D}"/>
    <cellStyle name="Comma 2 8 3 6 3" xfId="24252" xr:uid="{127DFC2B-FDD8-44D0-8D7A-DB86BFBEF645}"/>
    <cellStyle name="Comma 2 8 3 7" xfId="8507" xr:uid="{570DF6BA-0326-4F28-9224-BAE8B74612C4}"/>
    <cellStyle name="Comma 2 8 3 7 2" xfId="17159" xr:uid="{69B675E9-6ABC-4B3D-8DC3-A4F0AA5EB943}"/>
    <cellStyle name="Comma 2 8 3 7 2 2" xfId="29499" xr:uid="{81C708F4-532F-4949-993E-863598CE6DC0}"/>
    <cellStyle name="Comma 2 8 3 7 3" xfId="24460" xr:uid="{576E25AD-B3C2-486D-B435-2C08C826DFFE}"/>
    <cellStyle name="Comma 2 8 3 8" xfId="8888" xr:uid="{F6734F7D-55D5-47FC-8E2D-FD048C9CBF3B}"/>
    <cellStyle name="Comma 2 8 3 8 2" xfId="17367" xr:uid="{8270EEA6-017C-4F1C-ADF7-F9CF70844825}"/>
    <cellStyle name="Comma 2 8 3 8 2 2" xfId="29707" xr:uid="{EC647211-621E-41CF-A593-9FF85242D9AA}"/>
    <cellStyle name="Comma 2 8 3 8 3" xfId="24668" xr:uid="{95EB55BA-5B43-4A79-9F36-298BF29168F9}"/>
    <cellStyle name="Comma 2 8 3 9" xfId="9283" xr:uid="{610F7284-3971-44F1-AA42-32644C27EEEF}"/>
    <cellStyle name="Comma 2 8 3 9 2" xfId="17578" xr:uid="{70C0BBF4-5B26-4CF8-9F6E-D75DE02C3A12}"/>
    <cellStyle name="Comma 2 8 3 9 2 2" xfId="29916" xr:uid="{A77F4737-84FD-487E-9BFA-CB0854D323C8}"/>
    <cellStyle name="Comma 2 8 3 9 3" xfId="24879" xr:uid="{8156F358-F5D4-46DF-A2A6-E319BC44B09C}"/>
    <cellStyle name="Comma 2 8 30" xfId="11099" xr:uid="{55ACD17C-095E-4576-ACA6-54D03394C9C3}"/>
    <cellStyle name="Comma 2 8 30 2" xfId="18569" xr:uid="{9013D430-D76A-4237-B1FB-593BAF1E0F74}"/>
    <cellStyle name="Comma 2 8 30 2 2" xfId="30906" xr:uid="{31831DB6-E335-4913-98DA-711BDCF56778}"/>
    <cellStyle name="Comma 2 8 30 3" xfId="25869" xr:uid="{EAC73F2B-FB44-4B12-B0F4-AD65354B3180}"/>
    <cellStyle name="Comma 2 8 31" xfId="11516" xr:uid="{76914BAC-74FB-4CF9-BB6D-8B74EC9E9A6E}"/>
    <cellStyle name="Comma 2 8 31 2" xfId="18788" xr:uid="{295622D8-B3A2-400F-A594-6653CE60626A}"/>
    <cellStyle name="Comma 2 8 31 2 2" xfId="31122" xr:uid="{0087F6AA-6368-4D9F-A964-C4BCF371561A}"/>
    <cellStyle name="Comma 2 8 31 3" xfId="26085" xr:uid="{BA7C8F8F-3759-41B2-AB12-B8D729C56605}"/>
    <cellStyle name="Comma 2 8 32" xfId="11901" xr:uid="{B27C0988-D155-4EF5-BDA0-2E1A948A98E6}"/>
    <cellStyle name="Comma 2 8 32 2" xfId="18998" xr:uid="{1467D90D-E4D0-4884-A230-FF5B34A80F7B}"/>
    <cellStyle name="Comma 2 8 32 2 2" xfId="31332" xr:uid="{2850E478-1A44-4322-9AD3-FCEA031F88F9}"/>
    <cellStyle name="Comma 2 8 32 3" xfId="26295" xr:uid="{79BD8D79-80AB-4C71-B0D1-57E3896CD0DF}"/>
    <cellStyle name="Comma 2 8 33" xfId="12282" xr:uid="{E1F94F35-958E-4A76-ACA3-2A894639F6E9}"/>
    <cellStyle name="Comma 2 8 33 2" xfId="19207" xr:uid="{55957A6A-408E-4ACB-B2F2-38AA9D680E22}"/>
    <cellStyle name="Comma 2 8 33 2 2" xfId="31540" xr:uid="{8CBB44B4-04CE-42CC-BA2B-AAB84B9E473C}"/>
    <cellStyle name="Comma 2 8 33 3" xfId="26503" xr:uid="{AEC713DF-36C0-4873-B636-36A0B13980DC}"/>
    <cellStyle name="Comma 2 8 34" xfId="12663" xr:uid="{3DBA04B5-1A9F-4208-847A-9AA6C8C4255A}"/>
    <cellStyle name="Comma 2 8 34 2" xfId="19416" xr:uid="{E4FD51FE-B1D4-4EE4-B532-568766E3340E}"/>
    <cellStyle name="Comma 2 8 34 2 2" xfId="31748" xr:uid="{18BF20EF-BAC3-4F37-9F5C-0421496B2221}"/>
    <cellStyle name="Comma 2 8 34 3" xfId="26711" xr:uid="{81E339F0-4B9D-4568-BBBF-1882634BE76F}"/>
    <cellStyle name="Comma 2 8 35" xfId="13044" xr:uid="{5AAF2AD1-914F-40FA-8EC5-80644EDCA746}"/>
    <cellStyle name="Comma 2 8 35 2" xfId="19624" xr:uid="{97CAE2AD-E537-442E-B034-A219F0C703E4}"/>
    <cellStyle name="Comma 2 8 35 2 2" xfId="31956" xr:uid="{2789602F-9681-4D57-9293-11C16998FC0A}"/>
    <cellStyle name="Comma 2 8 35 3" xfId="26919" xr:uid="{4D9F3618-9553-45C4-93C5-2A03FB52E5BA}"/>
    <cellStyle name="Comma 2 8 36" xfId="13425" xr:uid="{3B3A02E1-F0D4-4BBC-8403-544AF682562B}"/>
    <cellStyle name="Comma 2 8 36 2" xfId="19833" xr:uid="{FEA94136-2BDF-4A7A-9D7B-BBA5A32D7FC9}"/>
    <cellStyle name="Comma 2 8 36 2 2" xfId="32164" xr:uid="{7C0EDFA2-F644-4CCD-A2FB-037573030473}"/>
    <cellStyle name="Comma 2 8 36 3" xfId="27127" xr:uid="{48487A4C-F53C-47A7-BA2A-8929C7D087EB}"/>
    <cellStyle name="Comma 2 8 37" xfId="13814" xr:uid="{6EE1F269-5D74-4BA3-970C-DF06C65F8AB2}"/>
    <cellStyle name="Comma 2 8 37 2" xfId="20045" xr:uid="{D78E8E69-3486-445C-8650-20A80216E474}"/>
    <cellStyle name="Comma 2 8 37 2 2" xfId="32376" xr:uid="{3A52B4A7-CBDE-49BC-8578-088F6707DCA3}"/>
    <cellStyle name="Comma 2 8 37 3" xfId="27339" xr:uid="{5DF9BDE4-AAFA-4E26-A1A9-923D9577EC44}"/>
    <cellStyle name="Comma 2 8 38" xfId="14195" xr:uid="{C5DFC60A-543A-480E-A863-E0C4B77B2415}"/>
    <cellStyle name="Comma 2 8 38 2" xfId="20254" xr:uid="{00337908-F48D-4946-B4DA-B7636FA99BBB}"/>
    <cellStyle name="Comma 2 8 38 2 2" xfId="32584" xr:uid="{C611DA85-E7CB-448D-80E7-61CBB59434C2}"/>
    <cellStyle name="Comma 2 8 38 3" xfId="27547" xr:uid="{AE423A86-5E39-459E-82A1-6E955551C907}"/>
    <cellStyle name="Comma 2 8 39" xfId="14580" xr:uid="{E2B20ABD-8F56-4BEC-8BF4-7E6FCC32F0BF}"/>
    <cellStyle name="Comma 2 8 39 2" xfId="20465" xr:uid="{1C395341-0E27-4F55-96FE-57EB6FEE02D3}"/>
    <cellStyle name="Comma 2 8 39 2 2" xfId="32794" xr:uid="{B9AF8B8C-9500-4079-A85F-63B608D70EA4}"/>
    <cellStyle name="Comma 2 8 39 3" xfId="27757" xr:uid="{31768262-7890-4CB9-B9A1-F00A35FC86DA}"/>
    <cellStyle name="Comma 2 8 4" xfId="1510" xr:uid="{ADD0EA78-1983-41B3-A9E4-0940D5C7F9BC}"/>
    <cellStyle name="Comma 2 8 4 2" xfId="3916" xr:uid="{3E8B82FA-6B84-42AA-AC28-F9FA1FD84493}"/>
    <cellStyle name="Comma 2 8 4 3" xfId="3423" xr:uid="{C4A0189B-0AF5-4DEA-808F-7E7AE41D1B70}"/>
    <cellStyle name="Comma 2 8 4 4" xfId="22387" xr:uid="{51FC587F-F1A4-4B7C-AB26-935C34F664DE}"/>
    <cellStyle name="Comma 2 8 40" xfId="14961" xr:uid="{A5BCE143-1654-4CAF-A089-9D27A1077D58}"/>
    <cellStyle name="Comma 2 8 40 2" xfId="20673" xr:uid="{FB63FAE3-D8BD-4D3E-945E-BD7E49CBA88C}"/>
    <cellStyle name="Comma 2 8 40 2 2" xfId="33002" xr:uid="{67C48D74-DE15-449A-BC32-754FD512F28B}"/>
    <cellStyle name="Comma 2 8 40 3" xfId="27965" xr:uid="{2B89541B-3879-4EF8-A8C7-B4587E01B9A0}"/>
    <cellStyle name="Comma 2 8 41" xfId="15342" xr:uid="{E35CE8AC-B195-452C-9177-EE9EA756CC47}"/>
    <cellStyle name="Comma 2 8 41 2" xfId="20882" xr:uid="{3AB41A1B-03E5-4FBB-8055-A4F9B5A347F9}"/>
    <cellStyle name="Comma 2 8 41 2 2" xfId="33210" xr:uid="{543DECEA-F526-4BE8-9296-2BCBC0E996A6}"/>
    <cellStyle name="Comma 2 8 41 3" xfId="28173" xr:uid="{C655614F-95E6-4851-BEE8-2886FCBC7B52}"/>
    <cellStyle name="Comma 2 8 42" xfId="15723" xr:uid="{F558A09E-31AD-4A9C-BE03-A61B7673B443}"/>
    <cellStyle name="Comma 2 8 42 2" xfId="21090" xr:uid="{790346A5-851E-4676-9457-5318FA98EADC}"/>
    <cellStyle name="Comma 2 8 42 2 2" xfId="33418" xr:uid="{07101A14-9F03-4A5C-9B2F-93E0B3F461C0}"/>
    <cellStyle name="Comma 2 8 42 3" xfId="28381" xr:uid="{0C8260EE-929F-4699-8637-03446C56A9A1}"/>
    <cellStyle name="Comma 2 8 43" xfId="16104" xr:uid="{F143B3A0-383C-475E-B35A-357B433FF806}"/>
    <cellStyle name="Comma 2 8 43 2" xfId="21298" xr:uid="{4ADA8EB3-03A6-468E-A072-01D3704083A9}"/>
    <cellStyle name="Comma 2 8 43 2 2" xfId="33626" xr:uid="{1AF6CB8E-99CD-44AC-8189-86CAA705B73D}"/>
    <cellStyle name="Comma 2 8 43 3" xfId="28589" xr:uid="{37AD02FC-E97F-4D58-9E4A-8534703463DC}"/>
    <cellStyle name="Comma 2 8 44" xfId="21524" xr:uid="{A4328D5E-B6B4-4285-AC79-3371E6DBAAF8}"/>
    <cellStyle name="Comma 2 8 45" xfId="22130" xr:uid="{579E6D0C-F531-48E0-8A8E-E007CD29268C}"/>
    <cellStyle name="Comma 2 8 46" xfId="35478" xr:uid="{6275B1E2-005D-4C83-8F66-08D0ED53A597}"/>
    <cellStyle name="Comma 2 8 5" xfId="2649" xr:uid="{1F677D18-E21A-4222-9CA8-8955014EC7AA}"/>
    <cellStyle name="Comma 2 8 5 2" xfId="4136" xr:uid="{E7A949C7-4151-439D-B76F-E29A53FCBA1D}"/>
    <cellStyle name="Comma 2 8 5 2 2" xfId="23790" xr:uid="{D99A83BA-681C-4D14-88B7-DCDB207C52D2}"/>
    <cellStyle name="Comma 2 8 5 3" xfId="3805" xr:uid="{5CC6C388-5D90-4852-937A-5078714DCBBD}"/>
    <cellStyle name="Comma 2 8 5 4" xfId="5389" xr:uid="{8DCE4EAD-9676-4E9D-A378-989EAD88918B}"/>
    <cellStyle name="Comma 2 8 5 5" xfId="3006" xr:uid="{553F3B02-E17F-45C4-B548-FBFE9A121F9C}"/>
    <cellStyle name="Comma 2 8 5 6" xfId="22740" xr:uid="{8529A93F-3171-4140-A29B-25275C0854A8}"/>
    <cellStyle name="Comma 2 8 6" xfId="3356" xr:uid="{642611A0-2207-4AA9-9EFE-26D717F9811A}"/>
    <cellStyle name="Comma 2 8 6 2" xfId="5485" xr:uid="{C83D53A1-0310-4E5C-8258-27406FB11314}"/>
    <cellStyle name="Comma 2 8 7" xfId="5584" xr:uid="{173FEFAE-3F0F-4FB4-8682-04708404C0D2}"/>
    <cellStyle name="Comma 2 8 8" xfId="5692" xr:uid="{31D365D3-558C-4BBC-8C06-63FF281EAE10}"/>
    <cellStyle name="Comma 2 8 9" xfId="5807" xr:uid="{8581B3A1-D664-43AE-ACB1-8E18DDE80609}"/>
    <cellStyle name="Comma 2 9" xfId="171" xr:uid="{00000000-0005-0000-0000-00003F000000}"/>
    <cellStyle name="Comma 2 9 10" xfId="5935" xr:uid="{668E5253-46EE-4FB4-9C41-EACED6453EC9}"/>
    <cellStyle name="Comma 2 9 11" xfId="6040" xr:uid="{71622DDD-4A3C-4098-97F5-7C76009CAC35}"/>
    <cellStyle name="Comma 2 9 12" xfId="6144" xr:uid="{15976807-8FB5-49C8-B1F5-54AB03D28A4C}"/>
    <cellStyle name="Comma 2 9 13" xfId="6248" xr:uid="{D98B7DA2-8FF5-4850-A792-CB425DA8CB44}"/>
    <cellStyle name="Comma 2 9 14" xfId="6352" xr:uid="{293B68E1-87CE-4939-BF08-88FFDDE6B1E0}"/>
    <cellStyle name="Comma 2 9 15" xfId="6474" xr:uid="{2C29B484-77A5-411C-9381-70883B8A6B9B}"/>
    <cellStyle name="Comma 2 9 16" xfId="6578" xr:uid="{0896C354-19CB-4303-B299-B5B0AD450FE5}"/>
    <cellStyle name="Comma 2 9 17" xfId="6682" xr:uid="{CC0B4F95-8C32-4FD4-B543-8CD9CCE24ECA}"/>
    <cellStyle name="Comma 2 9 18" xfId="6787" xr:uid="{489B4800-8B99-486A-9056-D7F32483D2D8}"/>
    <cellStyle name="Comma 2 9 19" xfId="6981" xr:uid="{D5C53DB8-877F-4454-BB86-0B00EED70CAB}"/>
    <cellStyle name="Comma 2 9 2" xfId="683" xr:uid="{00000000-0005-0000-0000-00003F000000}"/>
    <cellStyle name="Comma 2 9 2 10" xfId="9820" xr:uid="{61CBD89C-6437-4F42-9642-F0D04538B8FF}"/>
    <cellStyle name="Comma 2 9 2 10 2" xfId="17858" xr:uid="{86EF4C14-D739-40EA-BD22-E3B59CB9CC2E}"/>
    <cellStyle name="Comma 2 9 2 10 2 2" xfId="30196" xr:uid="{F7AD12B3-6455-402C-B376-5A18B9C07817}"/>
    <cellStyle name="Comma 2 9 2 10 3" xfId="25159" xr:uid="{CC4FFCF7-5CE4-4557-96A2-27F07EAB428D}"/>
    <cellStyle name="Comma 2 9 2 11" xfId="10202" xr:uid="{A1725A64-9011-4073-A21C-0F45747480B2}"/>
    <cellStyle name="Comma 2 9 2 11 2" xfId="18067" xr:uid="{A09C24C3-054E-43C0-A151-0717D7A68943}"/>
    <cellStyle name="Comma 2 9 2 11 2 2" xfId="30405" xr:uid="{EC2A2769-07C4-4263-B362-89FA41872DD7}"/>
    <cellStyle name="Comma 2 9 2 11 3" xfId="25368" xr:uid="{8FDFFF1B-2A95-499E-A1D1-44B0E390A6E6}"/>
    <cellStyle name="Comma 2 9 2 12" xfId="10583" xr:uid="{2EA89BCB-7DCF-49E1-9924-449B25001777}"/>
    <cellStyle name="Comma 2 9 2 12 2" xfId="18276" xr:uid="{85F3F19F-D37F-447A-9820-7718C3B9300C}"/>
    <cellStyle name="Comma 2 9 2 12 2 2" xfId="30613" xr:uid="{4B95FDC4-91F9-4714-B842-E6BB36C9AC30}"/>
    <cellStyle name="Comma 2 9 2 12 3" xfId="25576" xr:uid="{39879BB9-CE9B-4885-9938-F0A33EC9BC58}"/>
    <cellStyle name="Comma 2 9 2 13" xfId="10964" xr:uid="{534AC74C-5ED9-43CC-85DC-180881914F25}"/>
    <cellStyle name="Comma 2 9 2 13 2" xfId="18484" xr:uid="{FBC2AA14-F515-4A64-B213-E5573EC7C6A4}"/>
    <cellStyle name="Comma 2 9 2 13 2 2" xfId="30821" xr:uid="{CCA68F83-DE92-4A94-B548-B9014186D787}"/>
    <cellStyle name="Comma 2 9 2 13 3" xfId="25784" xr:uid="{DFD2DB38-023E-4438-B459-897ABA16A5B3}"/>
    <cellStyle name="Comma 2 9 2 14" xfId="11345" xr:uid="{4025C740-4529-4DA5-9FE0-58422966AC5F}"/>
    <cellStyle name="Comma 2 9 2 14 2" xfId="18693" xr:uid="{C23C11CA-CFFD-4D0A-9054-730B20B745D3}"/>
    <cellStyle name="Comma 2 9 2 14 2 2" xfId="31029" xr:uid="{CA5EEC7E-8EC8-42FE-B657-8810BFED0D76}"/>
    <cellStyle name="Comma 2 9 2 14 3" xfId="25992" xr:uid="{CC2518D3-9165-4E9F-9DF0-596D5CEAD0B6}"/>
    <cellStyle name="Comma 2 9 2 15" xfId="11762" xr:uid="{38BE4DC4-A6C5-4747-B55A-85D882A8D572}"/>
    <cellStyle name="Comma 2 9 2 15 2" xfId="18911" xr:uid="{A1328829-38E3-460D-990B-66E1E9AF50A8}"/>
    <cellStyle name="Comma 2 9 2 15 2 2" xfId="31245" xr:uid="{C83E1335-B3AE-4C42-BAD7-CBCB69EDD977}"/>
    <cellStyle name="Comma 2 9 2 15 3" xfId="26208" xr:uid="{46D47586-0F03-4DA8-B883-DAE41ED0DAD6}"/>
    <cellStyle name="Comma 2 9 2 16" xfId="12147" xr:uid="{0C57C5B8-4298-42E7-BFC1-DF45E7180232}"/>
    <cellStyle name="Comma 2 9 2 16 2" xfId="19122" xr:uid="{7F811813-8A0A-40C6-B8F6-280E8A9B3D9D}"/>
    <cellStyle name="Comma 2 9 2 16 2 2" xfId="31455" xr:uid="{8CD49862-D4F8-4CD4-809A-EA9CC96116CC}"/>
    <cellStyle name="Comma 2 9 2 16 3" xfId="26418" xr:uid="{BF59C4A4-1E87-4AB6-85E6-8910D3FBFC14}"/>
    <cellStyle name="Comma 2 9 2 17" xfId="12528" xr:uid="{9DEE2049-3B78-410C-9EE5-26D8E204853B}"/>
    <cellStyle name="Comma 2 9 2 17 2" xfId="19331" xr:uid="{15816600-8565-4CA9-BD5F-E70932B749E1}"/>
    <cellStyle name="Comma 2 9 2 17 2 2" xfId="31663" xr:uid="{C7D84862-C5B7-4297-827A-E9AC105432BF}"/>
    <cellStyle name="Comma 2 9 2 17 3" xfId="26626" xr:uid="{E92559D1-37B9-4A55-8BE6-2F88237432FB}"/>
    <cellStyle name="Comma 2 9 2 18" xfId="12909" xr:uid="{50A4E311-C905-4514-AE1B-F5E43EA74FD7}"/>
    <cellStyle name="Comma 2 9 2 18 2" xfId="19539" xr:uid="{15BC22A7-E6E8-4543-9F18-E0085EB5B201}"/>
    <cellStyle name="Comma 2 9 2 18 2 2" xfId="31871" xr:uid="{69D93B8E-3093-4D99-884C-741F98D1E572}"/>
    <cellStyle name="Comma 2 9 2 18 3" xfId="26834" xr:uid="{DFFD8BD8-3255-41EB-BE3C-8E86EE056323}"/>
    <cellStyle name="Comma 2 9 2 19" xfId="13290" xr:uid="{249E9FE9-D1A2-458F-80B1-6B9864A37907}"/>
    <cellStyle name="Comma 2 9 2 19 2" xfId="19747" xr:uid="{39078438-1C1B-452F-B209-93DC99202D66}"/>
    <cellStyle name="Comma 2 9 2 19 2 2" xfId="32079" xr:uid="{D361B234-0AD4-4900-A87E-F9745B174257}"/>
    <cellStyle name="Comma 2 9 2 19 3" xfId="27042" xr:uid="{C93DD3D7-F502-4449-BA30-DBABB2E35640}"/>
    <cellStyle name="Comma 2 9 2 2" xfId="1016" xr:uid="{84812CC8-FA1C-4824-90E4-86CFFD54C00D}"/>
    <cellStyle name="Comma 2 9 2 2 2" xfId="1369" xr:uid="{5E38FCF6-8991-41C3-B43E-27419F8559A6}"/>
    <cellStyle name="Comma 2 9 2 2 2 2" xfId="2206" xr:uid="{EEB6F6E6-AFEA-449C-A44D-0E605E86503A}"/>
    <cellStyle name="Comma 2 9 2 2 2 2 2" xfId="4974" xr:uid="{138AF01E-1BFA-4418-81E9-1A855B6396AD}"/>
    <cellStyle name="Comma 2 9 2 2 2 3" xfId="3704" xr:uid="{8AC97E2E-D9C3-4F54-81D9-EF957E6315C6}"/>
    <cellStyle name="Comma 2 9 2 2 3" xfId="1856" xr:uid="{6D87ACD8-D549-4047-B390-32C70C31B2A6}"/>
    <cellStyle name="Comma 2 9 2 2 3 2" xfId="4075" xr:uid="{18758278-F3BD-476B-809B-ADAF63C24178}"/>
    <cellStyle name="Comma 2 9 2 2 4" xfId="4624" xr:uid="{482A2A54-BCE8-4869-AB39-8E16DF9574F6}"/>
    <cellStyle name="Comma 2 9 2 2 5" xfId="3254" xr:uid="{F51B5BC6-A261-45B6-8277-A38915E5CA27}"/>
    <cellStyle name="Comma 2 9 2 2 6" xfId="22666" xr:uid="{EC4420D9-1EEC-4691-8A5D-8255DFABCCEB}"/>
    <cellStyle name="Comma 2 9 2 20" xfId="13671" xr:uid="{EA82FE7B-16A3-4586-B05A-D1CBADCC96A6}"/>
    <cellStyle name="Comma 2 9 2 20 2" xfId="19956" xr:uid="{F22CC85F-B692-41D8-8334-9EB1AB767BC1}"/>
    <cellStyle name="Comma 2 9 2 20 2 2" xfId="32287" xr:uid="{7FF8E1F7-CBE7-4EB8-9490-CF21E1D7C3DA}"/>
    <cellStyle name="Comma 2 9 2 20 3" xfId="27250" xr:uid="{77981C16-C5D9-43E8-A84C-68AA43E69EB0}"/>
    <cellStyle name="Comma 2 9 2 21" xfId="14060" xr:uid="{5B643B56-E986-4AF8-A285-11B0CB8B5C54}"/>
    <cellStyle name="Comma 2 9 2 21 2" xfId="20169" xr:uid="{67FEAC43-9821-4D02-9ADC-353080C7AA16}"/>
    <cellStyle name="Comma 2 9 2 21 2 2" xfId="32499" xr:uid="{BE4D3869-FA86-4D64-886C-29E74D73EF5F}"/>
    <cellStyle name="Comma 2 9 2 21 3" xfId="27462" xr:uid="{E3164742-AAB0-41A4-8B5C-2850B2E04DA2}"/>
    <cellStyle name="Comma 2 9 2 22" xfId="14441" xr:uid="{44C890DE-1B57-40BB-968F-B8664BD019D2}"/>
    <cellStyle name="Comma 2 9 2 22 2" xfId="20378" xr:uid="{C7A435DD-1CE4-4E55-A727-BE902613428E}"/>
    <cellStyle name="Comma 2 9 2 22 2 2" xfId="32707" xr:uid="{BBB411FA-5B78-41B3-B919-80EB3E744AF0}"/>
    <cellStyle name="Comma 2 9 2 22 3" xfId="27670" xr:uid="{99349348-1EA6-42A8-A840-3539B10065D7}"/>
    <cellStyle name="Comma 2 9 2 23" xfId="14826" xr:uid="{253932F8-8479-4DAC-8639-A83B01CA1FCA}"/>
    <cellStyle name="Comma 2 9 2 23 2" xfId="20588" xr:uid="{C266E0DF-F0F3-4ECE-9B70-AA52A133BCF9}"/>
    <cellStyle name="Comma 2 9 2 23 2 2" xfId="32917" xr:uid="{3A53FA32-E2B8-4871-ABAE-32480FE39BFA}"/>
    <cellStyle name="Comma 2 9 2 23 3" xfId="27880" xr:uid="{0207FA42-4CDB-418F-B85D-C357075CF819}"/>
    <cellStyle name="Comma 2 9 2 24" xfId="15207" xr:uid="{53209C84-5202-4419-B5C7-4E00E89D7A96}"/>
    <cellStyle name="Comma 2 9 2 24 2" xfId="20797" xr:uid="{EA9A56A7-2C0B-4C50-9C97-B0320F894C65}"/>
    <cellStyle name="Comma 2 9 2 24 2 2" xfId="33125" xr:uid="{F13B5C76-67F6-4C24-B188-9843398751E9}"/>
    <cellStyle name="Comma 2 9 2 24 3" xfId="28088" xr:uid="{95C7391A-F656-49B0-B56A-97A0FE94D03E}"/>
    <cellStyle name="Comma 2 9 2 25" xfId="15588" xr:uid="{1C2193AA-8AB8-4794-BF5E-E8C3EDEACBCA}"/>
    <cellStyle name="Comma 2 9 2 25 2" xfId="21005" xr:uid="{8804FA4F-2BB9-4302-8D73-9CB5920A6C12}"/>
    <cellStyle name="Comma 2 9 2 25 2 2" xfId="33333" xr:uid="{2F87A3CD-48ED-42E1-AA40-C4DB920B8D7D}"/>
    <cellStyle name="Comma 2 9 2 25 3" xfId="28296" xr:uid="{BBE978F4-DEFF-441A-A50F-0F0B9C933D77}"/>
    <cellStyle name="Comma 2 9 2 26" xfId="15969" xr:uid="{C4E40AA6-F54B-4B35-8B60-3F194E5E4445}"/>
    <cellStyle name="Comma 2 9 2 26 2" xfId="21213" xr:uid="{795D3D6B-F1A8-4003-9250-FA6EE0DD9276}"/>
    <cellStyle name="Comma 2 9 2 26 2 2" xfId="33541" xr:uid="{258CF246-896E-4A0F-9472-E945810B3526}"/>
    <cellStyle name="Comma 2 9 2 26 3" xfId="28504" xr:uid="{6FC8588A-9A8A-480A-B6CE-E7AA7091C85A}"/>
    <cellStyle name="Comma 2 9 2 27" xfId="16350" xr:uid="{1C779CD4-3FA3-499D-98A4-7C87DEE10451}"/>
    <cellStyle name="Comma 2 9 2 27 2" xfId="21421" xr:uid="{17AA5E7E-3EF6-487E-9A6A-0FDC1BF4D509}"/>
    <cellStyle name="Comma 2 9 2 27 2 2" xfId="33749" xr:uid="{6CE8CDE9-3E39-447D-B320-6CA1E7AD084A}"/>
    <cellStyle name="Comma 2 9 2 27 3" xfId="28712" xr:uid="{B1FFBF3A-854D-4691-B9B9-86C741257CD4}"/>
    <cellStyle name="Comma 2 9 2 28" xfId="21770" xr:uid="{719747CE-8888-4B30-B88C-94D2ABE2EDCB}"/>
    <cellStyle name="Comma 2 9 2 28 2" xfId="23095" xr:uid="{5732F611-BA37-4B50-8DF1-370B6AFA3CFA}"/>
    <cellStyle name="Comma 2 9 2 29" xfId="22328" xr:uid="{3EA6A5B4-C9DA-47BA-91A0-ED3D6095E1D5}"/>
    <cellStyle name="Comma 2 9 2 3" xfId="2512" xr:uid="{DAFBDB2D-2F6F-48A7-A52F-007793811B1B}"/>
    <cellStyle name="Comma 2 9 2 3 2" xfId="3554" xr:uid="{EE1FF5FD-8262-4FAD-885D-78633CA83B3F}"/>
    <cellStyle name="Comma 2 9 2 3 3" xfId="21906" xr:uid="{50676748-7618-4CEE-A4CB-24B95E353B30}"/>
    <cellStyle name="Comma 2 9 2 3 3 2" xfId="23552" xr:uid="{1BED4F6B-6DE7-4657-88BF-BA6FD0A2EC62}"/>
    <cellStyle name="Comma 2 9 2 3 4" xfId="22963" xr:uid="{B2B4D883-4232-49F7-B0E8-C914254CE7F5}"/>
    <cellStyle name="Comma 2 9 2 30" xfId="35785" xr:uid="{B2207C13-807D-4108-8336-7D16FF8A8C59}"/>
    <cellStyle name="Comma 2 9 2 4" xfId="2862" xr:uid="{46FB576F-0B4D-49B7-9DC5-9FCF212B27B6}"/>
    <cellStyle name="Comma 2 9 2 4 2" xfId="7506" xr:uid="{AC4ED2CB-EDB4-4D01-9FC1-6C8A373FE2CF}"/>
    <cellStyle name="Comma 2 9 2 5" xfId="7890" xr:uid="{1FF989DC-483F-4A07-8102-F30341C412EB}"/>
    <cellStyle name="Comma 2 9 2 5 2" xfId="16802" xr:uid="{0590B2CD-407A-4B4B-80DE-709C37F6CFE8}"/>
    <cellStyle name="Comma 2 9 2 5 2 2" xfId="29143" xr:uid="{E989582B-0296-4A5C-B30C-E9957BA4E6D6}"/>
    <cellStyle name="Comma 2 9 2 5 3" xfId="24104" xr:uid="{5A86AC56-EFE3-4D2E-B412-66DE7DB7B72E}"/>
    <cellStyle name="Comma 2 9 2 6" xfId="8277" xr:uid="{D8B372CA-69F8-4152-90C9-0A9232A5422B}"/>
    <cellStyle name="Comma 2 9 2 6 2" xfId="17023" xr:uid="{50306D54-CB1F-4BC9-A977-0D559B88F43F}"/>
    <cellStyle name="Comma 2 9 2 6 2 2" xfId="29363" xr:uid="{482B7D9E-4A8E-4DCA-BEED-87512EA62538}"/>
    <cellStyle name="Comma 2 9 2 6 3" xfId="24324" xr:uid="{F4FC16B9-8188-4865-8E0D-2E5D506A42AD}"/>
    <cellStyle name="Comma 2 9 2 7" xfId="8658" xr:uid="{C8B292F3-D590-4079-AA1C-383B53E6BEBD}"/>
    <cellStyle name="Comma 2 9 2 7 2" xfId="17231" xr:uid="{A78C69A0-AC7A-4C9D-ABFB-D14590F6EEAC}"/>
    <cellStyle name="Comma 2 9 2 7 2 2" xfId="29571" xr:uid="{4FE2AC79-716B-4899-BF6B-E858FA5D9E41}"/>
    <cellStyle name="Comma 2 9 2 7 3" xfId="24532" xr:uid="{D5BC159A-2A42-4820-B035-5E0B92F8F02A}"/>
    <cellStyle name="Comma 2 9 2 8" xfId="9039" xr:uid="{6954C212-0938-40F0-BA7A-CB3CFB385E29}"/>
    <cellStyle name="Comma 2 9 2 8 2" xfId="17440" xr:uid="{8977BB8B-4465-48B7-997B-B9E7687FF804}"/>
    <cellStyle name="Comma 2 9 2 8 2 2" xfId="29779" xr:uid="{D3AEC589-FDB6-488F-A16F-27EB3547712F}"/>
    <cellStyle name="Comma 2 9 2 8 3" xfId="24740" xr:uid="{B6C0A565-8994-4D2E-9F17-E4E43E1D437F}"/>
    <cellStyle name="Comma 2 9 2 9" xfId="9439" xr:uid="{76CDD475-6C7E-4B74-8252-CA5B5788FAA2}"/>
    <cellStyle name="Comma 2 9 2 9 2" xfId="17650" xr:uid="{32D6C8FB-9867-48BA-8A21-865A270EBDF8}"/>
    <cellStyle name="Comma 2 9 2 9 2 2" xfId="29988" xr:uid="{7C550A48-4799-42F2-A80B-C9FC6F10EB4F}"/>
    <cellStyle name="Comma 2 9 2 9 3" xfId="24951" xr:uid="{DCBD46B2-3A93-49DA-A264-1F59B31F7AF3}"/>
    <cellStyle name="Comma 2 9 20" xfId="7266" xr:uid="{CD36AC61-429F-4A40-939B-DB7611A788A3}"/>
    <cellStyle name="Comma 2 9 21" xfId="7643" xr:uid="{0A603006-209E-4FB2-BAD1-A9C3EE90D1EB}"/>
    <cellStyle name="Comma 2 9 21 2" xfId="16657" xr:uid="{8E954C68-6A40-4F54-A812-0EB3644C9FCE}"/>
    <cellStyle name="Comma 2 9 21 2 2" xfId="28999" xr:uid="{FFF174C2-FB0F-444D-8E84-363133B230B1}"/>
    <cellStyle name="Comma 2 9 21 3" xfId="23960" xr:uid="{0363ED2B-4766-40F6-846C-B90B3F99FFE4}"/>
    <cellStyle name="Comma 2 9 22" xfId="8039" xr:uid="{D2F4A0FE-CD42-43DB-B323-425577B6F6AF}"/>
    <cellStyle name="Comma 2 9 22 2" xfId="16901" xr:uid="{5A0FA943-E9D3-4F82-9178-BDF7E52E947F}"/>
    <cellStyle name="Comma 2 9 22 2 2" xfId="29242" xr:uid="{9FB72905-8961-4B8C-BA0D-634BC9265FBE}"/>
    <cellStyle name="Comma 2 9 22 3" xfId="24203" xr:uid="{ADAA7E98-DF48-47D9-882E-CACEB27D8CE9}"/>
    <cellStyle name="Comma 2 9 23" xfId="8414" xr:uid="{94E473F2-C954-462E-944C-AF702645D612}"/>
    <cellStyle name="Comma 2 9 23 2" xfId="17110" xr:uid="{E103DB0C-6219-4CF6-9B04-0DF3FED05502}"/>
    <cellStyle name="Comma 2 9 23 2 2" xfId="29450" xr:uid="{276A039F-DF95-4D05-B03C-EB78B7990C8B}"/>
    <cellStyle name="Comma 2 9 23 3" xfId="24411" xr:uid="{539220F2-C015-4317-8751-5393C03DD628}"/>
    <cellStyle name="Comma 2 9 24" xfId="8795" xr:uid="{F8C26C6D-DE71-4E4F-B4F1-9F8F30C42091}"/>
    <cellStyle name="Comma 2 9 24 2" xfId="17318" xr:uid="{DD855B34-0564-4883-8408-FD92A069AD93}"/>
    <cellStyle name="Comma 2 9 24 2 2" xfId="29658" xr:uid="{C5ED1FCC-7F31-4F99-A972-A8DAE270D731}"/>
    <cellStyle name="Comma 2 9 24 3" xfId="24619" xr:uid="{EEF432C5-A962-4DF4-9300-AC3399EBFC0A}"/>
    <cellStyle name="Comma 2 9 25" xfId="9180" xr:uid="{36D469A3-5FE1-4872-BD60-F215C0CDDA94}"/>
    <cellStyle name="Comma 2 9 25 2" xfId="17527" xr:uid="{E5C5447A-9390-482D-AC94-5EC51501DC18}"/>
    <cellStyle name="Comma 2 9 25 2 2" xfId="29866" xr:uid="{5A6F4714-328D-4673-B654-230EF2C7D43A}"/>
    <cellStyle name="Comma 2 9 25 3" xfId="24828" xr:uid="{4C25BD88-3D7E-49F0-913B-292DD31FEC28}"/>
    <cellStyle name="Comma 2 9 26" xfId="9576" xr:uid="{ADC5498E-3259-473E-A5D7-2674A100B4A6}"/>
    <cellStyle name="Comma 2 9 26 2" xfId="17737" xr:uid="{A98138AE-C989-4479-ACB9-24783E026F76}"/>
    <cellStyle name="Comma 2 9 26 2 2" xfId="30075" xr:uid="{8317D342-9AB7-42F4-9C89-F9C894D78A52}"/>
    <cellStyle name="Comma 2 9 26 3" xfId="25038" xr:uid="{AB32DB37-CFE9-4BB0-85C5-4752FDCC760A}"/>
    <cellStyle name="Comma 2 9 27" xfId="9957" xr:uid="{6AC32715-D8DA-4208-B600-B8D1816A28B6}"/>
    <cellStyle name="Comma 2 9 27 2" xfId="17945" xr:uid="{1D01947A-E170-4F0E-B66B-0154C0978F97}"/>
    <cellStyle name="Comma 2 9 27 2 2" xfId="30283" xr:uid="{A9F0CE47-CBFB-4710-BB89-9931CBFF0188}"/>
    <cellStyle name="Comma 2 9 27 3" xfId="25246" xr:uid="{F32A662A-FE63-4F9B-8B64-B99F36EB89B9}"/>
    <cellStyle name="Comma 2 9 28" xfId="10339" xr:uid="{36C1838B-EE66-4AE1-AE6C-A8CA4165E9AF}"/>
    <cellStyle name="Comma 2 9 28 2" xfId="18154" xr:uid="{7A29ADBC-964C-4C45-97EB-5AD93E35AD94}"/>
    <cellStyle name="Comma 2 9 28 2 2" xfId="30492" xr:uid="{9410D559-4DFA-40C5-BCB0-EB495E93EBA9}"/>
    <cellStyle name="Comma 2 9 28 3" xfId="25455" xr:uid="{14961F97-158C-4630-B37C-B08C75505FBA}"/>
    <cellStyle name="Comma 2 9 29" xfId="10720" xr:uid="{84DC0BC7-607C-4DF4-8A56-79D3DB268613}"/>
    <cellStyle name="Comma 2 9 29 2" xfId="18363" xr:uid="{5E10DA19-33CB-4F79-97FA-B951C7B8690C}"/>
    <cellStyle name="Comma 2 9 29 2 2" xfId="30700" xr:uid="{20D31023-9162-4715-92B8-80407C5148F4}"/>
    <cellStyle name="Comma 2 9 29 3" xfId="25663" xr:uid="{AD2434DA-05D4-4BA0-8471-C29FE672774F}"/>
    <cellStyle name="Comma 2 9 3" xfId="829" xr:uid="{0BE39804-5FEA-43D7-B1CD-6185ABF00AE2}"/>
    <cellStyle name="Comma 2 9 3 2" xfId="1184" xr:uid="{48F10E66-6FC8-4718-BCF7-DC78AD3449B0}"/>
    <cellStyle name="Comma 2 9 3 2 2" xfId="2021" xr:uid="{108B7CEA-C6F2-47AF-BE2A-D15E8C284BCC}"/>
    <cellStyle name="Comma 2 9 3 2 2 2" xfId="4789" xr:uid="{03989FED-39F4-4FC7-BDA8-E14FF054713B}"/>
    <cellStyle name="Comma 2 9 3 2 3" xfId="3918" xr:uid="{52870A3D-CE0B-4402-B299-F9F979A66640}"/>
    <cellStyle name="Comma 2 9 3 3" xfId="1671" xr:uid="{9E16938C-7403-4618-92D2-810746181BEF}"/>
    <cellStyle name="Comma 2 9 3 3 2" xfId="3425" xr:uid="{76B9DA4D-A3AD-45B6-8E19-29A64C5F6A7D}"/>
    <cellStyle name="Comma 2 9 3 4" xfId="4465" xr:uid="{2285092C-FD65-4709-8E4D-B5D38C2CF15C}"/>
    <cellStyle name="Comma 2 9 3 5" xfId="3086" xr:uid="{9C3372E8-DBC5-41E9-8948-EFF2AD94829E}"/>
    <cellStyle name="Comma 2 9 3 6" xfId="22385" xr:uid="{25A796B2-B862-495D-B944-2EB96BCC1900}"/>
    <cellStyle name="Comma 2 9 30" xfId="11101" xr:uid="{6CF3C836-8ED8-4C9D-A5A8-3DBF55168A7D}"/>
    <cellStyle name="Comma 2 9 30 2" xfId="18571" xr:uid="{26698325-62D6-491C-8C45-49DAF48F03E7}"/>
    <cellStyle name="Comma 2 9 30 2 2" xfId="30908" xr:uid="{9064DD73-F431-4584-88C6-49A11F704AE6}"/>
    <cellStyle name="Comma 2 9 30 3" xfId="25871" xr:uid="{4CB32272-B50E-4EE9-975A-47A3B686CE88}"/>
    <cellStyle name="Comma 2 9 31" xfId="11518" xr:uid="{0FBF9B11-2544-4D12-8ADE-8C7B1B6F0462}"/>
    <cellStyle name="Comma 2 9 31 2" xfId="18790" xr:uid="{8D3821F6-77A7-43E7-BC7B-15F8C5E2F3B7}"/>
    <cellStyle name="Comma 2 9 31 2 2" xfId="31124" xr:uid="{AC2745DF-A448-487B-91F4-6595B29B1F7C}"/>
    <cellStyle name="Comma 2 9 31 3" xfId="26087" xr:uid="{75FF6AF9-4E57-4CED-9E75-00E9D3B1A848}"/>
    <cellStyle name="Comma 2 9 32" xfId="11903" xr:uid="{327E773C-9290-42BF-893F-3DCAD3696D3D}"/>
    <cellStyle name="Comma 2 9 32 2" xfId="19000" xr:uid="{A589D03E-16A8-48B9-8131-9CD03402835F}"/>
    <cellStyle name="Comma 2 9 32 2 2" xfId="31334" xr:uid="{DDAC1B62-2E97-4EC0-9C8A-B07493907438}"/>
    <cellStyle name="Comma 2 9 32 3" xfId="26297" xr:uid="{17ECC797-C605-490E-9829-CB2FBEC83E79}"/>
    <cellStyle name="Comma 2 9 33" xfId="12284" xr:uid="{7D847B9A-3A3D-4F0D-AE31-BF0F7CBF4B33}"/>
    <cellStyle name="Comma 2 9 33 2" xfId="19209" xr:uid="{2270212E-2DD0-44E7-AF26-F272127391E2}"/>
    <cellStyle name="Comma 2 9 33 2 2" xfId="31542" xr:uid="{4D54A30C-C86B-4855-8D91-35ED5124D1EB}"/>
    <cellStyle name="Comma 2 9 33 3" xfId="26505" xr:uid="{AD3D2CD9-473C-4110-9E9B-5075A77B218B}"/>
    <cellStyle name="Comma 2 9 34" xfId="12665" xr:uid="{679C465A-1E2C-43E3-84CA-6DC66C6E9088}"/>
    <cellStyle name="Comma 2 9 34 2" xfId="19418" xr:uid="{9FF59CFA-B235-4B7B-A73E-BAACB92712BD}"/>
    <cellStyle name="Comma 2 9 34 2 2" xfId="31750" xr:uid="{3AD4D302-859D-4DED-B843-2BCD4A66FE9D}"/>
    <cellStyle name="Comma 2 9 34 3" xfId="26713" xr:uid="{1A7A916C-4941-4BDF-ADAA-60B581EADBE4}"/>
    <cellStyle name="Comma 2 9 35" xfId="13046" xr:uid="{87914A0E-A04A-408D-AE62-6C86FC59DEE9}"/>
    <cellStyle name="Comma 2 9 35 2" xfId="19626" xr:uid="{850F180A-5AAB-46EB-A6D2-B3E4B7650C2B}"/>
    <cellStyle name="Comma 2 9 35 2 2" xfId="31958" xr:uid="{F9069AC6-D341-4B6D-B833-B3599FCFDF02}"/>
    <cellStyle name="Comma 2 9 35 3" xfId="26921" xr:uid="{C7399860-BEFA-49A7-8960-E4BF5F3E0266}"/>
    <cellStyle name="Comma 2 9 36" xfId="13427" xr:uid="{B9AB5AFD-4E34-49AF-88FA-FEB62D6881FD}"/>
    <cellStyle name="Comma 2 9 36 2" xfId="19835" xr:uid="{6A131C26-6D8B-4B8E-9570-AFBF2CC229A0}"/>
    <cellStyle name="Comma 2 9 36 2 2" xfId="32166" xr:uid="{044C8F8A-5F8F-4E21-87D7-841A6BE36785}"/>
    <cellStyle name="Comma 2 9 36 3" xfId="27129" xr:uid="{903E2D9F-A6FD-4587-B8EC-CB97F0CBCF34}"/>
    <cellStyle name="Comma 2 9 37" xfId="13816" xr:uid="{F570A316-383F-49DC-B096-FB608821DEA9}"/>
    <cellStyle name="Comma 2 9 37 2" xfId="20047" xr:uid="{444D1328-A047-4F75-BB8B-F17FF5BB0B69}"/>
    <cellStyle name="Comma 2 9 37 2 2" xfId="32378" xr:uid="{D7C11BA6-1B90-4B8C-B033-A7F50A1B6203}"/>
    <cellStyle name="Comma 2 9 37 3" xfId="27341" xr:uid="{2ED61DB1-5327-49DD-83E0-BCE22C0EC505}"/>
    <cellStyle name="Comma 2 9 38" xfId="14197" xr:uid="{207A020C-61E0-4412-8D5C-4313E20E42DA}"/>
    <cellStyle name="Comma 2 9 38 2" xfId="20256" xr:uid="{FFAF8808-71B0-4545-8775-85A9D063BE49}"/>
    <cellStyle name="Comma 2 9 38 2 2" xfId="32586" xr:uid="{678E7947-5F08-4545-9464-0873FD2CE40F}"/>
    <cellStyle name="Comma 2 9 38 3" xfId="27549" xr:uid="{6DAE035B-E3B7-4FF2-AF6D-2C3A870B7FB6}"/>
    <cellStyle name="Comma 2 9 39" xfId="14582" xr:uid="{3EF770DF-EE3E-4972-9AA9-68B2C3A20211}"/>
    <cellStyle name="Comma 2 9 39 2" xfId="20467" xr:uid="{62DFDC72-1021-4E05-855B-FD0E7616706A}"/>
    <cellStyle name="Comma 2 9 39 2 2" xfId="32796" xr:uid="{7A31D039-78EB-401D-87E6-E4E528EAD4D7}"/>
    <cellStyle name="Comma 2 9 39 3" xfId="27759" xr:uid="{D213443B-5F5B-497E-B87B-E7C94501CA0F}"/>
    <cellStyle name="Comma 2 9 4" xfId="1512" xr:uid="{5E20228B-5FD0-4D40-8EEE-11B74FCCD302}"/>
    <cellStyle name="Comma 2 9 4 2" xfId="4349" xr:uid="{28D8A276-6419-4D10-AC30-72F5F209987E}"/>
    <cellStyle name="Comma 2 9 4 3" xfId="3013" xr:uid="{90D87BFD-A3F7-4239-8AC3-F4DF0CB88155}"/>
    <cellStyle name="Comma 2 9 4 4" xfId="22738" xr:uid="{A959275E-FCA6-41A9-A30D-28EAFA04292B}"/>
    <cellStyle name="Comma 2 9 40" xfId="14963" xr:uid="{EBE8172F-C98C-431B-A736-976EF4DB06F2}"/>
    <cellStyle name="Comma 2 9 40 2" xfId="20675" xr:uid="{486580B6-83BA-45A9-A0B1-3E2C452ACD2F}"/>
    <cellStyle name="Comma 2 9 40 2 2" xfId="33004" xr:uid="{EFC84D4B-9246-41DA-90BC-1F464827BD33}"/>
    <cellStyle name="Comma 2 9 40 3" xfId="27967" xr:uid="{83E32E8D-941C-4B41-9662-DD5DFE5613C7}"/>
    <cellStyle name="Comma 2 9 41" xfId="15344" xr:uid="{9C56EFC2-2CFA-49C0-B368-F28B6D04847B}"/>
    <cellStyle name="Comma 2 9 41 2" xfId="20884" xr:uid="{F5427584-8E2D-45B0-86F6-38CFC1EFC436}"/>
    <cellStyle name="Comma 2 9 41 2 2" xfId="33212" xr:uid="{6149EAED-29C9-4A1E-B0D7-54C3904C782A}"/>
    <cellStyle name="Comma 2 9 41 3" xfId="28175" xr:uid="{46E16D58-1476-4DB2-933D-785F82DA0ADA}"/>
    <cellStyle name="Comma 2 9 42" xfId="15725" xr:uid="{01CA2BE9-6BC8-49CD-A45D-3A42335CAEC3}"/>
    <cellStyle name="Comma 2 9 42 2" xfId="21092" xr:uid="{FF45DB31-6835-4602-BA8D-4E33E264F501}"/>
    <cellStyle name="Comma 2 9 42 2 2" xfId="33420" xr:uid="{E580D28A-F80F-4913-9F3E-9508268D14F7}"/>
    <cellStyle name="Comma 2 9 42 3" xfId="28383" xr:uid="{EFA77882-C38A-48DD-85B3-98F0A71100A5}"/>
    <cellStyle name="Comma 2 9 43" xfId="16106" xr:uid="{9C60EF9B-FBF8-48D7-9ED2-06AFF38C7784}"/>
    <cellStyle name="Comma 2 9 43 2" xfId="21300" xr:uid="{D68F9D3F-C204-404A-B4F3-4DFE607503D7}"/>
    <cellStyle name="Comma 2 9 43 2 2" xfId="33628" xr:uid="{C16CF044-1ED3-401A-B579-F0C519393C94}"/>
    <cellStyle name="Comma 2 9 43 3" xfId="28591" xr:uid="{8707B1D1-1823-41E6-B5DB-0D6C4C4B1912}"/>
    <cellStyle name="Comma 2 9 44" xfId="21526" xr:uid="{C7EF7273-44B9-45D4-8FB5-0E1E086D0B58}"/>
    <cellStyle name="Comma 2 9 44 2" xfId="22998" xr:uid="{E40B6973-6FB8-429C-B805-C6E73732FB80}"/>
    <cellStyle name="Comma 2 9 45" xfId="22132" xr:uid="{36FD002F-A399-4242-972D-78CCD48C89DD}"/>
    <cellStyle name="Comma 2 9 46" xfId="35480" xr:uid="{11C2F009-9073-422C-8E3D-2A49CC05F94D}"/>
    <cellStyle name="Comma 2 9 5" xfId="2651" xr:uid="{BE7E6F0A-DDB5-46BD-8CA3-8E88098333BD}"/>
    <cellStyle name="Comma 2 9 5 2" xfId="5391" xr:uid="{5FF6B555-90E6-45FD-8EC0-A5C0698AF3DE}"/>
    <cellStyle name="Comma 2 9 5 3" xfId="3363" xr:uid="{10FFCBE1-7F2D-4CF0-B78F-EBA9AEC6CB3B}"/>
    <cellStyle name="Comma 2 9 6" xfId="4231" xr:uid="{07A59426-CD0B-445E-9045-17D7CAA98D91}"/>
    <cellStyle name="Comma 2 9 6 2" xfId="5486" xr:uid="{87029F87-93E9-4BC8-8EB4-3FB6C23D8B92}"/>
    <cellStyle name="Comma 2 9 6 3" xfId="23352" xr:uid="{F9FDEBE1-6BD8-44E4-A8D2-850B6CAF635B}"/>
    <cellStyle name="Comma 2 9 7" xfId="5585" xr:uid="{B108EC18-4FA0-4405-B12A-93F7475CC76B}"/>
    <cellStyle name="Comma 2 9 8" xfId="5694" xr:uid="{5AFA8126-DDFA-4CAD-984C-EF4FE404016F}"/>
    <cellStyle name="Comma 2 9 9" xfId="5809" xr:uid="{E0F8FD8B-D85F-4DD8-AC9C-1A5302F11A88}"/>
    <cellStyle name="Comma 2_4. Inventories" xfId="2378" xr:uid="{01FB128B-AE53-485E-B32D-AB4110ECAF6B}"/>
    <cellStyle name="Comma 20" xfId="11818" xr:uid="{47DB8187-35A8-4940-AD02-09EC31A6EB74}"/>
    <cellStyle name="Comma 20 2" xfId="18932" xr:uid="{B15549C2-5A35-4E3A-A148-60A4C8B20371}"/>
    <cellStyle name="Comma 20 2 2" xfId="26229" xr:uid="{5E9DCF16-8A20-4C3C-8852-3B1EEF7C81CC}"/>
    <cellStyle name="Comma 20 3" xfId="22008" xr:uid="{4647D8FD-1697-4936-AB0D-9D240F82091C}"/>
    <cellStyle name="Comma 20 3 2" xfId="31266" xr:uid="{0B8A7C36-5CED-457A-B803-DE03D70727A0}"/>
    <cellStyle name="Comma 20 4" xfId="23639" xr:uid="{9EA4FF77-A0AA-4658-AB10-629FD18AF862}"/>
    <cellStyle name="Comma 21" xfId="12199" xr:uid="{CE958FE4-D1E6-4E1C-9B4C-74F32AABF680}"/>
    <cellStyle name="Comma 21 2" xfId="19141" xr:uid="{58F2CB54-EDF9-4C92-B509-68181093C172}"/>
    <cellStyle name="Comma 21 2 2" xfId="26437" xr:uid="{63E2376A-3540-4634-88FC-1D0ECDC1EF87}"/>
    <cellStyle name="Comma 21 3" xfId="22010" xr:uid="{C45A6C7A-116E-4745-A8F9-D06F1CF846BE}"/>
    <cellStyle name="Comma 21 3 2" xfId="31474" xr:uid="{A779A68C-52E6-4AEB-9316-16FC8C0596EC}"/>
    <cellStyle name="Comma 21 4" xfId="23641" xr:uid="{8877AFEB-A60B-4F4E-914F-AF46F422F0A4}"/>
    <cellStyle name="Comma 22" xfId="12580" xr:uid="{4D301848-22CE-42C8-AAB9-42BDB2120E69}"/>
    <cellStyle name="Comma 22 2" xfId="19350" xr:uid="{0B351CC1-3EA0-488C-A2DC-FD61523CB5BC}"/>
    <cellStyle name="Comma 22 2 2" xfId="26645" xr:uid="{9C37CC8B-238D-422E-853E-D42F8E5194C6}"/>
    <cellStyle name="Comma 22 3" xfId="22012" xr:uid="{DD840A5D-81E8-404C-8C8C-4BF730079018}"/>
    <cellStyle name="Comma 22 3 2" xfId="31682" xr:uid="{42F8430A-DA9F-4820-A8A4-9C0D19D46121}"/>
    <cellStyle name="Comma 22 4" xfId="23644" xr:uid="{D16988CD-C236-4B36-AE48-F702C7AC41CB}"/>
    <cellStyle name="Comma 23" xfId="12961" xr:uid="{FBEA231A-BFD5-4249-8EDE-1C85A1B5A3F0}"/>
    <cellStyle name="Comma 23 2" xfId="19558" xr:uid="{E84CCEDC-29C9-4D0E-9AB3-6CAA8509F58A}"/>
    <cellStyle name="Comma 23 2 2" xfId="26853" xr:uid="{3F2093C5-B069-41CB-BEBE-40081B372424}"/>
    <cellStyle name="Comma 23 3" xfId="22014" xr:uid="{D49EDC0A-D365-4AC0-AACF-5839B9468336}"/>
    <cellStyle name="Comma 23 3 2" xfId="31890" xr:uid="{07F32A6D-DA4F-4805-9B6E-E078F0C9AF17}"/>
    <cellStyle name="Comma 23 4" xfId="23646" xr:uid="{51E20013-36F1-496D-A135-6B4CFC134BFD}"/>
    <cellStyle name="Comma 24" xfId="13342" xr:uid="{B5E64DCC-2FAD-458A-B920-81E894D3C677}"/>
    <cellStyle name="Comma 24 2" xfId="19766" xr:uid="{D6A02BB7-449B-4C91-8166-F149F2C9F06A}"/>
    <cellStyle name="Comma 24 2 2" xfId="32098" xr:uid="{E47B2FDB-969D-4CFC-B132-76AD2BAFB01C}"/>
    <cellStyle name="Comma 24 3" xfId="27061" xr:uid="{43067018-5CE2-45C9-BBA0-BB7F30DBE7F6}"/>
    <cellStyle name="Comma 25" xfId="13727" xr:uid="{45E1555C-491B-4BD5-BE4E-B1798DF2FAAB}"/>
    <cellStyle name="Comma 25 2" xfId="19977" xr:uid="{843CCA9D-521C-479C-9B03-FC304FE9BD3D}"/>
    <cellStyle name="Comma 25 2 2" xfId="32308" xr:uid="{63A0CE9E-BF26-4467-8B41-2EC6CCC8AEF4}"/>
    <cellStyle name="Comma 25 3" xfId="27271" xr:uid="{97D6DFE8-C1E6-40E0-BF11-76648B4ED73D}"/>
    <cellStyle name="Comma 26" xfId="13731" xr:uid="{238BECAB-6F6B-467A-937C-B0B2970EDEE9}"/>
    <cellStyle name="Comma 26 2" xfId="19979" xr:uid="{2018B3D6-5850-40CD-98DA-8EBA43ECB7F1}"/>
    <cellStyle name="Comma 26 2 2" xfId="27273" xr:uid="{2776E16E-5140-4DD3-90BF-03C410388DD6}"/>
    <cellStyle name="Comma 26 3" xfId="22017" xr:uid="{23228190-4E04-4304-BAD7-B58EFCF756EB}"/>
    <cellStyle name="Comma 26 3 2" xfId="32310" xr:uid="{3B07E2A8-1789-4A41-8537-55D78E3D8A6C}"/>
    <cellStyle name="Comma 26 4" xfId="23649" xr:uid="{06646D97-D40A-44ED-AF7F-14636CA14BE4}"/>
    <cellStyle name="Comma 27" xfId="14112" xr:uid="{632D3337-8966-4833-A48E-EA05571B83F6}"/>
    <cellStyle name="Comma 27 2" xfId="20188" xr:uid="{D45CBAE2-1501-474A-B220-C4E7D7DCFD88}"/>
    <cellStyle name="Comma 27 2 2" xfId="32518" xr:uid="{D77A4772-CC20-4766-A23F-D967130EFE2E}"/>
    <cellStyle name="Comma 27 3" xfId="27481" xr:uid="{AE9C3420-6A05-4198-81AF-8E4347B70549}"/>
    <cellStyle name="Comma 28" xfId="14497" xr:uid="{CFF368C5-8BDE-4A3B-BEB7-6F33F4D3CC58}"/>
    <cellStyle name="Comma 28 2" xfId="20399" xr:uid="{66C7865A-33F8-4DD3-8B82-E69A1390709D}"/>
    <cellStyle name="Comma 28 2 2" xfId="32728" xr:uid="{3E9178ED-7977-48C3-A07E-54DE2E160D8C}"/>
    <cellStyle name="Comma 28 3" xfId="27691" xr:uid="{08B7B70D-CDB7-4C00-9966-DE30A6420F54}"/>
    <cellStyle name="Comma 29" xfId="14878" xr:uid="{CA469559-11BE-4F1B-8BB0-25E66A1F8BCD}"/>
    <cellStyle name="Comma 29 2" xfId="20607" xr:uid="{E8224B15-8891-4BA3-ACD1-7D7E893B9D54}"/>
    <cellStyle name="Comma 29 2 2" xfId="32936" xr:uid="{C9D354E0-435D-468A-BAC1-518E0FA45D2A}"/>
    <cellStyle name="Comma 29 3" xfId="27899" xr:uid="{84DAF917-3112-4DF2-AD63-E763D839024D}"/>
    <cellStyle name="Comma 3" xfId="5" xr:uid="{00000000-0005-0000-0000-000029000000}"/>
    <cellStyle name="Comma 3 10" xfId="216" xr:uid="{00000000-0005-0000-0000-000086000000}"/>
    <cellStyle name="Comma 3 10 10" xfId="9605" xr:uid="{4367CBD8-652C-4F8D-852F-E13A013B2145}"/>
    <cellStyle name="Comma 3 10 10 2" xfId="17764" xr:uid="{6725752A-DF86-4D27-90B0-8D59A1641C50}"/>
    <cellStyle name="Comma 3 10 10 2 2" xfId="30102" xr:uid="{479B9B23-643C-4D6B-9CDA-D8CEA7453F88}"/>
    <cellStyle name="Comma 3 10 10 3" xfId="25065" xr:uid="{ED7F0E69-C375-49BA-8D3D-01A197C7E221}"/>
    <cellStyle name="Comma 3 10 11" xfId="9986" xr:uid="{886D189B-F6D5-47FD-9A51-9057B41E0E62}"/>
    <cellStyle name="Comma 3 10 11 2" xfId="17972" xr:uid="{72D53785-53B2-4385-AC57-D2D78DC9D7B5}"/>
    <cellStyle name="Comma 3 10 11 2 2" xfId="30310" xr:uid="{40F60767-A1BE-43A9-A818-67DAC6659287}"/>
    <cellStyle name="Comma 3 10 11 3" xfId="25273" xr:uid="{E737551F-8B13-455C-879E-52CC6DCC979F}"/>
    <cellStyle name="Comma 3 10 12" xfId="10368" xr:uid="{2C6CCC35-B2F0-4EAF-8069-A3EDC31C9909}"/>
    <cellStyle name="Comma 3 10 12 2" xfId="18181" xr:uid="{38BD8915-D90B-4A3A-AA86-D544D02EDA17}"/>
    <cellStyle name="Comma 3 10 12 2 2" xfId="30519" xr:uid="{9BFB0F19-A3A3-4BA6-860F-A1B41EEA23C2}"/>
    <cellStyle name="Comma 3 10 12 3" xfId="25482" xr:uid="{B4AAE756-AEB9-4B2E-8A95-976038035B2F}"/>
    <cellStyle name="Comma 3 10 13" xfId="10749" xr:uid="{5BA01963-E416-4FAF-AD46-C6A664ADFC95}"/>
    <cellStyle name="Comma 3 10 13 2" xfId="18390" xr:uid="{81C4D193-7F4D-4BB0-BF33-755E72A35E3C}"/>
    <cellStyle name="Comma 3 10 13 2 2" xfId="30727" xr:uid="{BFA6C30D-51AB-40F6-8B2D-6249266F6BFA}"/>
    <cellStyle name="Comma 3 10 13 3" xfId="25690" xr:uid="{AEFA8514-324B-47A7-994C-6BADEE1F4148}"/>
    <cellStyle name="Comma 3 10 14" xfId="11130" xr:uid="{8A80BF9C-F220-4EED-A529-F0EE912FD628}"/>
    <cellStyle name="Comma 3 10 14 2" xfId="18598" xr:uid="{604F1BE3-F42A-4B53-B68D-5B23EABF3636}"/>
    <cellStyle name="Comma 3 10 14 2 2" xfId="30935" xr:uid="{F1374D8D-46AE-47F7-9989-7C21CB8BBC22}"/>
    <cellStyle name="Comma 3 10 14 3" xfId="25898" xr:uid="{F2A3FD16-C8CF-465B-A03B-7EA157E7291F}"/>
    <cellStyle name="Comma 3 10 15" xfId="11547" xr:uid="{8AEA1B7B-F047-4AAE-8569-3757D8064A3E}"/>
    <cellStyle name="Comma 3 10 15 2" xfId="18817" xr:uid="{B6E718BB-6E55-4112-A4ED-EAE4444D5876}"/>
    <cellStyle name="Comma 3 10 15 2 2" xfId="31151" xr:uid="{60DABE59-1AF8-4900-99B8-6B3E5092DEC7}"/>
    <cellStyle name="Comma 3 10 15 3" xfId="26114" xr:uid="{9488E07D-6609-441C-B2F9-A326312E7516}"/>
    <cellStyle name="Comma 3 10 16" xfId="11932" xr:uid="{06362533-F2E5-42D5-90BA-73E792D5CC67}"/>
    <cellStyle name="Comma 3 10 16 2" xfId="19027" xr:uid="{310A29D5-A534-4DEA-A702-EF13FF5C397A}"/>
    <cellStyle name="Comma 3 10 16 2 2" xfId="31361" xr:uid="{F91AE900-650C-4745-88A4-66661146D42D}"/>
    <cellStyle name="Comma 3 10 16 3" xfId="26324" xr:uid="{08726A88-77E7-403B-8035-848332F83242}"/>
    <cellStyle name="Comma 3 10 17" xfId="12313" xr:uid="{1F8FD4ED-2F8E-425E-BAAD-E9A787BFBF8B}"/>
    <cellStyle name="Comma 3 10 17 2" xfId="19236" xr:uid="{37218BD7-CA8F-426A-8C69-44A65994DA97}"/>
    <cellStyle name="Comma 3 10 17 2 2" xfId="31569" xr:uid="{4FE774F9-0FBE-46E5-88CC-07BF2B878FDA}"/>
    <cellStyle name="Comma 3 10 17 3" xfId="26532" xr:uid="{3C04F235-B7BE-4703-B171-355C39AF95B5}"/>
    <cellStyle name="Comma 3 10 18" xfId="12694" xr:uid="{B6FF1562-7C75-4D6F-AE38-AB14CABBCC35}"/>
    <cellStyle name="Comma 3 10 18 2" xfId="19445" xr:uid="{40256220-499A-46FA-A919-7EB5B01E32E1}"/>
    <cellStyle name="Comma 3 10 18 2 2" xfId="31777" xr:uid="{F6BB6C9F-484A-4517-9920-90D58AB2E230}"/>
    <cellStyle name="Comma 3 10 18 3" xfId="26740" xr:uid="{8C1AD848-BB49-4D2F-91B2-9C44DD2B61DD}"/>
    <cellStyle name="Comma 3 10 19" xfId="13075" xr:uid="{5938CCFA-F0F7-4465-BD2F-21D85368B550}"/>
    <cellStyle name="Comma 3 10 19 2" xfId="19653" xr:uid="{0CC60D5E-2C24-44B1-8084-E51A9E97ECFF}"/>
    <cellStyle name="Comma 3 10 19 2 2" xfId="31985" xr:uid="{E9946491-DBE6-4640-9E50-CBB6E4EE8D60}"/>
    <cellStyle name="Comma 3 10 19 3" xfId="26948" xr:uid="{22F0BEA8-2589-4E74-A714-FFE8F30DF531}"/>
    <cellStyle name="Comma 3 10 2" xfId="758" xr:uid="{70BE58E3-4089-4ADA-8DF1-FF54EC7E3DFA}"/>
    <cellStyle name="Comma 3 10 2 2" xfId="1113" xr:uid="{5740BF6E-8371-4D50-A25B-0AA4DABB61E0}"/>
    <cellStyle name="Comma 3 10 2 2 2" xfId="1950" xr:uid="{8D910D14-0F1F-46EA-9933-317029941773}"/>
    <cellStyle name="Comma 3 10 2 2 3" xfId="4718" xr:uid="{867ABF0F-3091-4D0E-B62C-F91B02B60E0A}"/>
    <cellStyle name="Comma 3 10 2 2 4" xfId="23798" xr:uid="{CF4200A3-AD8A-40CB-A240-DC83882CBF93}"/>
    <cellStyle name="Comma 3 10 2 3" xfId="1600" xr:uid="{22BF9F46-F6FC-461E-B59F-4BE645D9959B}"/>
    <cellStyle name="Comma 3 10 2 3 2" xfId="6808" xr:uid="{CF9574B8-0C83-44F7-9F7E-72E8D8D8E76C}"/>
    <cellStyle name="Comma 3 10 2 3 3" xfId="28837" xr:uid="{D8400023-E54E-4553-90C6-A7E92522BFAF}"/>
    <cellStyle name="Comma 3 10 2 4" xfId="2895" xr:uid="{2B201857-C9E8-45E8-92BB-50C07975A583}"/>
    <cellStyle name="Comma 3 10 2 4 2" xfId="23392" xr:uid="{44BC72D0-65EB-4114-93CC-B4FCF85340BB}"/>
    <cellStyle name="Comma 3 10 2 5" xfId="22508" xr:uid="{5D31F476-05C7-4EA9-B090-2A6718299F87}"/>
    <cellStyle name="Comma 3 10 2 6" xfId="35818" xr:uid="{7E6DA64B-BA95-4393-922C-EDCB1363856D}"/>
    <cellStyle name="Comma 3 10 20" xfId="13456" xr:uid="{4B1D565B-F1B5-48F6-8E2E-DC165CC322D8}"/>
    <cellStyle name="Comma 3 10 20 2" xfId="19862" xr:uid="{0F38AB65-1B5A-458F-8351-68ABF5FAD298}"/>
    <cellStyle name="Comma 3 10 20 2 2" xfId="32193" xr:uid="{E691B502-56FF-4825-BF61-F89C6DC8DCF8}"/>
    <cellStyle name="Comma 3 10 20 3" xfId="27156" xr:uid="{A1F6B5FF-3072-44CD-9EAD-864FC70DC571}"/>
    <cellStyle name="Comma 3 10 21" xfId="13845" xr:uid="{22EF8D16-B0F5-4856-8C5E-D91B4897D3B5}"/>
    <cellStyle name="Comma 3 10 21 2" xfId="20074" xr:uid="{5187CEF3-32E6-49DC-B801-082411DCD517}"/>
    <cellStyle name="Comma 3 10 21 2 2" xfId="32405" xr:uid="{F2286709-59D4-4A2C-9DE0-43724F9925B6}"/>
    <cellStyle name="Comma 3 10 21 3" xfId="27368" xr:uid="{E552346E-3BC8-4138-896C-FBDE7AF13B88}"/>
    <cellStyle name="Comma 3 10 22" xfId="14226" xr:uid="{08106D6E-306D-4432-BB3D-B513CB73783E}"/>
    <cellStyle name="Comma 3 10 22 2" xfId="20283" xr:uid="{08C9F2FE-F9F3-4F95-A0C9-640A821A0ABB}"/>
    <cellStyle name="Comma 3 10 22 2 2" xfId="32613" xr:uid="{15DF01A5-2D9A-43FF-9B88-6EADF524E972}"/>
    <cellStyle name="Comma 3 10 22 3" xfId="27576" xr:uid="{A257F742-88A3-418C-A7D0-2526E304A23A}"/>
    <cellStyle name="Comma 3 10 23" xfId="14611" xr:uid="{D5D3264D-BD3B-4CFA-944F-4B0E94E494F3}"/>
    <cellStyle name="Comma 3 10 23 2" xfId="20494" xr:uid="{84A4261E-845D-4276-B0A9-FF535FE8EF0F}"/>
    <cellStyle name="Comma 3 10 23 2 2" xfId="32823" xr:uid="{F7BE5E26-7DA0-4ECB-BD34-A999969C3843}"/>
    <cellStyle name="Comma 3 10 23 3" xfId="27786" xr:uid="{4F7AADD2-2E6E-499E-A858-3299B88E0F99}"/>
    <cellStyle name="Comma 3 10 24" xfId="14992" xr:uid="{12F7F175-FE2A-4459-BF1C-1744A131FFFE}"/>
    <cellStyle name="Comma 3 10 24 2" xfId="20702" xr:uid="{2DE0603B-8280-4CBC-A0CC-CA1F821BC2BD}"/>
    <cellStyle name="Comma 3 10 24 2 2" xfId="33031" xr:uid="{1F605967-4C11-433E-9CC5-8DF8305BA0A3}"/>
    <cellStyle name="Comma 3 10 24 3" xfId="27994" xr:uid="{7E070A0D-09B4-4329-ABB3-FA19F4AC8823}"/>
    <cellStyle name="Comma 3 10 25" xfId="15373" xr:uid="{D8CA0FF1-D505-470B-A049-A2DC8C5558DD}"/>
    <cellStyle name="Comma 3 10 25 2" xfId="20911" xr:uid="{2032E512-FA16-47BB-91E5-F2601496AF6D}"/>
    <cellStyle name="Comma 3 10 25 2 2" xfId="33239" xr:uid="{EC047389-DE72-4165-BFFD-BBF88DFD2632}"/>
    <cellStyle name="Comma 3 10 25 3" xfId="28202" xr:uid="{85FFBD2B-26F0-4C43-B562-002E46E80C28}"/>
    <cellStyle name="Comma 3 10 26" xfId="15754" xr:uid="{3FAD914C-3CB9-4509-8C61-45D93A97989E}"/>
    <cellStyle name="Comma 3 10 26 2" xfId="21119" xr:uid="{D5AECA45-2F5D-4FCB-9E67-752B10DE70CA}"/>
    <cellStyle name="Comma 3 10 26 2 2" xfId="33447" xr:uid="{84452373-25A8-462B-918C-5DBC231D5FCE}"/>
    <cellStyle name="Comma 3 10 26 3" xfId="28410" xr:uid="{96EB62E3-4091-4918-8360-5D4DC3C5C986}"/>
    <cellStyle name="Comma 3 10 27" xfId="16135" xr:uid="{523E0DBE-EA1D-46AF-B2E0-D7B31F0968DB}"/>
    <cellStyle name="Comma 3 10 27 2" xfId="21327" xr:uid="{0309AD73-78C1-4A88-B2C0-D80C050552D4}"/>
    <cellStyle name="Comma 3 10 27 2 2" xfId="33655" xr:uid="{26F03049-8D7F-405A-8213-FD249C9D90FE}"/>
    <cellStyle name="Comma 3 10 27 3" xfId="28618" xr:uid="{D27D3A67-DEDE-4F99-8C88-4078D85CE13B}"/>
    <cellStyle name="Comma 3 10 28" xfId="5077" xr:uid="{0C65A31F-19AF-44D6-A626-854D9C684CF7}"/>
    <cellStyle name="Comma 3 10 28 2" xfId="21555" xr:uid="{926B7392-72D9-45E7-8FDA-50C67E168882}"/>
    <cellStyle name="Comma 3 10 29" xfId="23236" xr:uid="{BB6A55A1-EA37-412E-9343-BB353E3BB446}"/>
    <cellStyle name="Comma 3 10 3" xfId="1057" xr:uid="{65F1F7B3-BE92-4E7A-AE6C-5BF2C1C7455A}"/>
    <cellStyle name="Comma 3 10 3 2" xfId="1895" xr:uid="{991E6028-72DB-4266-9097-F1359CB4AFE6}"/>
    <cellStyle name="Comma 3 10 3 2 2" xfId="7004" xr:uid="{0E4AC49A-9606-4303-806F-A242E5FC1B21}"/>
    <cellStyle name="Comma 3 10 3 2 3" xfId="23844" xr:uid="{66F51183-E169-47CA-A73A-3FA7F4D8F830}"/>
    <cellStyle name="Comma 3 10 3 3" xfId="16541" xr:uid="{ED6CBB24-2203-4E69-B497-033CC2856DB6}"/>
    <cellStyle name="Comma 3 10 3 3 2" xfId="28883" xr:uid="{5213A05B-DA1C-4E71-B240-DBAEBB9205D1}"/>
    <cellStyle name="Comma 3 10 3 4" xfId="4663" xr:uid="{221F2657-6A7C-48BF-ABDF-9B8377ED9084}"/>
    <cellStyle name="Comma 3 10 3 4 2" xfId="23586" xr:uid="{F771D8A2-B919-4265-8E2C-676446F6ADFF}"/>
    <cellStyle name="Comma 3 10 3 5" xfId="22863" xr:uid="{1BE5D63D-C2EA-42E9-A23E-327203829A56}"/>
    <cellStyle name="Comma 3 10 30" xfId="22170" xr:uid="{E6A64F22-B200-4131-BB08-AFCE84E6D1CC}"/>
    <cellStyle name="Comma 3 10 31" xfId="35521" xr:uid="{8BDCA9C7-5E33-44BF-B3E5-53F2A28224CF}"/>
    <cellStyle name="Comma 3 10 4" xfId="1545" xr:uid="{B9CD48E5-14C8-4610-84B9-80ABC5C247FC}"/>
    <cellStyle name="Comma 3 10 4 2" xfId="7293" xr:uid="{EBBCFA32-E340-4314-ACAC-5B19B0F46B76}"/>
    <cellStyle name="Comma 3 10 4 2 2" xfId="28908" xr:uid="{82F6908B-0E72-4EF4-93BF-224BF66AC8A8}"/>
    <cellStyle name="Comma 3 10 4 3" xfId="16566" xr:uid="{B90036D6-D258-4CC7-89DF-3F9151C57D56}"/>
    <cellStyle name="Comma 3 10 4 4" xfId="4354" xr:uid="{A005533B-A4B2-4722-BD4C-B1F5A2E0CC06}"/>
    <cellStyle name="Comma 3 10 4 5" xfId="23869" xr:uid="{8FB75C52-063D-4F0D-AB6A-38115E393E83}"/>
    <cellStyle name="Comma 3 10 5" xfId="2692" xr:uid="{1EC49D43-DAFC-44BC-8C34-8613FD153224}"/>
    <cellStyle name="Comma 3 10 5 2" xfId="16698" xr:uid="{BB6F417B-4F0F-4CBF-8F68-76640CB3DFE4}"/>
    <cellStyle name="Comma 3 10 5 2 2" xfId="29040" xr:uid="{D209721A-9357-4859-A25E-1B105419801F}"/>
    <cellStyle name="Comma 3 10 5 3" xfId="24001" xr:uid="{BC826717-966D-4705-A6B6-75AA1774E60A}"/>
    <cellStyle name="Comma 3 10 6" xfId="8066" xr:uid="{3792EE60-46C4-4F0D-98B7-4E2289116DAE}"/>
    <cellStyle name="Comma 3 10 6 2" xfId="16928" xr:uid="{B7A5D3C5-2DF5-44F8-B634-5FC353050D9E}"/>
    <cellStyle name="Comma 3 10 6 2 2" xfId="29269" xr:uid="{E7E6BCCB-0831-479A-933D-E0A28F6FF783}"/>
    <cellStyle name="Comma 3 10 6 3" xfId="24230" xr:uid="{552C8279-175B-4783-8867-4C6752BFBA21}"/>
    <cellStyle name="Comma 3 10 7" xfId="8443" xr:uid="{7D03124D-D863-4B2E-982A-5642C23FC3A1}"/>
    <cellStyle name="Comma 3 10 7 2" xfId="17137" xr:uid="{11CDD7CB-7D43-4507-8154-54F0D08751A8}"/>
    <cellStyle name="Comma 3 10 7 2 2" xfId="29477" xr:uid="{867A1082-F8FE-43E0-BEE6-B2CF9117E754}"/>
    <cellStyle name="Comma 3 10 7 3" xfId="24438" xr:uid="{9C800C3D-9714-45B1-A43E-020757A2257D}"/>
    <cellStyle name="Comma 3 10 8" xfId="8824" xr:uid="{92227F78-79A0-435C-973C-40AF9AA0648B}"/>
    <cellStyle name="Comma 3 10 8 2" xfId="17345" xr:uid="{351E1FFA-72E5-4EF3-A691-E3C6418D8BF7}"/>
    <cellStyle name="Comma 3 10 8 2 2" xfId="29685" xr:uid="{CD3F025D-20CA-48E1-BB9A-E6AA188EA49C}"/>
    <cellStyle name="Comma 3 10 8 3" xfId="24646" xr:uid="{DCB08B2C-53B5-4B92-B4E1-066931F5E186}"/>
    <cellStyle name="Comma 3 10 9" xfId="9209" xr:uid="{7479A4BB-2840-4767-B856-E6836A2659AC}"/>
    <cellStyle name="Comma 3 10 9 2" xfId="17554" xr:uid="{01EEC541-4288-42E8-913E-CC1A98DAA92C}"/>
    <cellStyle name="Comma 3 10 9 2 2" xfId="29893" xr:uid="{98096811-B0D9-4A1B-A12E-87320856C11B}"/>
    <cellStyle name="Comma 3 10 9 3" xfId="24855" xr:uid="{A639A774-BF50-4883-B473-D184FA993264}"/>
    <cellStyle name="Comma 3 11" xfId="1047" xr:uid="{1E94C6FD-1837-481A-BA61-499818B8C9F2}"/>
    <cellStyle name="Comma 3 11 2" xfId="1400" xr:uid="{B4D0CA5C-9417-40BE-9374-66D60A028FBE}"/>
    <cellStyle name="Comma 3 11 2 2" xfId="2237" xr:uid="{976CB6B0-0388-47F1-BC7F-DFD64E47723E}"/>
    <cellStyle name="Comma 3 11 2 2 2" xfId="5005" xr:uid="{59D2EE8A-B406-468B-84CE-6446F4343C40}"/>
    <cellStyle name="Comma 3 11 2 3" xfId="3814" xr:uid="{C831077E-C045-45B7-885F-B255668C6CCE}"/>
    <cellStyle name="Comma 3 11 3" xfId="1887" xr:uid="{60E06611-93A6-468D-BCEA-34AFAEF9DCA5}"/>
    <cellStyle name="Comma 3 11 3 2" xfId="3369" xr:uid="{0E6FF312-E54F-475A-9BA3-17F0C82EAC1E}"/>
    <cellStyle name="Comma 3 11 4" xfId="2943" xr:uid="{721E13CE-4CB2-4594-88F5-52B82528330C}"/>
    <cellStyle name="Comma 3 11 4 2" xfId="4655" xr:uid="{61C0C139-ED1C-4CFD-8D3E-8607C1261464}"/>
    <cellStyle name="Comma 3 11 5" xfId="22698" xr:uid="{E5E05E38-7130-4DFD-922C-E6D39B84CD44}"/>
    <cellStyle name="Comma 3 12" xfId="1409" xr:uid="{AB922971-949A-43BA-A5F0-CA29D7F2C030}"/>
    <cellStyle name="Comma 3 12 2" xfId="3751" xr:uid="{5746BF05-ECCD-4C94-8B2A-91150AC66A90}"/>
    <cellStyle name="Comma 3 12 3" xfId="22405" xr:uid="{3241E650-39EE-473D-A15E-A5234B0C0EE4}"/>
    <cellStyle name="Comma 3 12 4" xfId="35344" xr:uid="{5BDAC5C9-7B82-4D3A-868B-A4AEE40BBEAF}"/>
    <cellStyle name="Comma 3 13" xfId="2543" xr:uid="{304B978A-572A-4134-9F56-03746F2BA3B2}"/>
    <cellStyle name="Comma 3 13 2" xfId="3288" xr:uid="{8AE6CF4A-FC53-4C76-B607-977A6793EF8E}"/>
    <cellStyle name="Comma 3 13 3" xfId="22746" xr:uid="{683BC827-BD8D-4723-88D5-1E5A7B60C47A}"/>
    <cellStyle name="Comma 3 14" xfId="5170" xr:uid="{5C2267AC-6530-425A-A7A0-072A7906D80B}"/>
    <cellStyle name="Comma 3 14 2" xfId="16405" xr:uid="{31C83B14-3B43-4189-BF6B-655A9A735FA5}"/>
    <cellStyle name="Comma 3 14 2 2" xfId="28756" xr:uid="{A839395E-2308-496F-BACE-3C1FD5DE2560}"/>
    <cellStyle name="Comma 3 14 3" xfId="23782" xr:uid="{52859DE7-98EA-448B-9B1A-41D07D866EAB}"/>
    <cellStyle name="Comma 3 15" xfId="5289" xr:uid="{AFB89328-3CCC-44EB-A3AD-5563E63EDBAA}"/>
    <cellStyle name="Comma 3 16" xfId="5329" xr:uid="{D8AF9959-4082-4147-B8EA-9E0E4E73CF26}"/>
    <cellStyle name="Comma 3 17" xfId="5414" xr:uid="{73886D4A-7A2F-46CA-8C73-DD68697C41F5}"/>
    <cellStyle name="Comma 3 18" xfId="5507" xr:uid="{45AB344D-CC75-40CC-AA5D-E0FD167425D5}"/>
    <cellStyle name="Comma 3 19" xfId="5607" xr:uid="{DDB09515-482C-4148-B067-A99F465FA20D}"/>
    <cellStyle name="Comma 3 2" xfId="69" xr:uid="{00000000-0005-0000-0000-00002A000000}"/>
    <cellStyle name="Comma 3 2 10" xfId="5197" xr:uid="{1D8058F8-70E7-4D00-A896-6972D4B379A7}"/>
    <cellStyle name="Comma 3 2 10 2" xfId="16416" xr:uid="{29C6F209-902D-4D6F-8566-D4C593A66FD6}"/>
    <cellStyle name="Comma 3 2 10 2 2" xfId="28778" xr:uid="{F526707F-29DF-42CB-8F61-67142E96FDB8}"/>
    <cellStyle name="Comma 3 2 10 3" xfId="23692" xr:uid="{815A1ADD-D351-49A1-9881-9DB3A38DD0E7}"/>
    <cellStyle name="Comma 3 2 11" xfId="5311" xr:uid="{C9F31F51-A505-441C-9DEC-A64E38BBB9F0}"/>
    <cellStyle name="Comma 3 2 12" xfId="5351" xr:uid="{188481CA-BE4B-42FB-B7A3-57AF7ACB49B9}"/>
    <cellStyle name="Comma 3 2 13" xfId="5436" xr:uid="{C5BE79A0-B4C7-455C-BE98-A5B7B767AED7}"/>
    <cellStyle name="Comma 3 2 14" xfId="5529" xr:uid="{5E9E2D0C-C883-408F-B437-78D9A2BAA23D}"/>
    <cellStyle name="Comma 3 2 15" xfId="5632" xr:uid="{046C5BA6-4310-4A5A-AC3E-D4007B7532D5}"/>
    <cellStyle name="Comma 3 2 16" xfId="5723" xr:uid="{5BC4E371-BF78-4CD8-919C-0DF3BAB0187A}"/>
    <cellStyle name="Comma 3 2 17" xfId="5749" xr:uid="{2F9BEC0B-5526-4042-9BE7-D784AF21438C}"/>
    <cellStyle name="Comma 3 2 18" xfId="5875" xr:uid="{7DD6649F-58A3-4017-B145-290A2D33B978}"/>
    <cellStyle name="Comma 3 2 19" xfId="5980" xr:uid="{2C2A60BE-3765-4E8A-BD46-7913B426E79B}"/>
    <cellStyle name="Comma 3 2 2" xfId="145" xr:uid="{00000000-0005-0000-0000-000042000000}"/>
    <cellStyle name="Comma 3 2 2 10" xfId="5915" xr:uid="{CF0543EC-A6BF-4B91-8AFE-468159958CED}"/>
    <cellStyle name="Comma 3 2 2 11" xfId="6020" xr:uid="{A003BED0-A0A4-4465-B13E-91B36826E770}"/>
    <cellStyle name="Comma 3 2 2 12" xfId="6124" xr:uid="{DA39CD65-5E31-40E0-82B8-AFAD901FD0A3}"/>
    <cellStyle name="Comma 3 2 2 13" xfId="6228" xr:uid="{1225BD22-2668-467C-8671-8DF81292D283}"/>
    <cellStyle name="Comma 3 2 2 14" xfId="6332" xr:uid="{63DB6563-E5A7-4E61-A9CD-9969DB9374D7}"/>
    <cellStyle name="Comma 3 2 2 15" xfId="6454" xr:uid="{1DD97451-2046-49CB-BDAF-3ECC94CF3F93}"/>
    <cellStyle name="Comma 3 2 2 16" xfId="6558" xr:uid="{0478038F-076D-459F-B220-5561E5279855}"/>
    <cellStyle name="Comma 3 2 2 17" xfId="6662" xr:uid="{4F5C264E-3E1A-481D-8B78-25D3B16A5826}"/>
    <cellStyle name="Comma 3 2 2 18" xfId="6767" xr:uid="{42E8B750-338A-4721-A25B-0DBDD29A0200}"/>
    <cellStyle name="Comma 3 2 2 19" xfId="6961" xr:uid="{35C82976-33A2-4114-A7D0-B276AD51A366}"/>
    <cellStyle name="Comma 3 2 2 2" xfId="659" xr:uid="{00000000-0005-0000-0000-000042000000}"/>
    <cellStyle name="Comma 3 2 2 2 10" xfId="9804" xr:uid="{0A5832B6-F9FE-40AF-9B86-39A30B6B83BA}"/>
    <cellStyle name="Comma 3 2 2 2 10 2" xfId="17843" xr:uid="{792054B9-9772-465A-A7A3-8160FB09BA46}"/>
    <cellStyle name="Comma 3 2 2 2 10 2 2" xfId="30181" xr:uid="{D2EEFDFA-C40A-419B-9641-2C50E5ADF685}"/>
    <cellStyle name="Comma 3 2 2 2 10 3" xfId="25144" xr:uid="{ADBCBA78-4E94-47A0-B506-14F02BC847C1}"/>
    <cellStyle name="Comma 3 2 2 2 11" xfId="10186" xr:uid="{085DB12D-F90C-41AC-A111-76130368CCFD}"/>
    <cellStyle name="Comma 3 2 2 2 11 2" xfId="18052" xr:uid="{D8A7F49E-2CA1-4ED3-9C47-439F4DD5DBB1}"/>
    <cellStyle name="Comma 3 2 2 2 11 2 2" xfId="30390" xr:uid="{407684BB-2024-4854-8F05-687825B98AC9}"/>
    <cellStyle name="Comma 3 2 2 2 11 3" xfId="25353" xr:uid="{BE2989A2-C9FE-4241-92D8-EEDAE7DA40D4}"/>
    <cellStyle name="Comma 3 2 2 2 12" xfId="10567" xr:uid="{AA04C425-7404-47DE-B2FE-71D5C8CC1BE9}"/>
    <cellStyle name="Comma 3 2 2 2 12 2" xfId="18261" xr:uid="{6309E605-3640-47E1-BAF2-311AD98D3E06}"/>
    <cellStyle name="Comma 3 2 2 2 12 2 2" xfId="30598" xr:uid="{F9C86D6E-18A5-4451-B1A0-B0FC8D04E48E}"/>
    <cellStyle name="Comma 3 2 2 2 12 3" xfId="25561" xr:uid="{E3877EF5-3376-4DF2-8BEC-4E5F6DE436E0}"/>
    <cellStyle name="Comma 3 2 2 2 13" xfId="10948" xr:uid="{411CF110-275B-482A-89B7-633CB8FB6008}"/>
    <cellStyle name="Comma 3 2 2 2 13 2" xfId="18469" xr:uid="{C3FE4628-FC37-4C64-8480-0878C81F7A59}"/>
    <cellStyle name="Comma 3 2 2 2 13 2 2" xfId="30806" xr:uid="{7A8A5841-53EA-40F9-B3F6-FFB42805F072}"/>
    <cellStyle name="Comma 3 2 2 2 13 3" xfId="25769" xr:uid="{D7C7EF0B-BE80-4283-9479-A19989E70FDF}"/>
    <cellStyle name="Comma 3 2 2 2 14" xfId="11329" xr:uid="{37D2B5A2-7419-43B5-9146-C65C400DFE1D}"/>
    <cellStyle name="Comma 3 2 2 2 14 2" xfId="18678" xr:uid="{ED6D8225-03DC-4CD6-87A7-6D4269E42631}"/>
    <cellStyle name="Comma 3 2 2 2 14 2 2" xfId="31014" xr:uid="{45DE245F-604D-40A5-BD95-40F256EAE3ED}"/>
    <cellStyle name="Comma 3 2 2 2 14 3" xfId="25977" xr:uid="{9710A278-DD3D-400F-BE23-785EA2F8A025}"/>
    <cellStyle name="Comma 3 2 2 2 15" xfId="11746" xr:uid="{F8953767-DEFC-4EE4-B77F-B9441F8CCE3C}"/>
    <cellStyle name="Comma 3 2 2 2 15 2" xfId="18896" xr:uid="{2FB0A715-C33B-4C14-B500-ECF21F5771EA}"/>
    <cellStyle name="Comma 3 2 2 2 15 2 2" xfId="31230" xr:uid="{9A7AE63F-4099-42DD-966E-5BABFCAE915B}"/>
    <cellStyle name="Comma 3 2 2 2 15 3" xfId="26193" xr:uid="{F056225A-11AD-4F6E-9F09-CA5217B2631B}"/>
    <cellStyle name="Comma 3 2 2 2 16" xfId="12131" xr:uid="{520734AE-D5A8-4FEE-93B1-C458A00C4C1B}"/>
    <cellStyle name="Comma 3 2 2 2 16 2" xfId="19107" xr:uid="{5BB9C4BE-921F-4D5A-B668-74D7C9F54108}"/>
    <cellStyle name="Comma 3 2 2 2 16 2 2" xfId="31440" xr:uid="{802A1762-F2F5-4240-B3D8-C2B496B30735}"/>
    <cellStyle name="Comma 3 2 2 2 16 3" xfId="26403" xr:uid="{24DF96B3-E90B-4AF2-B186-366A945CBC69}"/>
    <cellStyle name="Comma 3 2 2 2 17" xfId="12512" xr:uid="{6F0053A9-773E-403A-A99B-69D67C1699D6}"/>
    <cellStyle name="Comma 3 2 2 2 17 2" xfId="19316" xr:uid="{3FF99D74-0131-4DBA-BD99-114CF37193CA}"/>
    <cellStyle name="Comma 3 2 2 2 17 2 2" xfId="31648" xr:uid="{FBCEE553-ABDE-467A-9840-694001227430}"/>
    <cellStyle name="Comma 3 2 2 2 17 3" xfId="26611" xr:uid="{DD7F998D-CAC5-4B81-A755-F89B15F6C84A}"/>
    <cellStyle name="Comma 3 2 2 2 18" xfId="12893" xr:uid="{EB7F76BE-F213-4C83-B909-D69362F72B25}"/>
    <cellStyle name="Comma 3 2 2 2 18 2" xfId="19524" xr:uid="{4A23BED3-732B-4EEF-863C-0F132EDFF9C0}"/>
    <cellStyle name="Comma 3 2 2 2 18 2 2" xfId="31856" xr:uid="{B65C6484-4397-4CFA-96A0-6DC99AC4C15F}"/>
    <cellStyle name="Comma 3 2 2 2 18 3" xfId="26819" xr:uid="{C5A44ED8-CBB1-4D72-BF16-CEEE4AEC210F}"/>
    <cellStyle name="Comma 3 2 2 2 19" xfId="13274" xr:uid="{C19753F7-9D98-4058-BF22-D67686E4FD7D}"/>
    <cellStyle name="Comma 3 2 2 2 19 2" xfId="19732" xr:uid="{7629FD48-A6DC-4D9C-BF47-AA2D4D14671C}"/>
    <cellStyle name="Comma 3 2 2 2 19 2 2" xfId="32064" xr:uid="{26B7AC65-6177-4A4D-BF48-90DA167188CD}"/>
    <cellStyle name="Comma 3 2 2 2 19 3" xfId="27027" xr:uid="{764B7F70-DC9C-40E3-960B-DE3CE25EB37E}"/>
    <cellStyle name="Comma 3 2 2 2 2" xfId="993" xr:uid="{598C773C-E7D4-4F86-9E75-B25EB6967685}"/>
    <cellStyle name="Comma 3 2 2 2 2 2" xfId="1346" xr:uid="{AC5C29EF-E18F-4C5D-8993-BC50E54C8E49}"/>
    <cellStyle name="Comma 3 2 2 2 2 2 2" xfId="2183" xr:uid="{B3FF0816-523C-4EC9-8F22-4494DCC0569C}"/>
    <cellStyle name="Comma 3 2 2 2 2 2 2 2" xfId="4951" xr:uid="{FF45522F-C2C2-4938-B78E-2F113843CC2B}"/>
    <cellStyle name="Comma 3 2 2 2 2 2 3" xfId="3691" xr:uid="{C5A1614D-D0BC-4770-BD84-0A4D361F9936}"/>
    <cellStyle name="Comma 3 2 2 2 2 3" xfId="1833" xr:uid="{FB3C90BF-BDF1-4FFE-8D37-76162790DF9C}"/>
    <cellStyle name="Comma 3 2 2 2 2 3 2" xfId="4052" xr:uid="{D9FE337D-DD57-4ABB-9F37-BD4159E7E0BC}"/>
    <cellStyle name="Comma 3 2 2 2 2 4" xfId="4601" xr:uid="{4F1E2864-61DF-4207-A2DA-424D96C09795}"/>
    <cellStyle name="Comma 3 2 2 2 2 5" xfId="3231" xr:uid="{2C0961CC-FC17-44BC-9EA8-2B3A1D331A5C}"/>
    <cellStyle name="Comma 3 2 2 2 2 6" xfId="22643" xr:uid="{5B63E7F4-985A-4B98-85AD-8C44F1167148}"/>
    <cellStyle name="Comma 3 2 2 2 20" xfId="13655" xr:uid="{10981C8E-0D41-4D9F-96EA-53B83247A3E4}"/>
    <cellStyle name="Comma 3 2 2 2 20 2" xfId="19941" xr:uid="{3BC6D92F-12CB-4FF9-82F5-F0E168411FD9}"/>
    <cellStyle name="Comma 3 2 2 2 20 2 2" xfId="32272" xr:uid="{D5E93082-6C0E-4852-A70A-726AE4A58D0B}"/>
    <cellStyle name="Comma 3 2 2 2 20 3" xfId="27235" xr:uid="{385C7469-9E73-4E27-BE63-6B3B016A9453}"/>
    <cellStyle name="Comma 3 2 2 2 21" xfId="14044" xr:uid="{9934DCC4-33DE-4E75-B38C-2990EC220254}"/>
    <cellStyle name="Comma 3 2 2 2 21 2" xfId="20154" xr:uid="{FEC12CDA-6FDF-48E1-84D1-9D8F829E4553}"/>
    <cellStyle name="Comma 3 2 2 2 21 2 2" xfId="32484" xr:uid="{5136260C-5058-4306-953A-4EEDFC3DF464}"/>
    <cellStyle name="Comma 3 2 2 2 21 3" xfId="27447" xr:uid="{DABDFB41-4CD8-4A01-9B0C-FA27F82CC30D}"/>
    <cellStyle name="Comma 3 2 2 2 22" xfId="14425" xr:uid="{F2DC7935-10DE-4643-8724-BC19A887E348}"/>
    <cellStyle name="Comma 3 2 2 2 22 2" xfId="20363" xr:uid="{C54110B6-8162-4946-B8C7-60ADA13E8C7D}"/>
    <cellStyle name="Comma 3 2 2 2 22 2 2" xfId="32692" xr:uid="{8A01FAC6-337A-4E90-A25C-19430B418741}"/>
    <cellStyle name="Comma 3 2 2 2 22 3" xfId="27655" xr:uid="{05BC1A9F-3F08-48E1-B38D-E11FD424421E}"/>
    <cellStyle name="Comma 3 2 2 2 23" xfId="14810" xr:uid="{664C870D-FDFF-4BA5-B101-FECDDF77FF97}"/>
    <cellStyle name="Comma 3 2 2 2 23 2" xfId="20573" xr:uid="{ECC24F63-AF5F-43F1-B0A6-981BADC3727B}"/>
    <cellStyle name="Comma 3 2 2 2 23 2 2" xfId="32902" xr:uid="{397C76ED-8C3F-4E34-9101-9DE6854E0370}"/>
    <cellStyle name="Comma 3 2 2 2 23 3" xfId="27865" xr:uid="{C7613CF6-728E-4A23-B490-2A46DE2C2BA8}"/>
    <cellStyle name="Comma 3 2 2 2 24" xfId="15191" xr:uid="{2387EB1F-F467-4CF1-AAE9-11D95899FD97}"/>
    <cellStyle name="Comma 3 2 2 2 24 2" xfId="20782" xr:uid="{EDB952E1-7210-4B62-88CB-900C50334923}"/>
    <cellStyle name="Comma 3 2 2 2 24 2 2" xfId="33110" xr:uid="{48AB1649-564A-45BA-BD24-306B7D6B4231}"/>
    <cellStyle name="Comma 3 2 2 2 24 3" xfId="28073" xr:uid="{3B1EF956-86A9-42D7-B1A7-4323B440E5D2}"/>
    <cellStyle name="Comma 3 2 2 2 25" xfId="15572" xr:uid="{4310D58D-D7D5-4C94-A668-899B29F3AFFA}"/>
    <cellStyle name="Comma 3 2 2 2 25 2" xfId="20990" xr:uid="{C882A691-CA88-487E-BDCB-BF6D2E1A5D76}"/>
    <cellStyle name="Comma 3 2 2 2 25 2 2" xfId="33318" xr:uid="{0AA776B6-57F0-4F4A-BB9A-6044759E62F4}"/>
    <cellStyle name="Comma 3 2 2 2 25 3" xfId="28281" xr:uid="{5E3B5EFE-3561-417E-8DF0-C4D3A577400D}"/>
    <cellStyle name="Comma 3 2 2 2 26" xfId="15953" xr:uid="{7CDB1E74-CD23-4A31-B396-50A5E0C41F25}"/>
    <cellStyle name="Comma 3 2 2 2 26 2" xfId="21198" xr:uid="{C05F952C-F637-423A-A88E-3448472118E7}"/>
    <cellStyle name="Comma 3 2 2 2 26 2 2" xfId="33526" xr:uid="{630D0E54-71AC-43BF-A8C5-D0CD9798527C}"/>
    <cellStyle name="Comma 3 2 2 2 26 3" xfId="28489" xr:uid="{C37BDB83-B579-482E-A56F-A6454D16DFB4}"/>
    <cellStyle name="Comma 3 2 2 2 27" xfId="16334" xr:uid="{4C42A3BF-7B99-4775-9570-373C3735111B}"/>
    <cellStyle name="Comma 3 2 2 2 27 2" xfId="21406" xr:uid="{536F7D57-1159-4F8F-9993-F8C088E8C949}"/>
    <cellStyle name="Comma 3 2 2 2 27 2 2" xfId="33734" xr:uid="{6BD51BFB-A600-4D50-A023-7A80AEDF5DC7}"/>
    <cellStyle name="Comma 3 2 2 2 27 3" xfId="28697" xr:uid="{34E94BE4-F92B-45A9-9AF8-9D82EE19FFEE}"/>
    <cellStyle name="Comma 3 2 2 2 28" xfId="21754" xr:uid="{74A1AD2A-8D90-4F3A-8E9B-7830D21E9069}"/>
    <cellStyle name="Comma 3 2 2 2 28 2" xfId="23071" xr:uid="{C9C1415E-EC3F-4CD2-A898-65183C97B61A}"/>
    <cellStyle name="Comma 3 2 2 2 29" xfId="22305" xr:uid="{053770FB-3B61-4AAB-9197-3C74B7183B52}"/>
    <cellStyle name="Comma 3 2 2 2 3" xfId="2839" xr:uid="{8D2DC7EB-AEE7-44BF-B8C9-A219E52F8EB9}"/>
    <cellStyle name="Comma 3 2 2 2 3 2" xfId="3531" xr:uid="{2BB3629D-81A7-4F0D-9F20-2D80CD35FA2E}"/>
    <cellStyle name="Comma 3 2 2 2 3 3" xfId="23529" xr:uid="{97BED97C-4265-4915-8BC3-BAE502D6141D}"/>
    <cellStyle name="Comma 3 2 2 2 3 4" xfId="22936" xr:uid="{E75C129D-A56B-4C97-85A4-B84704839EBC}"/>
    <cellStyle name="Comma 3 2 2 2 30" xfId="35762" xr:uid="{52FF5C27-EA29-4BC7-BA25-F628CE30DE42}"/>
    <cellStyle name="Comma 3 2 2 2 4" xfId="4322" xr:uid="{F25DC58C-0AF6-41FD-BAE7-538654F289BF}"/>
    <cellStyle name="Comma 3 2 2 2 4 2" xfId="7490" xr:uid="{254745D9-E561-42AA-A786-2FA26CA6FEC4}"/>
    <cellStyle name="Comma 3 2 2 2 5" xfId="7873" xr:uid="{F184E44F-D2EF-4109-BFE8-D2EA25F8142D}"/>
    <cellStyle name="Comma 3 2 2 2 5 2" xfId="16786" xr:uid="{E7427C4C-31D9-4B20-A570-E856CA5C1E15}"/>
    <cellStyle name="Comma 3 2 2 2 5 2 2" xfId="29127" xr:uid="{F7CBA50B-1933-4034-8542-0F0F5A945614}"/>
    <cellStyle name="Comma 3 2 2 2 5 3" xfId="24088" xr:uid="{2DD66057-BC06-4D6A-A18A-8A5FF2DA7EE8}"/>
    <cellStyle name="Comma 3 2 2 2 6" xfId="8261" xr:uid="{B29EA837-B3ED-497A-9626-041855705814}"/>
    <cellStyle name="Comma 3 2 2 2 6 2" xfId="17008" xr:uid="{07003620-17B9-416A-AE81-21F2DD6CB672}"/>
    <cellStyle name="Comma 3 2 2 2 6 2 2" xfId="29348" xr:uid="{5110D4BB-FC8F-420E-BD36-5B4AC51052DD}"/>
    <cellStyle name="Comma 3 2 2 2 6 3" xfId="24309" xr:uid="{CA743998-5D5E-4752-9C56-003E623DDBF1}"/>
    <cellStyle name="Comma 3 2 2 2 7" xfId="8642" xr:uid="{224FE6B8-720A-4BBC-B31A-BBBF9A81DD91}"/>
    <cellStyle name="Comma 3 2 2 2 7 2" xfId="17216" xr:uid="{E7BD24C5-B949-439E-A608-A0E0D693585F}"/>
    <cellStyle name="Comma 3 2 2 2 7 2 2" xfId="29556" xr:uid="{75676D07-ACF9-4691-8E4C-0B7EDBF66E38}"/>
    <cellStyle name="Comma 3 2 2 2 7 3" xfId="24517" xr:uid="{6ECB3BE4-A50D-4C31-B7A1-75E2E4FADFD3}"/>
    <cellStyle name="Comma 3 2 2 2 8" xfId="9023" xr:uid="{EDEC983C-EEDB-4C37-ABC7-537985D84BF7}"/>
    <cellStyle name="Comma 3 2 2 2 8 2" xfId="17425" xr:uid="{B1851DF5-523A-4A0F-8302-48BCADFE96B5}"/>
    <cellStyle name="Comma 3 2 2 2 8 2 2" xfId="29764" xr:uid="{68BCBBA6-487C-4EE7-A0BD-E30AB43800DD}"/>
    <cellStyle name="Comma 3 2 2 2 8 3" xfId="24725" xr:uid="{DD211FE0-BE62-4854-A3D2-BF181340DCF5}"/>
    <cellStyle name="Comma 3 2 2 2 9" xfId="9423" xr:uid="{25436BD9-97DC-4682-8DB4-05172611966F}"/>
    <cellStyle name="Comma 3 2 2 2 9 2" xfId="17635" xr:uid="{9AF15E23-FE6E-4336-8E2F-C9D677BC4F1F}"/>
    <cellStyle name="Comma 3 2 2 2 9 2 2" xfId="29973" xr:uid="{2427ECD3-E58C-46E1-A922-5D0C5079B294}"/>
    <cellStyle name="Comma 3 2 2 2 9 3" xfId="24936" xr:uid="{E8D0EB2D-AEC1-4514-AAAF-15E4CC5E1A02}"/>
    <cellStyle name="Comma 3 2 2 20" xfId="7246" xr:uid="{3D3676F3-DCCB-4638-9C86-D1DA8D1AC03E}"/>
    <cellStyle name="Comma 3 2 2 21" xfId="7623" xr:uid="{14AAC22A-66FD-47AD-A1F4-7A38C5B4CBEA}"/>
    <cellStyle name="Comma 3 2 2 21 2" xfId="16637" xr:uid="{91405FC2-6A25-4FB7-9E30-278D0239A62F}"/>
    <cellStyle name="Comma 3 2 2 21 2 2" xfId="28979" xr:uid="{ECD6630F-7CAB-42D1-8030-B60225102AD1}"/>
    <cellStyle name="Comma 3 2 2 21 3" xfId="23940" xr:uid="{346EA7F2-60EF-4495-A04A-AF11F90364EB}"/>
    <cellStyle name="Comma 3 2 2 22" xfId="8019" xr:uid="{273441AE-3144-400A-B8FF-E840DC5EF10E}"/>
    <cellStyle name="Comma 3 2 2 22 2" xfId="16881" xr:uid="{1632B3BD-C4D1-4D1F-AA0D-07F96053D1C9}"/>
    <cellStyle name="Comma 3 2 2 22 2 2" xfId="29222" xr:uid="{13C54DDB-C707-4334-B964-96DA6F5546E6}"/>
    <cellStyle name="Comma 3 2 2 22 3" xfId="24183" xr:uid="{121AB0F4-2339-4830-B152-1D5243C50B4C}"/>
    <cellStyle name="Comma 3 2 2 23" xfId="8394" xr:uid="{DDF400C0-7358-4631-B13C-417BE0746D81}"/>
    <cellStyle name="Comma 3 2 2 23 2" xfId="17090" xr:uid="{74A14763-540D-4A24-A7E4-1F82060B1B3F}"/>
    <cellStyle name="Comma 3 2 2 23 2 2" xfId="29430" xr:uid="{73C88C06-CC0D-4D8C-A422-92E8464AC119}"/>
    <cellStyle name="Comma 3 2 2 23 3" xfId="24391" xr:uid="{E4A6CDD5-A13C-4503-81A3-2C5C6CC96298}"/>
    <cellStyle name="Comma 3 2 2 24" xfId="8775" xr:uid="{5011AD60-C02A-4670-BC86-BCC44414153B}"/>
    <cellStyle name="Comma 3 2 2 24 2" xfId="17298" xr:uid="{D5DA45F9-74E5-4A61-A79F-03AB2288E5D5}"/>
    <cellStyle name="Comma 3 2 2 24 2 2" xfId="29638" xr:uid="{12EF0240-1CD6-4B21-8D77-7C00A46371BF}"/>
    <cellStyle name="Comma 3 2 2 24 3" xfId="24599" xr:uid="{59688087-99FF-4DC1-99E6-66157F682B29}"/>
    <cellStyle name="Comma 3 2 2 25" xfId="9160" xr:uid="{DE7A33B9-DB81-4119-A5C4-FD6FE6FB3344}"/>
    <cellStyle name="Comma 3 2 2 25 2" xfId="17507" xr:uid="{CEBD4518-B5FA-4657-813A-D1DE59E593C0}"/>
    <cellStyle name="Comma 3 2 2 25 2 2" xfId="29846" xr:uid="{262DD618-614F-4A3A-9182-5FA43F416360}"/>
    <cellStyle name="Comma 3 2 2 25 3" xfId="24808" xr:uid="{0EC69844-8182-488A-9FC4-9A091E503141}"/>
    <cellStyle name="Comma 3 2 2 26" xfId="9556" xr:uid="{8F7E26CE-9055-453D-8272-EA50E8E59D5A}"/>
    <cellStyle name="Comma 3 2 2 26 2" xfId="17717" xr:uid="{EAF4F1D1-B631-42D0-80E4-E1244EB2E7D0}"/>
    <cellStyle name="Comma 3 2 2 26 2 2" xfId="30055" xr:uid="{F167C09E-E0CB-4668-9923-6DE97D1F08D3}"/>
    <cellStyle name="Comma 3 2 2 26 3" xfId="25018" xr:uid="{AF221E30-88F9-40C9-8E89-B3BDDB4428DC}"/>
    <cellStyle name="Comma 3 2 2 27" xfId="9937" xr:uid="{F87B467C-0669-4E19-8171-C52B2768DCFD}"/>
    <cellStyle name="Comma 3 2 2 27 2" xfId="17925" xr:uid="{8714EE86-FC20-4F4F-9453-3028AE9EF469}"/>
    <cellStyle name="Comma 3 2 2 27 2 2" xfId="30263" xr:uid="{36BF5F9A-222F-470C-BD81-0FAC5F5BEC60}"/>
    <cellStyle name="Comma 3 2 2 27 3" xfId="25226" xr:uid="{80495A9E-4DE6-4659-8C6E-24A26E1298DE}"/>
    <cellStyle name="Comma 3 2 2 28" xfId="10319" xr:uid="{1AB4515A-F3C0-492E-BDF9-C25EC73145E9}"/>
    <cellStyle name="Comma 3 2 2 28 2" xfId="18134" xr:uid="{D09EAF8F-7499-4741-B14A-C52C3F45B301}"/>
    <cellStyle name="Comma 3 2 2 28 2 2" xfId="30472" xr:uid="{7CA4A0B5-38F0-4589-BD45-51F208F09539}"/>
    <cellStyle name="Comma 3 2 2 28 3" xfId="25435" xr:uid="{540FBAB1-5609-43B7-B6AF-CC8FF7BD5CAA}"/>
    <cellStyle name="Comma 3 2 2 29" xfId="10700" xr:uid="{6CF0BB22-D11E-4D8B-96A8-052DE20C4C95}"/>
    <cellStyle name="Comma 3 2 2 29 2" xfId="18343" xr:uid="{620AFEB9-465B-4858-96FC-EEC1086EA660}"/>
    <cellStyle name="Comma 3 2 2 29 2 2" xfId="30680" xr:uid="{736695D5-BDA4-4BC9-B0E3-FC2E36410007}"/>
    <cellStyle name="Comma 3 2 2 29 3" xfId="25643" xr:uid="{301E439E-0A54-43FB-ABA8-0CB9D09ABF42}"/>
    <cellStyle name="Comma 3 2 2 3" xfId="805" xr:uid="{8EBD7C81-2F2D-4F4D-AC08-15481F031321}"/>
    <cellStyle name="Comma 3 2 2 3 2" xfId="1160" xr:uid="{5AD7B4D6-2412-4B3E-8138-6E6C8528276B}"/>
    <cellStyle name="Comma 3 2 2 3 2 2" xfId="1997" xr:uid="{CDE401D3-A78E-43F9-9223-16589D0CE0F6}"/>
    <cellStyle name="Comma 3 2 2 3 2 2 2" xfId="4765" xr:uid="{F64205E5-4A6A-41A7-969B-0F0BBCE72AD6}"/>
    <cellStyle name="Comma 3 2 2 3 2 3" xfId="4142" xr:uid="{4D157FBB-9BDA-4676-BAD1-BBC4F26FA520}"/>
    <cellStyle name="Comma 3 2 2 3 2 4" xfId="23754" xr:uid="{E6BA8E64-E2FF-49F9-ADD8-39A361F7BDE5}"/>
    <cellStyle name="Comma 3 2 2 3 3" xfId="1647" xr:uid="{3032B102-B73D-4485-915D-59AA494F4CD5}"/>
    <cellStyle name="Comma 3 2 2 3 3 2" xfId="3890" xr:uid="{29E1C9CE-668F-49E6-93B6-9D6D153F50D0}"/>
    <cellStyle name="Comma 3 2 2 3 3 3" xfId="21977" xr:uid="{24FBD670-8987-400A-AA81-D17337949FB4}"/>
    <cellStyle name="Comma 3 2 2 3 3 4" xfId="28784" xr:uid="{49ABE286-4443-4E8E-8AE2-8926620D42B9}"/>
    <cellStyle name="Comma 3 2 2 3 4" xfId="4442" xr:uid="{0BEF10AB-2819-4A01-B1E0-DC26FAF96F54}"/>
    <cellStyle name="Comma 3 2 2 3 4 2" xfId="23213" xr:uid="{EF8041C6-E91C-4B20-A225-7B9F814D4BEF}"/>
    <cellStyle name="Comma 3 2 2 3 5" xfId="5259" xr:uid="{F9EA80D3-8EFA-4837-A2C4-D84743134AA3}"/>
    <cellStyle name="Comma 3 2 2 3 6" xfId="16480" xr:uid="{3B3BB7F6-BE29-4E80-ACB6-B02BA3D70DA1}"/>
    <cellStyle name="Comma 3 2 2 3 7" xfId="3063" xr:uid="{98468A9C-DE86-49D5-B76E-CC2DC51173F3}"/>
    <cellStyle name="Comma 3 2 2 3 8" xfId="22462" xr:uid="{3D21F7E4-B9A0-4532-9B56-2F342BE0FF03}"/>
    <cellStyle name="Comma 3 2 2 30" xfId="11081" xr:uid="{FF94DB0A-9E81-47B7-82C1-D4D9B748744E}"/>
    <cellStyle name="Comma 3 2 2 30 2" xfId="18551" xr:uid="{8A3B1875-397D-4888-A1AD-7F5F5A999239}"/>
    <cellStyle name="Comma 3 2 2 30 2 2" xfId="30888" xr:uid="{BE64C1BE-E895-494C-AECA-60800B1634B9}"/>
    <cellStyle name="Comma 3 2 2 30 3" xfId="25851" xr:uid="{EC97793A-9C6C-4DD0-A663-70496B3CE341}"/>
    <cellStyle name="Comma 3 2 2 31" xfId="11498" xr:uid="{9E7E394F-7B2D-4F9E-85BD-4C875BC56424}"/>
    <cellStyle name="Comma 3 2 2 31 2" xfId="18770" xr:uid="{315FC62F-0DFD-45E6-AA60-A051BA692B85}"/>
    <cellStyle name="Comma 3 2 2 31 2 2" xfId="31104" xr:uid="{FC7F4BF7-7416-404C-85B5-C8CF97A8EBE9}"/>
    <cellStyle name="Comma 3 2 2 31 3" xfId="26067" xr:uid="{D7FB4D5B-4317-4317-90D1-2FE6278788D9}"/>
    <cellStyle name="Comma 3 2 2 32" xfId="11883" xr:uid="{4D1B85E0-A9A1-42B9-A23D-BB666378CE1F}"/>
    <cellStyle name="Comma 3 2 2 32 2" xfId="18980" xr:uid="{9970F74B-BC33-44A4-8393-FCA4729B4441}"/>
    <cellStyle name="Comma 3 2 2 32 2 2" xfId="31314" xr:uid="{20B5C405-B115-46D8-B1A6-34C3089585C7}"/>
    <cellStyle name="Comma 3 2 2 32 3" xfId="26277" xr:uid="{2E63180D-D673-448F-9F41-40CCB8227987}"/>
    <cellStyle name="Comma 3 2 2 33" xfId="12264" xr:uid="{F3034967-A5BE-42E1-A726-F6FB5100D175}"/>
    <cellStyle name="Comma 3 2 2 33 2" xfId="19189" xr:uid="{E17EB353-C19A-4876-9D51-A7B58AA991B5}"/>
    <cellStyle name="Comma 3 2 2 33 2 2" xfId="31522" xr:uid="{45647F36-5DA1-4810-9833-121C044AC22A}"/>
    <cellStyle name="Comma 3 2 2 33 3" xfId="26485" xr:uid="{47B9D812-022C-4F49-9A9F-523554316F58}"/>
    <cellStyle name="Comma 3 2 2 34" xfId="12645" xr:uid="{2DF3258F-4DE9-4E4F-B775-050E9A67DF21}"/>
    <cellStyle name="Comma 3 2 2 34 2" xfId="19398" xr:uid="{93785F41-3DC9-40C1-9705-3752C3DDA236}"/>
    <cellStyle name="Comma 3 2 2 34 2 2" xfId="31730" xr:uid="{3322DB0A-0BD3-4714-897C-D265BD07F149}"/>
    <cellStyle name="Comma 3 2 2 34 3" xfId="26693" xr:uid="{67FC36E0-6412-4B6A-A8D2-01F7A7D2E6C5}"/>
    <cellStyle name="Comma 3 2 2 35" xfId="13026" xr:uid="{53E1BA78-2C85-4771-8B53-C4F51BEC2FF2}"/>
    <cellStyle name="Comma 3 2 2 35 2" xfId="19606" xr:uid="{1608D241-0D41-4810-A35F-DABC33E38404}"/>
    <cellStyle name="Comma 3 2 2 35 2 2" xfId="31938" xr:uid="{8F17C4DC-0C59-49A3-961E-EFF318B5479F}"/>
    <cellStyle name="Comma 3 2 2 35 3" xfId="26901" xr:uid="{29F9F091-C416-4C48-AC1E-C013453F1828}"/>
    <cellStyle name="Comma 3 2 2 36" xfId="13407" xr:uid="{B0842DBB-D1F4-40EC-8492-5F09DA9D88C3}"/>
    <cellStyle name="Comma 3 2 2 36 2" xfId="19815" xr:uid="{EC8E99CB-BCB2-4FF9-8BC3-0B38BAE7D1D4}"/>
    <cellStyle name="Comma 3 2 2 36 2 2" xfId="32146" xr:uid="{B0AC4303-7B3D-4AC5-AC49-9CE099F2280F}"/>
    <cellStyle name="Comma 3 2 2 36 3" xfId="27109" xr:uid="{B905DF8A-F628-4367-A45A-5BF5563962BF}"/>
    <cellStyle name="Comma 3 2 2 37" xfId="13796" xr:uid="{EF5E9E94-CE16-404F-84C6-5D96A2708242}"/>
    <cellStyle name="Comma 3 2 2 37 2" xfId="20027" xr:uid="{2E31C3ED-EAEE-423F-AB55-DC5FBA8B485E}"/>
    <cellStyle name="Comma 3 2 2 37 2 2" xfId="32358" xr:uid="{951D061A-834F-43BE-B956-84BFDBFF8C98}"/>
    <cellStyle name="Comma 3 2 2 37 3" xfId="27321" xr:uid="{771FC516-25B8-4A30-AAB3-62796031E57F}"/>
    <cellStyle name="Comma 3 2 2 38" xfId="14177" xr:uid="{9F2E7A9D-BC63-46D2-8C90-620F8D4EC989}"/>
    <cellStyle name="Comma 3 2 2 38 2" xfId="20236" xr:uid="{00E5DC16-4CD9-4A08-929E-783FFCFA19D2}"/>
    <cellStyle name="Comma 3 2 2 38 2 2" xfId="32566" xr:uid="{D2F176C2-B5FA-437E-B2E9-4016C8E5405F}"/>
    <cellStyle name="Comma 3 2 2 38 3" xfId="27529" xr:uid="{E0E7F908-7324-4FE5-93CE-601B3EE270EB}"/>
    <cellStyle name="Comma 3 2 2 39" xfId="14562" xr:uid="{EF63C85B-A8D2-4C61-8142-E2F3B284153D}"/>
    <cellStyle name="Comma 3 2 2 39 2" xfId="20447" xr:uid="{4B5CC3B3-1C52-40EC-BD24-761BB5CA811D}"/>
    <cellStyle name="Comma 3 2 2 39 2 2" xfId="32776" xr:uid="{D073206C-69B2-473E-A879-5E17E1B02326}"/>
    <cellStyle name="Comma 3 2 2 39 3" xfId="27739" xr:uid="{AF129D0D-A629-433D-96F0-B4C0F1D71FB9}"/>
    <cellStyle name="Comma 3 2 2 4" xfId="1486" xr:uid="{8909A842-DCBB-4DF2-B8AA-9AFBF31DB886}"/>
    <cellStyle name="Comma 3 2 2 4 2" xfId="21940" xr:uid="{9ED3DB9B-DD74-4D18-B956-EC02DADBC410}"/>
    <cellStyle name="Comma 3 2 2 4 3" xfId="21850" xr:uid="{ACBD3503-EF3C-4BA9-824A-5AB5784CDB87}"/>
    <cellStyle name="Comma 3 2 2 4 3 2" xfId="23329" xr:uid="{A89546FB-8BC4-4CFF-AF26-1C36D1F066BF}"/>
    <cellStyle name="Comma 3 2 2 4 4" xfId="22804" xr:uid="{A3468BAA-15E3-42BD-AD43-F499FCB0E998}"/>
    <cellStyle name="Comma 3 2 2 40" xfId="14943" xr:uid="{BC872233-CAEC-4FF1-A0F4-FBAB9969F719}"/>
    <cellStyle name="Comma 3 2 2 40 2" xfId="20655" xr:uid="{28670E16-2700-4BF3-9DB8-ED803E6BD64D}"/>
    <cellStyle name="Comma 3 2 2 40 2 2" xfId="32984" xr:uid="{481D74F3-378F-4275-8E30-492357C845FE}"/>
    <cellStyle name="Comma 3 2 2 40 3" xfId="27947" xr:uid="{4D3C0898-4A06-4060-A0F1-BA5EDE9C419B}"/>
    <cellStyle name="Comma 3 2 2 41" xfId="15324" xr:uid="{5E75C0A7-A079-4CA7-8D59-4B363DB24275}"/>
    <cellStyle name="Comma 3 2 2 41 2" xfId="20864" xr:uid="{5A9A6205-5FEA-404D-90CA-4AC12869ED49}"/>
    <cellStyle name="Comma 3 2 2 41 2 2" xfId="33192" xr:uid="{E676D89C-E7B4-49D5-B884-0143014A9F42}"/>
    <cellStyle name="Comma 3 2 2 41 3" xfId="28155" xr:uid="{5E09010F-A0D1-4095-910F-94707F15AA70}"/>
    <cellStyle name="Comma 3 2 2 42" xfId="15705" xr:uid="{853C3C90-C0FB-430D-865D-364C3833F6E6}"/>
    <cellStyle name="Comma 3 2 2 42 2" xfId="21072" xr:uid="{C1DF85A5-588E-4E09-9FAA-30223397EFBE}"/>
    <cellStyle name="Comma 3 2 2 42 2 2" xfId="33400" xr:uid="{A2DA017D-92D2-4AA0-A189-5BEED407ED48}"/>
    <cellStyle name="Comma 3 2 2 42 3" xfId="28363" xr:uid="{B30DA6A5-512A-4A31-974C-EC52103FAD97}"/>
    <cellStyle name="Comma 3 2 2 43" xfId="16086" xr:uid="{ADBDD916-26C8-462E-96D2-70DAB1547CD6}"/>
    <cellStyle name="Comma 3 2 2 43 2" xfId="21280" xr:uid="{75532C5E-2382-47AD-98C8-C1581674A7D4}"/>
    <cellStyle name="Comma 3 2 2 43 2 2" xfId="33608" xr:uid="{3AFD7B70-6131-4EE5-A8E4-947DC5D5EC30}"/>
    <cellStyle name="Comma 3 2 2 43 3" xfId="28571" xr:uid="{A90F0C0E-0814-4A45-9ECE-A3BF57B173BE}"/>
    <cellStyle name="Comma 3 2 2 44" xfId="21506" xr:uid="{B8D015EB-2E79-4558-94B7-840747649700}"/>
    <cellStyle name="Comma 3 2 2 45" xfId="22104" xr:uid="{7B49D465-9DC3-4D8C-AA00-023BE3E97189}"/>
    <cellStyle name="Comma 3 2 2 46" xfId="35452" xr:uid="{9BE11831-6523-4A0A-84B9-D4F85F36AD46}"/>
    <cellStyle name="Comma 3 2 2 5" xfId="2623" xr:uid="{300937A5-22AA-430F-B8B8-EC3B040450C1}"/>
    <cellStyle name="Comma 3 2 2 5 2" xfId="5381" xr:uid="{4F2CD40E-E5FE-4647-B378-A5834B164A7A}"/>
    <cellStyle name="Comma 3 2 2 6" xfId="5471" xr:uid="{B3AF11F5-E4B8-4368-82BE-CD3FBDB09C77}"/>
    <cellStyle name="Comma 3 2 2 7" xfId="5567" xr:uid="{7A3A8775-5708-4B43-BB79-FFA7B2EE387B}"/>
    <cellStyle name="Comma 3 2 2 8" xfId="5674" xr:uid="{4677C273-2248-4E12-BC56-68658F512372}"/>
    <cellStyle name="Comma 3 2 2 9" xfId="5789" xr:uid="{36DBF25A-E9FA-4A13-87EE-78D0436870CE}"/>
    <cellStyle name="Comma 3 2 20" xfId="6084" xr:uid="{3C11D5ED-9FBF-4E0F-974E-DB9131D9AE3D}"/>
    <cellStyle name="Comma 3 2 21" xfId="6188" xr:uid="{447A7AF7-00DE-487E-B77A-63392C7FF5D1}"/>
    <cellStyle name="Comma 3 2 22" xfId="6292" xr:uid="{5E597A4A-002F-4CE3-85C0-1CE931D31076}"/>
    <cellStyle name="Comma 3 2 23" xfId="6402" xr:uid="{CE2E057B-2865-48B3-A339-D8F866528B9E}"/>
    <cellStyle name="Comma 3 2 24" xfId="6392" xr:uid="{7611F67C-0928-422A-8D84-D58ED4205338}"/>
    <cellStyle name="Comma 3 2 25" xfId="6518" xr:uid="{7C145647-3112-46D6-ADB5-AA2EB80502B1}"/>
    <cellStyle name="Comma 3 2 26" xfId="6622" xr:uid="{8E5B730B-EE65-4BAA-85FB-93CB422CA144}"/>
    <cellStyle name="Comma 3 2 27" xfId="6727" xr:uid="{B6D28158-7CCB-420E-81BA-3E1EC961C709}"/>
    <cellStyle name="Comma 3 2 28" xfId="6921" xr:uid="{1AC85188-A054-4EE6-B7FE-DCED19A25CD1}"/>
    <cellStyle name="Comma 3 2 29" xfId="7206" xr:uid="{476824B6-F244-4476-BE5D-6F4204E7663C}"/>
    <cellStyle name="Comma 3 2 3" xfId="183" xr:uid="{00000000-0005-0000-0000-000043000000}"/>
    <cellStyle name="Comma 3 2 3 10" xfId="5942" xr:uid="{87ACF5BF-96CE-4FFA-A94E-3E759E03CE4A}"/>
    <cellStyle name="Comma 3 2 3 11" xfId="6047" xr:uid="{BB649F4F-3C91-4017-83D6-5D3B3CEE8D67}"/>
    <cellStyle name="Comma 3 2 3 12" xfId="6151" xr:uid="{21CEA472-2687-4391-B0DD-2994914B906F}"/>
    <cellStyle name="Comma 3 2 3 13" xfId="6255" xr:uid="{4238343D-9F60-4EFC-9740-50731059E894}"/>
    <cellStyle name="Comma 3 2 3 14" xfId="6359" xr:uid="{E4F2258B-B72F-4080-934C-8CADA291E956}"/>
    <cellStyle name="Comma 3 2 3 15" xfId="6481" xr:uid="{E423751A-4117-4053-92DC-1F36952D9D14}"/>
    <cellStyle name="Comma 3 2 3 16" xfId="6585" xr:uid="{EADA62DF-38BA-4041-A86F-16964BB8BC43}"/>
    <cellStyle name="Comma 3 2 3 17" xfId="6689" xr:uid="{F32250D2-11EC-4C40-ACF9-4C45DF323468}"/>
    <cellStyle name="Comma 3 2 3 18" xfId="6794" xr:uid="{2C6C4427-35E1-4FC9-BE12-7D7568616E13}"/>
    <cellStyle name="Comma 3 2 3 19" xfId="6988" xr:uid="{933973D5-AEAD-4F30-9A5C-F11BA8B150D0}"/>
    <cellStyle name="Comma 3 2 3 2" xfId="695" xr:uid="{00000000-0005-0000-0000-000043000000}"/>
    <cellStyle name="Comma 3 2 3 2 10" xfId="9827" xr:uid="{3C8FD151-513A-4536-9688-0F202511B480}"/>
    <cellStyle name="Comma 3 2 3 2 10 2" xfId="17865" xr:uid="{7F2B3EB3-6D21-4E8F-AAA6-428D52993398}"/>
    <cellStyle name="Comma 3 2 3 2 10 2 2" xfId="30203" xr:uid="{6B1D89D1-1C16-4A95-BC2C-6CB78005037A}"/>
    <cellStyle name="Comma 3 2 3 2 10 3" xfId="25166" xr:uid="{0321ACB9-C661-4D63-AA70-B5FF91FFE863}"/>
    <cellStyle name="Comma 3 2 3 2 11" xfId="10209" xr:uid="{325B699A-819C-4B9C-B971-52F442EE4DBB}"/>
    <cellStyle name="Comma 3 2 3 2 11 2" xfId="18074" xr:uid="{6C16FF14-D6BF-48B4-8149-1EEE8EB84D67}"/>
    <cellStyle name="Comma 3 2 3 2 11 2 2" xfId="30412" xr:uid="{DBFDB45C-764A-4F69-ABCC-F037D0B53EFB}"/>
    <cellStyle name="Comma 3 2 3 2 11 3" xfId="25375" xr:uid="{BB766E40-C548-4CF1-A83A-33781364D9F0}"/>
    <cellStyle name="Comma 3 2 3 2 12" xfId="10590" xr:uid="{B17B839E-E5CC-4DAF-A875-1A6C2095EF03}"/>
    <cellStyle name="Comma 3 2 3 2 12 2" xfId="18283" xr:uid="{E2E71A3E-47A4-468A-AF12-DB843D2BF1ED}"/>
    <cellStyle name="Comma 3 2 3 2 12 2 2" xfId="30620" xr:uid="{AF4C14CE-A2DB-4E74-A680-4FB7800B241E}"/>
    <cellStyle name="Comma 3 2 3 2 12 3" xfId="25583" xr:uid="{BBBACC72-A08A-470C-974D-E65B7D2E6430}"/>
    <cellStyle name="Comma 3 2 3 2 13" xfId="10971" xr:uid="{B3FDC01A-7D2E-40F4-8E32-8C7B31B9F4CF}"/>
    <cellStyle name="Comma 3 2 3 2 13 2" xfId="18491" xr:uid="{89FB4D6F-F9E9-4A2D-A23C-DA269CE81670}"/>
    <cellStyle name="Comma 3 2 3 2 13 2 2" xfId="30828" xr:uid="{DE3AA1D3-E261-4144-8F95-8BFE636FFDB6}"/>
    <cellStyle name="Comma 3 2 3 2 13 3" xfId="25791" xr:uid="{9A6D5B46-3C87-485D-AF63-4DB0C39F9B47}"/>
    <cellStyle name="Comma 3 2 3 2 14" xfId="11352" xr:uid="{3FA3FBCD-D99F-4807-92BD-5F594DEE5FC2}"/>
    <cellStyle name="Comma 3 2 3 2 14 2" xfId="18700" xr:uid="{D19E2735-FF7D-46B1-93EC-125BEBD42CDA}"/>
    <cellStyle name="Comma 3 2 3 2 14 2 2" xfId="31036" xr:uid="{43F451BD-A916-4589-985E-1CF13062D959}"/>
    <cellStyle name="Comma 3 2 3 2 14 3" xfId="25999" xr:uid="{595DCFB5-81C2-44BB-977A-040C839F36E3}"/>
    <cellStyle name="Comma 3 2 3 2 15" xfId="11769" xr:uid="{48729557-055E-4C79-8A93-6784A5B55DF2}"/>
    <cellStyle name="Comma 3 2 3 2 15 2" xfId="18918" xr:uid="{D442BEA3-1DDC-4C8C-8D21-C37044D7B048}"/>
    <cellStyle name="Comma 3 2 3 2 15 2 2" xfId="31252" xr:uid="{75561459-5433-4421-852A-DEEDF7DA1AD3}"/>
    <cellStyle name="Comma 3 2 3 2 15 3" xfId="26215" xr:uid="{242129CF-A0F9-4821-AD57-32496DB49109}"/>
    <cellStyle name="Comma 3 2 3 2 16" xfId="12154" xr:uid="{67EBD1FB-E9A7-4718-8795-94C55A6745C4}"/>
    <cellStyle name="Comma 3 2 3 2 16 2" xfId="19129" xr:uid="{C12734B4-7B2A-4D03-9EE7-1C490E74246F}"/>
    <cellStyle name="Comma 3 2 3 2 16 2 2" xfId="31462" xr:uid="{3D5E017D-A2CA-4249-9E5C-36C51449E96C}"/>
    <cellStyle name="Comma 3 2 3 2 16 3" xfId="26425" xr:uid="{2E5133F2-6F73-44F9-AD92-15E4CFB67A4C}"/>
    <cellStyle name="Comma 3 2 3 2 17" xfId="12535" xr:uid="{CB5DBD1C-D1F5-4331-B97A-E5C95972BCD2}"/>
    <cellStyle name="Comma 3 2 3 2 17 2" xfId="19338" xr:uid="{48B6998F-6109-4FC2-89D6-098977C36325}"/>
    <cellStyle name="Comma 3 2 3 2 17 2 2" xfId="31670" xr:uid="{A686BE4B-A3BE-4E4A-B035-B542DECA8CB2}"/>
    <cellStyle name="Comma 3 2 3 2 17 3" xfId="26633" xr:uid="{7373E6E2-F5FA-499F-9DF1-EF51A16E0115}"/>
    <cellStyle name="Comma 3 2 3 2 18" xfId="12916" xr:uid="{BBB32EEE-A844-4316-9E80-7E7EA474E211}"/>
    <cellStyle name="Comma 3 2 3 2 18 2" xfId="19546" xr:uid="{1CEC18EF-DE14-49E6-BC24-C01986FB279B}"/>
    <cellStyle name="Comma 3 2 3 2 18 2 2" xfId="31878" xr:uid="{95BE0990-9316-45DE-9AF6-4EA027FE813A}"/>
    <cellStyle name="Comma 3 2 3 2 18 3" xfId="26841" xr:uid="{0808A1DD-A624-497E-9918-C8829F8B9D4F}"/>
    <cellStyle name="Comma 3 2 3 2 19" xfId="13297" xr:uid="{5FB62353-F1B1-4FBD-BED0-03B910E2FFF0}"/>
    <cellStyle name="Comma 3 2 3 2 19 2" xfId="19754" xr:uid="{4C117279-009E-4506-B9D9-0475A68CC6F4}"/>
    <cellStyle name="Comma 3 2 3 2 19 2 2" xfId="32086" xr:uid="{07D82DFD-47DD-44A6-B790-290473D20D80}"/>
    <cellStyle name="Comma 3 2 3 2 19 3" xfId="27049" xr:uid="{2B6EEA19-5874-4F49-8895-806A71BC19DC}"/>
    <cellStyle name="Comma 3 2 3 2 2" xfId="1028" xr:uid="{B4861339-2A21-44B2-ACC0-D45F0714BA30}"/>
    <cellStyle name="Comma 3 2 3 2 2 2" xfId="1381" xr:uid="{96B1C2E3-9E35-4B5F-8E6D-ACACA73A2C65}"/>
    <cellStyle name="Comma 3 2 3 2 2 2 2" xfId="2218" xr:uid="{7AB0CAF0-A6D5-40AE-9A02-86B965D63B9F}"/>
    <cellStyle name="Comma 3 2 3 2 2 2 2 2" xfId="4986" xr:uid="{35C2DE3D-E4D6-41B7-9DE1-86472AB1CC2D}"/>
    <cellStyle name="Comma 3 2 3 2 2 2 3" xfId="3705" xr:uid="{B0F1198F-A5E8-4412-A937-9A683644ADAD}"/>
    <cellStyle name="Comma 3 2 3 2 2 3" xfId="1868" xr:uid="{62A00C22-7F75-4131-8BFA-69D3645ECBDB}"/>
    <cellStyle name="Comma 3 2 3 2 2 3 2" xfId="4087" xr:uid="{7F396816-89E6-4ED7-86FD-7CF9827FFCC3}"/>
    <cellStyle name="Comma 3 2 3 2 2 4" xfId="4636" xr:uid="{FFA6A387-2BE9-49E3-B29C-24395A4A80AC}"/>
    <cellStyle name="Comma 3 2 3 2 2 5" xfId="3266" xr:uid="{DC804730-D8D5-4C37-B049-0EEADE443C6E}"/>
    <cellStyle name="Comma 3 2 3 2 2 6" xfId="22678" xr:uid="{DD509123-B11D-47E6-BDB0-A484A82F38F8}"/>
    <cellStyle name="Comma 3 2 3 2 20" xfId="13678" xr:uid="{F49CC634-5F4B-49D0-8AB3-48097B8748A0}"/>
    <cellStyle name="Comma 3 2 3 2 20 2" xfId="19963" xr:uid="{617D31A7-5AB3-4D67-AD72-222FB93366FA}"/>
    <cellStyle name="Comma 3 2 3 2 20 2 2" xfId="32294" xr:uid="{A13C7FBC-4AA7-419D-8176-050631C81214}"/>
    <cellStyle name="Comma 3 2 3 2 20 3" xfId="27257" xr:uid="{E032C26B-DFEB-43E8-8DA8-EB1D5735247A}"/>
    <cellStyle name="Comma 3 2 3 2 21" xfId="14067" xr:uid="{6937C9BE-2C18-40F1-B059-8C0F40C41645}"/>
    <cellStyle name="Comma 3 2 3 2 21 2" xfId="20176" xr:uid="{6C6BC0B9-5A67-4A82-8AE0-8D22E14DB30E}"/>
    <cellStyle name="Comma 3 2 3 2 21 2 2" xfId="32506" xr:uid="{72C21C99-182A-433B-AFE1-4D36971152DD}"/>
    <cellStyle name="Comma 3 2 3 2 21 3" xfId="27469" xr:uid="{870B2EB8-BAAF-4F2B-B382-3B4405EB9338}"/>
    <cellStyle name="Comma 3 2 3 2 22" xfId="14448" xr:uid="{BCFED942-3C5F-4252-9981-7D7961AD112D}"/>
    <cellStyle name="Comma 3 2 3 2 22 2" xfId="20385" xr:uid="{8AFFAA62-FC3C-463E-BEBE-5D8EE4B8383A}"/>
    <cellStyle name="Comma 3 2 3 2 22 2 2" xfId="32714" xr:uid="{68C20E7F-8D80-4C15-9955-DC3A21C5871E}"/>
    <cellStyle name="Comma 3 2 3 2 22 3" xfId="27677" xr:uid="{D31764A8-2E02-42EB-BA25-3439842DCC52}"/>
    <cellStyle name="Comma 3 2 3 2 23" xfId="14833" xr:uid="{532C85B2-08B3-4FF3-87B8-FCDB7394E836}"/>
    <cellStyle name="Comma 3 2 3 2 23 2" xfId="20595" xr:uid="{919ABA30-D825-46F5-BB97-67888D02FDD0}"/>
    <cellStyle name="Comma 3 2 3 2 23 2 2" xfId="32924" xr:uid="{1516FD09-9348-477B-8C0D-60C4F889AC9E}"/>
    <cellStyle name="Comma 3 2 3 2 23 3" xfId="27887" xr:uid="{0A64EEC7-134C-44D3-BD7A-BA957E9F56DE}"/>
    <cellStyle name="Comma 3 2 3 2 24" xfId="15214" xr:uid="{6002BDBF-95A8-403B-B90C-4B1AF9336F78}"/>
    <cellStyle name="Comma 3 2 3 2 24 2" xfId="20804" xr:uid="{8A13ED87-CFEA-4A6A-A0D5-7467E7D40A59}"/>
    <cellStyle name="Comma 3 2 3 2 24 2 2" xfId="33132" xr:uid="{6EDC8E8B-4D3C-4294-90F3-FC2008C249ED}"/>
    <cellStyle name="Comma 3 2 3 2 24 3" xfId="28095" xr:uid="{F87B7C8B-597A-4A21-94CD-31506A5DCB2D}"/>
    <cellStyle name="Comma 3 2 3 2 25" xfId="15595" xr:uid="{C938ED10-F78F-4EBD-AC70-97CD0E74E1A4}"/>
    <cellStyle name="Comma 3 2 3 2 25 2" xfId="21012" xr:uid="{234FD6C9-C386-4530-88E0-9DC95436DD5C}"/>
    <cellStyle name="Comma 3 2 3 2 25 2 2" xfId="33340" xr:uid="{6BF7EEF7-9828-4B8D-9EEA-F9D8428102B3}"/>
    <cellStyle name="Comma 3 2 3 2 25 3" xfId="28303" xr:uid="{54322CA4-A2CF-45C5-8CE8-388E36451172}"/>
    <cellStyle name="Comma 3 2 3 2 26" xfId="15976" xr:uid="{ABF0FE07-491D-4FAE-A55A-1278DB0E3845}"/>
    <cellStyle name="Comma 3 2 3 2 26 2" xfId="21220" xr:uid="{BB129013-B033-44B1-A151-EAD84264C0FA}"/>
    <cellStyle name="Comma 3 2 3 2 26 2 2" xfId="33548" xr:uid="{086A6B42-FBAA-4979-8163-6688305CC0CA}"/>
    <cellStyle name="Comma 3 2 3 2 26 3" xfId="28511" xr:uid="{FA79169E-48AC-4875-A50C-B83EB7A3E16E}"/>
    <cellStyle name="Comma 3 2 3 2 27" xfId="16357" xr:uid="{4DB8880B-57A0-4B35-932E-92CCB9038FF7}"/>
    <cellStyle name="Comma 3 2 3 2 27 2" xfId="21428" xr:uid="{B2780C83-B67F-477A-A1FD-75BFD293EB18}"/>
    <cellStyle name="Comma 3 2 3 2 27 2 2" xfId="33756" xr:uid="{06EF7D18-7E20-4D87-8E8F-DA2453E065E3}"/>
    <cellStyle name="Comma 3 2 3 2 27 3" xfId="28719" xr:uid="{62A376EF-2DA3-48DD-835D-FA3D3EECB1C8}"/>
    <cellStyle name="Comma 3 2 3 2 28" xfId="21777" xr:uid="{21278292-AB5C-413D-B4AB-AE2E7E30E0C5}"/>
    <cellStyle name="Comma 3 2 3 2 28 2" xfId="23106" xr:uid="{C72D60C1-8DFD-4587-A371-010D0AFFA4B8}"/>
    <cellStyle name="Comma 3 2 3 2 29" xfId="22340" xr:uid="{5A5DF28F-02F4-4A1A-AC3E-019D13B8E562}"/>
    <cellStyle name="Comma 3 2 3 2 3" xfId="2466" xr:uid="{8B04E5DB-94E5-4170-8542-13A366BC71E4}"/>
    <cellStyle name="Comma 3 2 3 2 3 2" xfId="3566" xr:uid="{F68A3A04-A511-48EA-A083-D6501B2CF851}"/>
    <cellStyle name="Comma 3 2 3 2 3 3" xfId="21918" xr:uid="{FA3230C5-DF64-476F-9BDE-8742D7D94BD5}"/>
    <cellStyle name="Comma 3 2 3 2 3 3 2" xfId="23564" xr:uid="{A46AE936-1800-4577-A4E5-F01A37DAD648}"/>
    <cellStyle name="Comma 3 2 3 2 3 4" xfId="22975" xr:uid="{BA8260C2-2E2A-40D7-B4AA-DCBBA5520D09}"/>
    <cellStyle name="Comma 3 2 3 2 30" xfId="35797" xr:uid="{A4E44011-60DF-4662-9C4B-F3B32ECF502E}"/>
    <cellStyle name="Comma 3 2 3 2 4" xfId="2874" xr:uid="{3DFA6404-4B5A-4C52-9624-87CFB7C3DAE7}"/>
    <cellStyle name="Comma 3 2 3 2 4 2" xfId="7513" xr:uid="{72B08AB2-8069-48BF-8D1E-200EF317E6FE}"/>
    <cellStyle name="Comma 3 2 3 2 5" xfId="7902" xr:uid="{521DAE5B-C093-40C6-9841-D18B8418DBE9}"/>
    <cellStyle name="Comma 3 2 3 2 5 2" xfId="16814" xr:uid="{4093562C-5642-4C2A-A580-04022AA42457}"/>
    <cellStyle name="Comma 3 2 3 2 5 2 2" xfId="29155" xr:uid="{1C54A172-4043-4985-B79B-1BF6A0AF574A}"/>
    <cellStyle name="Comma 3 2 3 2 5 3" xfId="24116" xr:uid="{76497FAD-095C-4953-91AA-A5E4ABE7AC6B}"/>
    <cellStyle name="Comma 3 2 3 2 6" xfId="8284" xr:uid="{45C0C2B5-354F-43C3-BBA3-86CEBE2F6A9A}"/>
    <cellStyle name="Comma 3 2 3 2 6 2" xfId="17030" xr:uid="{BE42E674-6FFD-41B9-918E-363DB86D7E84}"/>
    <cellStyle name="Comma 3 2 3 2 6 2 2" xfId="29370" xr:uid="{9A189235-C4F5-45E5-973E-1697513B1F9C}"/>
    <cellStyle name="Comma 3 2 3 2 6 3" xfId="24331" xr:uid="{7D3DC092-BB11-4FF7-BCED-51253E5B9821}"/>
    <cellStyle name="Comma 3 2 3 2 7" xfId="8665" xr:uid="{383A55E2-FECA-4350-8C3D-063DA3B9ABC5}"/>
    <cellStyle name="Comma 3 2 3 2 7 2" xfId="17238" xr:uid="{89CFD1E1-B46E-4983-8DEF-F607E087BE40}"/>
    <cellStyle name="Comma 3 2 3 2 7 2 2" xfId="29578" xr:uid="{9F2E3138-04D2-4333-A854-E64796F9B189}"/>
    <cellStyle name="Comma 3 2 3 2 7 3" xfId="24539" xr:uid="{88162364-B8E1-439E-A15A-131ECDA69DC1}"/>
    <cellStyle name="Comma 3 2 3 2 8" xfId="9046" xr:uid="{CDEA7A6C-5E9D-456F-9DF8-131480BCAE46}"/>
    <cellStyle name="Comma 3 2 3 2 8 2" xfId="17447" xr:uid="{02C55838-4EEF-49FC-B807-1FD7B6D751D7}"/>
    <cellStyle name="Comma 3 2 3 2 8 2 2" xfId="29786" xr:uid="{3470693F-7B7E-471E-A731-546CF980BD03}"/>
    <cellStyle name="Comma 3 2 3 2 8 3" xfId="24747" xr:uid="{81B60F19-9954-4D37-9CD6-7B249F5C32BE}"/>
    <cellStyle name="Comma 3 2 3 2 9" xfId="9446" xr:uid="{5A7568B4-2AAD-4317-BB17-E5CE03785D90}"/>
    <cellStyle name="Comma 3 2 3 2 9 2" xfId="17657" xr:uid="{B8ECE0C2-D2CC-493F-9BD1-A1638DA1E993}"/>
    <cellStyle name="Comma 3 2 3 2 9 2 2" xfId="29995" xr:uid="{B71251D8-85CA-4C76-88B7-D875E37CD484}"/>
    <cellStyle name="Comma 3 2 3 2 9 3" xfId="24958" xr:uid="{9134E069-B56D-4DD8-AD97-288BDCB3C2B5}"/>
    <cellStyle name="Comma 3 2 3 20" xfId="7273" xr:uid="{8ABA4BD4-78D5-4135-95D2-8F02A557E162}"/>
    <cellStyle name="Comma 3 2 3 21" xfId="7655" xr:uid="{1B8C9D4E-7CC6-420C-BB23-AB1B55D66BEB}"/>
    <cellStyle name="Comma 3 2 3 21 2" xfId="16669" xr:uid="{635CE4E7-FA7C-4453-879B-5747EF1C90BA}"/>
    <cellStyle name="Comma 3 2 3 21 2 2" xfId="29011" xr:uid="{CDE508B3-7CE4-45E8-9CA0-DA0376F59ADF}"/>
    <cellStyle name="Comma 3 2 3 21 3" xfId="23972" xr:uid="{7D11E762-26CF-40B1-9484-0DBD35601D63}"/>
    <cellStyle name="Comma 3 2 3 22" xfId="8046" xr:uid="{8D165FE5-C654-4A1D-9874-C76385A085EE}"/>
    <cellStyle name="Comma 3 2 3 22 2" xfId="16908" xr:uid="{6605EA4A-E5CA-4C64-9D63-90134F47E107}"/>
    <cellStyle name="Comma 3 2 3 22 2 2" xfId="29249" xr:uid="{114F5812-B086-46E7-A4EE-26FC876D0046}"/>
    <cellStyle name="Comma 3 2 3 22 3" xfId="24210" xr:uid="{82E19CE0-E3C3-4A47-B961-A3BC16275D09}"/>
    <cellStyle name="Comma 3 2 3 23" xfId="8421" xr:uid="{89A5D7BF-4256-4CE5-96DB-082AA9FF0A7A}"/>
    <cellStyle name="Comma 3 2 3 23 2" xfId="17117" xr:uid="{EA6F2C38-568D-4282-BEB5-5BC107146477}"/>
    <cellStyle name="Comma 3 2 3 23 2 2" xfId="29457" xr:uid="{F15810A3-F18D-4179-BBBF-B7AC2D49F94B}"/>
    <cellStyle name="Comma 3 2 3 23 3" xfId="24418" xr:uid="{525F42A1-5EE0-41E8-BF08-F3879C5DF5F9}"/>
    <cellStyle name="Comma 3 2 3 24" xfId="8802" xr:uid="{5EED7005-D02D-4BC5-9C62-365FC0D8BCDC}"/>
    <cellStyle name="Comma 3 2 3 24 2" xfId="17325" xr:uid="{4EDE43B9-F0A7-4090-8E7A-78F5F395AE1C}"/>
    <cellStyle name="Comma 3 2 3 24 2 2" xfId="29665" xr:uid="{9BD0F1AA-F3E0-46B5-BCCD-DD6BCF8BE624}"/>
    <cellStyle name="Comma 3 2 3 24 3" xfId="24626" xr:uid="{E7404ABB-BE3F-4E5B-A5D4-B9899890732C}"/>
    <cellStyle name="Comma 3 2 3 25" xfId="9187" xr:uid="{20CCDD9E-D9A9-439A-990B-2C42AB325D95}"/>
    <cellStyle name="Comma 3 2 3 25 2" xfId="17534" xr:uid="{65BCD4CD-75B8-4FB5-AFD8-165F9EF349C5}"/>
    <cellStyle name="Comma 3 2 3 25 2 2" xfId="29873" xr:uid="{A42178CA-0562-4128-ADA7-E3B54CBB8DE0}"/>
    <cellStyle name="Comma 3 2 3 25 3" xfId="24835" xr:uid="{0EE22BD7-C4D2-486C-B0D9-DEF3D054107E}"/>
    <cellStyle name="Comma 3 2 3 26" xfId="9583" xr:uid="{4936B328-DCAF-4B05-B311-2E5BA35705AA}"/>
    <cellStyle name="Comma 3 2 3 26 2" xfId="17744" xr:uid="{F5F051F2-2CCD-496D-AB68-2CFBF4C88234}"/>
    <cellStyle name="Comma 3 2 3 26 2 2" xfId="30082" xr:uid="{1478725E-F72D-4E20-B43A-ACF2615A9E5B}"/>
    <cellStyle name="Comma 3 2 3 26 3" xfId="25045" xr:uid="{8364EF76-8F36-4D6E-B56B-6292C7DFB1EE}"/>
    <cellStyle name="Comma 3 2 3 27" xfId="9964" xr:uid="{97EF73EF-F1A7-4DA9-8858-3D97C12EB5C3}"/>
    <cellStyle name="Comma 3 2 3 27 2" xfId="17952" xr:uid="{ACC62F29-0060-4B46-B20A-15375A6B3480}"/>
    <cellStyle name="Comma 3 2 3 27 2 2" xfId="30290" xr:uid="{8E70758B-8F2A-4885-AD60-2376F208EBC3}"/>
    <cellStyle name="Comma 3 2 3 27 3" xfId="25253" xr:uid="{053EB09B-DBAE-4703-A38E-3CB94D3682A3}"/>
    <cellStyle name="Comma 3 2 3 28" xfId="10346" xr:uid="{400E5C86-7810-4347-83B6-C9D52C298E66}"/>
    <cellStyle name="Comma 3 2 3 28 2" xfId="18161" xr:uid="{203CE706-D8C1-490E-91E0-AABE4EB8CD17}"/>
    <cellStyle name="Comma 3 2 3 28 2 2" xfId="30499" xr:uid="{AD58078E-B929-44A4-8A41-B465B594139E}"/>
    <cellStyle name="Comma 3 2 3 28 3" xfId="25462" xr:uid="{A5313A95-F704-40F2-964B-13F778BF835D}"/>
    <cellStyle name="Comma 3 2 3 29" xfId="10727" xr:uid="{EB855B5D-516B-4EF8-8B05-0B01E22D69D1}"/>
    <cellStyle name="Comma 3 2 3 29 2" xfId="18370" xr:uid="{3FF739FA-7463-4111-893F-C3CC8EF92E97}"/>
    <cellStyle name="Comma 3 2 3 29 2 2" xfId="30707" xr:uid="{1D071AD1-563E-4EF4-9272-EFF98394B002}"/>
    <cellStyle name="Comma 3 2 3 29 3" xfId="25670" xr:uid="{9B3FB5F2-697F-41F2-8E2C-85A210CA93F7}"/>
    <cellStyle name="Comma 3 2 3 3" xfId="840" xr:uid="{D64B6FE9-5A02-45A4-A672-21D7242EF04B}"/>
    <cellStyle name="Comma 3 2 3 3 2" xfId="1195" xr:uid="{6AB0C2E5-34E7-412F-9812-CE0B8FC0105E}"/>
    <cellStyle name="Comma 3 2 3 3 2 2" xfId="2032" xr:uid="{D588A06E-6760-401E-A1B1-EAE5F4B68BA7}"/>
    <cellStyle name="Comma 3 2 3 3 2 2 2" xfId="4800" xr:uid="{370E1ACC-B365-4085-9318-89EF42C7269C}"/>
    <cellStyle name="Comma 3 2 3 3 2 3" xfId="3687" xr:uid="{0E4E696B-70C6-48E8-BB0C-CCFB5CA9B6A6}"/>
    <cellStyle name="Comma 3 2 3 3 3" xfId="1682" xr:uid="{A5F06968-3C00-4F9F-9E2F-FF47FD27F0A1}"/>
    <cellStyle name="Comma 3 2 3 3 3 2" xfId="3930" xr:uid="{04355532-C7DA-4BD3-A603-625236EB71C8}"/>
    <cellStyle name="Comma 3 2 3 3 4" xfId="4476" xr:uid="{67B0888E-0274-4E71-8ABF-621B3220E01F}"/>
    <cellStyle name="Comma 3 2 3 3 5" xfId="3097" xr:uid="{F6F351A9-5648-4009-84BC-03B2B3D642B6}"/>
    <cellStyle name="Comma 3 2 3 3 6" xfId="22373" xr:uid="{4C14E1AD-2EDB-43A1-98BA-43375E26B6A7}"/>
    <cellStyle name="Comma 3 2 3 30" xfId="11108" xr:uid="{8CDCD097-510E-4131-80A6-EDCB9E3EBE0D}"/>
    <cellStyle name="Comma 3 2 3 30 2" xfId="18578" xr:uid="{B08CC2EF-3F7C-4CA9-B406-09D8B9C00446}"/>
    <cellStyle name="Comma 3 2 3 30 2 2" xfId="30915" xr:uid="{26EFD747-A045-4440-9F8B-E4E9D818BE9D}"/>
    <cellStyle name="Comma 3 2 3 30 3" xfId="25878" xr:uid="{2DD42628-FAA5-413B-9C34-62123CAB1B5E}"/>
    <cellStyle name="Comma 3 2 3 31" xfId="11525" xr:uid="{79F41F73-ACF0-4748-A3CB-9A9F9690AD51}"/>
    <cellStyle name="Comma 3 2 3 31 2" xfId="18797" xr:uid="{BDE95E74-2849-4831-9984-51AD0F56A040}"/>
    <cellStyle name="Comma 3 2 3 31 2 2" xfId="31131" xr:uid="{7FEFAA1E-53C3-4F34-9E0D-B850554ABFE3}"/>
    <cellStyle name="Comma 3 2 3 31 3" xfId="26094" xr:uid="{1309DB02-3F5C-4536-93C0-69DB85FC4F85}"/>
    <cellStyle name="Comma 3 2 3 32" xfId="11910" xr:uid="{C27B576A-A1EB-4647-9604-D6B9F89B14E4}"/>
    <cellStyle name="Comma 3 2 3 32 2" xfId="19007" xr:uid="{37DBD83C-62C2-4436-9719-B3F49930D459}"/>
    <cellStyle name="Comma 3 2 3 32 2 2" xfId="31341" xr:uid="{FBDFB7EB-127C-4C3D-863A-0AAAB0797058}"/>
    <cellStyle name="Comma 3 2 3 32 3" xfId="26304" xr:uid="{07C62547-EC5C-4E33-B841-DA899CD90498}"/>
    <cellStyle name="Comma 3 2 3 33" xfId="12291" xr:uid="{90779BE3-6BCD-41D0-8F38-03A6571768E6}"/>
    <cellStyle name="Comma 3 2 3 33 2" xfId="19216" xr:uid="{853143D4-A446-41E1-8304-6833BF337CC1}"/>
    <cellStyle name="Comma 3 2 3 33 2 2" xfId="31549" xr:uid="{CA3456AF-D209-450B-9916-DDFC9FC51149}"/>
    <cellStyle name="Comma 3 2 3 33 3" xfId="26512" xr:uid="{B90BCECB-F38A-4D79-B84B-717FA7A45807}"/>
    <cellStyle name="Comma 3 2 3 34" xfId="12672" xr:uid="{C13F2F29-4222-442B-A50C-A922002BDAC9}"/>
    <cellStyle name="Comma 3 2 3 34 2" xfId="19425" xr:uid="{4B6FD66B-27EE-479D-8056-A7468652B6F6}"/>
    <cellStyle name="Comma 3 2 3 34 2 2" xfId="31757" xr:uid="{C3B7A61E-1E70-41E4-B9F4-DDEA29A3A081}"/>
    <cellStyle name="Comma 3 2 3 34 3" xfId="26720" xr:uid="{EA6A39AB-F993-4A5F-98DA-D1EA4C77CE72}"/>
    <cellStyle name="Comma 3 2 3 35" xfId="13053" xr:uid="{D1D8E31C-F05D-4E93-BAA5-11BFF928700A}"/>
    <cellStyle name="Comma 3 2 3 35 2" xfId="19633" xr:uid="{46E3DD39-1184-40AF-A132-A72BE428DF29}"/>
    <cellStyle name="Comma 3 2 3 35 2 2" xfId="31965" xr:uid="{524C7698-CA23-48D4-985E-ED8A223496F0}"/>
    <cellStyle name="Comma 3 2 3 35 3" xfId="26928" xr:uid="{51DAB834-58BB-4927-AD0E-ADE10F145049}"/>
    <cellStyle name="Comma 3 2 3 36" xfId="13434" xr:uid="{BC209B36-2BE5-457C-86C1-1E414F5F9B66}"/>
    <cellStyle name="Comma 3 2 3 36 2" xfId="19842" xr:uid="{8F291662-95EE-447B-91E5-60A5BAD043E4}"/>
    <cellStyle name="Comma 3 2 3 36 2 2" xfId="32173" xr:uid="{87047FCA-A8D6-43D6-8B4F-D2BE8370FF85}"/>
    <cellStyle name="Comma 3 2 3 36 3" xfId="27136" xr:uid="{FBC00DCA-666A-48C2-B4A2-0746BFA91069}"/>
    <cellStyle name="Comma 3 2 3 37" xfId="13823" xr:uid="{18A2C1DE-3813-4D6E-98A4-147F74F7901E}"/>
    <cellStyle name="Comma 3 2 3 37 2" xfId="20054" xr:uid="{6C22F214-DA68-4FA0-91B6-A387A20D4078}"/>
    <cellStyle name="Comma 3 2 3 37 2 2" xfId="32385" xr:uid="{1D947228-AC14-47AF-B680-D0E44D8A4650}"/>
    <cellStyle name="Comma 3 2 3 37 3" xfId="27348" xr:uid="{E9686BF8-0920-48D2-AD50-87ED2378968B}"/>
    <cellStyle name="Comma 3 2 3 38" xfId="14204" xr:uid="{14D0DEAA-6952-468A-937E-101C3D6AE4C7}"/>
    <cellStyle name="Comma 3 2 3 38 2" xfId="20263" xr:uid="{03962824-C783-4F9F-99B8-3F78B134D109}"/>
    <cellStyle name="Comma 3 2 3 38 2 2" xfId="32593" xr:uid="{7A99B0FA-605F-44B3-8036-B7976BEEB5C7}"/>
    <cellStyle name="Comma 3 2 3 38 3" xfId="27556" xr:uid="{B887A61A-A51E-43F9-98B8-8B8F77F93A23}"/>
    <cellStyle name="Comma 3 2 3 39" xfId="14589" xr:uid="{83F2A64A-C6BB-4F64-9362-D95E2BB3A281}"/>
    <cellStyle name="Comma 3 2 3 39 2" xfId="20474" xr:uid="{ABA32F7E-77B3-401E-B9CB-44E78FD461D6}"/>
    <cellStyle name="Comma 3 2 3 39 2 2" xfId="32803" xr:uid="{44AB698D-A336-4B4B-99C1-C0EAEE5D0391}"/>
    <cellStyle name="Comma 3 2 3 39 3" xfId="27766" xr:uid="{F63137C3-0F4B-4B6A-B182-82360D3167C8}"/>
    <cellStyle name="Comma 3 2 3 4" xfId="1524" xr:uid="{7F710B2E-20E9-4459-9FA2-A4749CAEF1F3}"/>
    <cellStyle name="Comma 3 2 3 4 2" xfId="23136" xr:uid="{C6CCFCA9-59EF-4EA9-BF3C-75D1F3782DCB}"/>
    <cellStyle name="Comma 3 2 3 4 3" xfId="22727" xr:uid="{69FC97F1-7477-4A18-AD03-1EC02169DF85}"/>
    <cellStyle name="Comma 3 2 3 40" xfId="14970" xr:uid="{3175AB85-49A2-43B8-BC68-4D04FEEAF0CD}"/>
    <cellStyle name="Comma 3 2 3 40 2" xfId="20682" xr:uid="{9436B300-9EFD-4908-88D9-BC6FE33A6D13}"/>
    <cellStyle name="Comma 3 2 3 40 2 2" xfId="33011" xr:uid="{81F7B0DA-8990-4D86-AC03-6CF9510BE2B1}"/>
    <cellStyle name="Comma 3 2 3 40 3" xfId="27974" xr:uid="{2CF8284A-7B32-4F15-881E-FD437324FF06}"/>
    <cellStyle name="Comma 3 2 3 41" xfId="15351" xr:uid="{CCDCB5A7-F918-44DE-89A5-6638AE1ABEB4}"/>
    <cellStyle name="Comma 3 2 3 41 2" xfId="20891" xr:uid="{56E0C937-9B37-4F8F-88A1-471B0D5D96A1}"/>
    <cellStyle name="Comma 3 2 3 41 2 2" xfId="33219" xr:uid="{4920424A-D67C-4826-8F9E-9C4D956C1339}"/>
    <cellStyle name="Comma 3 2 3 41 3" xfId="28182" xr:uid="{1BB076CC-B9C3-412C-995D-1273A100D43D}"/>
    <cellStyle name="Comma 3 2 3 42" xfId="15732" xr:uid="{ACAE23AC-BAF3-435C-8B7F-558FC35A7000}"/>
    <cellStyle name="Comma 3 2 3 42 2" xfId="21099" xr:uid="{390065FE-A03A-45AD-8BE2-BF8B1FAB3452}"/>
    <cellStyle name="Comma 3 2 3 42 2 2" xfId="33427" xr:uid="{CC998D61-D1CE-47FE-B6A0-355D54EAE872}"/>
    <cellStyle name="Comma 3 2 3 42 3" xfId="28390" xr:uid="{C26098B8-CEC7-45B3-BDD1-20CC164A52FB}"/>
    <cellStyle name="Comma 3 2 3 43" xfId="16113" xr:uid="{FE1BA882-4D20-4D93-9C24-6F8B670E5A75}"/>
    <cellStyle name="Comma 3 2 3 43 2" xfId="21307" xr:uid="{B732FA32-6DA0-4422-BAEB-FD019EDBD57C}"/>
    <cellStyle name="Comma 3 2 3 43 2 2" xfId="33635" xr:uid="{B655E1B6-0ECE-4615-A9FC-8FE7E8DEE388}"/>
    <cellStyle name="Comma 3 2 3 43 3" xfId="28598" xr:uid="{479789D6-C019-4CBE-89E8-54BF2EE3A6F7}"/>
    <cellStyle name="Comma 3 2 3 44" xfId="21533" xr:uid="{F70EA19C-B20E-4DBD-A52E-CB99335F0EEF}"/>
    <cellStyle name="Comma 3 2 3 44 2" xfId="23009" xr:uid="{0A5948C6-D4D7-49FA-8A45-CA19173B0555}"/>
    <cellStyle name="Comma 3 2 3 45" xfId="22144" xr:uid="{01BFA6FF-24DD-4C5E-9488-003EFFC27014}"/>
    <cellStyle name="Comma 3 2 3 46" xfId="35492" xr:uid="{C1CCE217-AB72-48BD-B176-358C15180043}"/>
    <cellStyle name="Comma 3 2 3 5" xfId="2325" xr:uid="{141F6D56-652D-4595-8F85-81A771A99BF9}"/>
    <cellStyle name="Comma 3 2 3 5 2" xfId="5399" xr:uid="{CE767266-E68A-4005-9A67-2ACB82C78CFE}"/>
    <cellStyle name="Comma 3 2 3 5 3" xfId="4240" xr:uid="{59E9D7D0-F1B8-41BC-BE7C-679D4B60B7F6}"/>
    <cellStyle name="Comma 3 2 3 6" xfId="2663" xr:uid="{463E6283-5BA3-421D-9EE4-E80E1AE77795}"/>
    <cellStyle name="Comma 3 2 3 6 2" xfId="5492" xr:uid="{8B173876-FFFB-493E-980C-ED9610AF50A7}"/>
    <cellStyle name="Comma 3 2 3 6 3" xfId="23363" xr:uid="{D1ACA6F3-5B2F-47E7-98AE-853B10C57C95}"/>
    <cellStyle name="Comma 3 2 3 7" xfId="5592" xr:uid="{A2D96FBC-344F-46D6-8957-6B3E4AA4C779}"/>
    <cellStyle name="Comma 3 2 3 8" xfId="5701" xr:uid="{511FD067-CEF1-4139-BD3D-EA436D317295}"/>
    <cellStyle name="Comma 3 2 3 9" xfId="5816" xr:uid="{E846E65F-CEE0-4A57-B3B1-82AC7731A71B}"/>
    <cellStyle name="Comma 3 2 30" xfId="7583" xr:uid="{1C8ED605-1CDB-48F2-BBCE-0666BFD59E62}"/>
    <cellStyle name="Comma 3 2 30 2" xfId="16597" xr:uid="{7B9806C2-5D5B-4852-976A-162B55975D2E}"/>
    <cellStyle name="Comma 3 2 30 2 2" xfId="28939" xr:uid="{DBB1E546-D788-412E-8E07-E114EE64A4E8}"/>
    <cellStyle name="Comma 3 2 30 3" xfId="23900" xr:uid="{D31CE241-BABB-4A5B-8A88-1BC55EE06F04}"/>
    <cellStyle name="Comma 3 2 31" xfId="7979" xr:uid="{895FC535-537D-4A3D-85F9-31FB4E0C6ECA}"/>
    <cellStyle name="Comma 3 2 31 2" xfId="16841" xr:uid="{386D61F0-7F3E-47A8-AECB-80EB28B709B3}"/>
    <cellStyle name="Comma 3 2 31 2 2" xfId="29182" xr:uid="{E2A00B6B-E2D1-4362-9306-8486CBA26A95}"/>
    <cellStyle name="Comma 3 2 31 3" xfId="24143" xr:uid="{75C398B7-D1F0-4E6E-9114-4C6357544813}"/>
    <cellStyle name="Comma 3 2 32" xfId="8354" xr:uid="{F864CFDA-F239-4A02-A148-79D25233E7E3}"/>
    <cellStyle name="Comma 3 2 32 2" xfId="17050" xr:uid="{8B7FE8FF-F455-4F3E-87E6-12E7D741D307}"/>
    <cellStyle name="Comma 3 2 32 2 2" xfId="29390" xr:uid="{9A5ACFC1-5CF4-4C7C-A63E-E7B4AB304AC2}"/>
    <cellStyle name="Comma 3 2 32 3" xfId="24351" xr:uid="{58C5D78A-5311-42AC-AFE9-A3214B34E2C1}"/>
    <cellStyle name="Comma 3 2 33" xfId="8735" xr:uid="{F03332AC-2500-40AC-9C21-EB1A18DCC935}"/>
    <cellStyle name="Comma 3 2 33 2" xfId="17258" xr:uid="{08112BA2-5EE3-4BF8-AAF8-E7739D5E60C9}"/>
    <cellStyle name="Comma 3 2 33 2 2" xfId="29598" xr:uid="{176FC665-AB2C-47C8-8245-381617DA5956}"/>
    <cellStyle name="Comma 3 2 33 3" xfId="24559" xr:uid="{0EF17885-6A55-425C-85EB-D33D910BC6CB}"/>
    <cellStyle name="Comma 3 2 34" xfId="9120" xr:uid="{A469FC67-F38B-4AC9-97B4-9119E9E57F09}"/>
    <cellStyle name="Comma 3 2 34 2" xfId="17467" xr:uid="{1BBB3E56-4C6A-48E2-BDB0-37BA6FC966AE}"/>
    <cellStyle name="Comma 3 2 34 2 2" xfId="29806" xr:uid="{790F2EBD-E1A8-422E-9959-2939AA2779DB}"/>
    <cellStyle name="Comma 3 2 34 3" xfId="24768" xr:uid="{504498F8-2CF3-4CFF-9F50-60A53500ED34}"/>
    <cellStyle name="Comma 3 2 35" xfId="9285" xr:uid="{89A6DC07-2FDD-4D4D-AB3F-B27BFCF6527C}"/>
    <cellStyle name="Comma 3 2 36" xfId="9516" xr:uid="{86628DCB-C496-482B-8696-5BA6A8805A7B}"/>
    <cellStyle name="Comma 3 2 36 2" xfId="17677" xr:uid="{5FCE0649-CFE3-41CB-8555-CDACA0226D8C}"/>
    <cellStyle name="Comma 3 2 36 2 2" xfId="30015" xr:uid="{612DEAD7-7990-4E07-9D27-6F1A4C2AD899}"/>
    <cellStyle name="Comma 3 2 36 3" xfId="24978" xr:uid="{0BEA6595-9230-4CDF-B444-077304B19C8E}"/>
    <cellStyle name="Comma 3 2 37" xfId="9897" xr:uid="{59860A1B-18E7-4E89-A77F-57E08936BBE1}"/>
    <cellStyle name="Comma 3 2 37 2" xfId="17885" xr:uid="{DE37820B-7367-46AE-B61D-3A8CAF5894DE}"/>
    <cellStyle name="Comma 3 2 37 2 2" xfId="30223" xr:uid="{1F1F91E7-2B99-4632-B88A-1E192DD24A58}"/>
    <cellStyle name="Comma 3 2 37 3" xfId="25186" xr:uid="{3C1664BE-36D3-449C-86A7-2BA5828B7EE4}"/>
    <cellStyle name="Comma 3 2 38" xfId="10279" xr:uid="{D0708195-64B7-4F3C-8327-4498E0878659}"/>
    <cellStyle name="Comma 3 2 38 2" xfId="18094" xr:uid="{7E10F965-D7F5-48AE-A3C7-28815D5537EA}"/>
    <cellStyle name="Comma 3 2 38 2 2" xfId="30432" xr:uid="{35980B63-BD52-43FB-B9C5-683FAF2AB92E}"/>
    <cellStyle name="Comma 3 2 38 3" xfId="25395" xr:uid="{C14EA8A2-8886-4985-B2FE-93F5F4E4A63C}"/>
    <cellStyle name="Comma 3 2 39" xfId="10660" xr:uid="{FE0E8D68-6003-4425-9FB5-81055EE61240}"/>
    <cellStyle name="Comma 3 2 39 2" xfId="18303" xr:uid="{1D7ED9F0-1CD6-4876-9D30-0F1C9D7625A8}"/>
    <cellStyle name="Comma 3 2 39 2 2" xfId="30640" xr:uid="{3F58DC31-AA00-4FF9-9DED-AA303B6504EF}"/>
    <cellStyle name="Comma 3 2 39 3" xfId="25603" xr:uid="{80D7A8F1-5352-4BF8-AFA1-E545EFE13896}"/>
    <cellStyle name="Comma 3 2 4" xfId="114" xr:uid="{00000000-0005-0000-0000-000044000000}"/>
    <cellStyle name="Comma 3 2 4 10" xfId="5895" xr:uid="{9A593C64-E5F2-4A41-A385-D9FF33AC6BB1}"/>
    <cellStyle name="Comma 3 2 4 11" xfId="6000" xr:uid="{ACEBA172-FE0F-4A95-906E-63217BD1E669}"/>
    <cellStyle name="Comma 3 2 4 12" xfId="6104" xr:uid="{E482C323-0042-47E5-9500-F067D86D57EC}"/>
    <cellStyle name="Comma 3 2 4 13" xfId="6208" xr:uid="{7DB09A10-9D3B-4C22-B764-9C1D328750D8}"/>
    <cellStyle name="Comma 3 2 4 14" xfId="6312" xr:uid="{C7BC87E0-9791-4061-A3D7-CB2D5D7136EA}"/>
    <cellStyle name="Comma 3 2 4 15" xfId="6434" xr:uid="{AD578697-F760-4A37-90EF-C00ACF52947E}"/>
    <cellStyle name="Comma 3 2 4 16" xfId="6538" xr:uid="{6F107236-AE64-4B6E-86DC-2E234A33D51E}"/>
    <cellStyle name="Comma 3 2 4 17" xfId="6642" xr:uid="{974D0AA0-4614-498C-A383-69EB4E9D47A0}"/>
    <cellStyle name="Comma 3 2 4 18" xfId="6747" xr:uid="{EA9DD5DD-FCD8-4E66-856B-35B4C5B456BE}"/>
    <cellStyle name="Comma 3 2 4 19" xfId="6941" xr:uid="{B9903FB1-42F5-40F2-A93A-D14218529D07}"/>
    <cellStyle name="Comma 3 2 4 2" xfId="631" xr:uid="{00000000-0005-0000-0000-000044000000}"/>
    <cellStyle name="Comma 3 2 4 2 10" xfId="9788" xr:uid="{8C24C28F-179F-4800-9264-5A3D289DD22D}"/>
    <cellStyle name="Comma 3 2 4 2 10 2" xfId="17827" xr:uid="{D78101C4-B11F-45CC-AC5B-20338D4A2669}"/>
    <cellStyle name="Comma 3 2 4 2 10 2 2" xfId="30165" xr:uid="{D9B84205-E464-4E32-BE0F-F01048464CED}"/>
    <cellStyle name="Comma 3 2 4 2 10 3" xfId="25128" xr:uid="{AD939F2C-CC19-4C47-B503-FC3FB41FE527}"/>
    <cellStyle name="Comma 3 2 4 2 11" xfId="10170" xr:uid="{A4D97E2B-A808-44CF-BE23-DE77984D24C3}"/>
    <cellStyle name="Comma 3 2 4 2 11 2" xfId="18036" xr:uid="{94E480F7-EBD8-4435-B43E-E7548701E191}"/>
    <cellStyle name="Comma 3 2 4 2 11 2 2" xfId="30374" xr:uid="{09DA53BB-2798-4BC7-BEB5-B17B27C8F56A}"/>
    <cellStyle name="Comma 3 2 4 2 11 3" xfId="25337" xr:uid="{50FE61AF-D501-4673-886C-214FFA625D14}"/>
    <cellStyle name="Comma 3 2 4 2 12" xfId="10551" xr:uid="{57ADF9C1-08C5-47D2-8C58-F7938AC3F210}"/>
    <cellStyle name="Comma 3 2 4 2 12 2" xfId="18245" xr:uid="{5296AAEF-AB75-4751-A240-2DE7CDFC122E}"/>
    <cellStyle name="Comma 3 2 4 2 12 2 2" xfId="30582" xr:uid="{6AA80BC3-9B36-4DE4-AD7B-1399EE43470E}"/>
    <cellStyle name="Comma 3 2 4 2 12 3" xfId="25545" xr:uid="{622D44AD-56F1-45DE-A55A-3B7CABDF94ED}"/>
    <cellStyle name="Comma 3 2 4 2 13" xfId="10932" xr:uid="{F76A25A7-1FA2-4870-98B8-81880858DEC4}"/>
    <cellStyle name="Comma 3 2 4 2 13 2" xfId="18453" xr:uid="{FB3A3E55-32CA-4298-9F65-4E97CEFA8169}"/>
    <cellStyle name="Comma 3 2 4 2 13 2 2" xfId="30790" xr:uid="{58A83868-ED02-43FE-A691-C50526D05A61}"/>
    <cellStyle name="Comma 3 2 4 2 13 3" xfId="25753" xr:uid="{B1636CE3-930C-4D8A-9E99-D7BA89AE14BF}"/>
    <cellStyle name="Comma 3 2 4 2 14" xfId="11313" xr:uid="{7834D4E0-6219-4D0A-A381-144223633793}"/>
    <cellStyle name="Comma 3 2 4 2 14 2" xfId="18662" xr:uid="{7AC3724F-25A3-4805-9E24-400B078FBB2A}"/>
    <cellStyle name="Comma 3 2 4 2 14 2 2" xfId="30998" xr:uid="{B3E73783-365F-4302-BC56-CACB5BAB6D02}"/>
    <cellStyle name="Comma 3 2 4 2 14 3" xfId="25961" xr:uid="{8B424E8A-4079-430A-B52B-0CFD68267F54}"/>
    <cellStyle name="Comma 3 2 4 2 15" xfId="11730" xr:uid="{707A9F78-5AE8-43BB-908D-EA90FD08A667}"/>
    <cellStyle name="Comma 3 2 4 2 15 2" xfId="18880" xr:uid="{65DAB641-B827-4C30-BAAD-8A8D349FE673}"/>
    <cellStyle name="Comma 3 2 4 2 15 2 2" xfId="31214" xr:uid="{080902BF-5690-4B81-B930-6CD26078FFBF}"/>
    <cellStyle name="Comma 3 2 4 2 15 3" xfId="26177" xr:uid="{672BE23B-19AA-493A-B2EC-CC9B77778135}"/>
    <cellStyle name="Comma 3 2 4 2 16" xfId="12115" xr:uid="{3116C6D0-0537-413C-BA05-D47AE9CFBB8E}"/>
    <cellStyle name="Comma 3 2 4 2 16 2" xfId="19091" xr:uid="{7718BD3F-7009-4543-A312-F9EF599A315C}"/>
    <cellStyle name="Comma 3 2 4 2 16 2 2" xfId="31424" xr:uid="{BC45F479-381A-4C86-A029-63775B9CA14D}"/>
    <cellStyle name="Comma 3 2 4 2 16 3" xfId="26387" xr:uid="{9914776A-156C-471C-8847-224C8CFC54A8}"/>
    <cellStyle name="Comma 3 2 4 2 17" xfId="12496" xr:uid="{AA314FBE-33AA-4E22-AE6F-6A6E64EFDFAB}"/>
    <cellStyle name="Comma 3 2 4 2 17 2" xfId="19300" xr:uid="{052B9B12-7242-4652-9681-5B73E143D70C}"/>
    <cellStyle name="Comma 3 2 4 2 17 2 2" xfId="31632" xr:uid="{C345C1F6-A019-4B9E-A25E-55C656BB4378}"/>
    <cellStyle name="Comma 3 2 4 2 17 3" xfId="26595" xr:uid="{2BEEA0A5-4D7F-45E4-8B8C-460AF9D66541}"/>
    <cellStyle name="Comma 3 2 4 2 18" xfId="12877" xr:uid="{B7CC2B46-AA5D-4BAE-996C-5E5C0E5C0959}"/>
    <cellStyle name="Comma 3 2 4 2 18 2" xfId="19508" xr:uid="{9790E18D-65F1-4D6E-915F-3B6F5EF3D68D}"/>
    <cellStyle name="Comma 3 2 4 2 18 2 2" xfId="31840" xr:uid="{2CD276E4-B20D-483D-BF61-DEA386CD017D}"/>
    <cellStyle name="Comma 3 2 4 2 18 3" xfId="26803" xr:uid="{54FC2809-68ED-4B2D-A8F9-6C9CD9007B9D}"/>
    <cellStyle name="Comma 3 2 4 2 19" xfId="13258" xr:uid="{D3396E94-2A09-4050-9261-C152BD5786DA}"/>
    <cellStyle name="Comma 3 2 4 2 19 2" xfId="19716" xr:uid="{C21F235E-8575-4083-A2E4-68A1993446AC}"/>
    <cellStyle name="Comma 3 2 4 2 19 2 2" xfId="32048" xr:uid="{7F5DF7A8-4B35-42FA-8047-5EBA376C600C}"/>
    <cellStyle name="Comma 3 2 4 2 19 3" xfId="27011" xr:uid="{09FF9D22-8F77-48F7-BB38-979AB7D136FA}"/>
    <cellStyle name="Comma 3 2 4 2 2" xfId="965" xr:uid="{8D178693-97C2-4385-A222-6E06D4D79FC9}"/>
    <cellStyle name="Comma 3 2 4 2 2 2" xfId="1318" xr:uid="{E065C14F-CE0F-4792-84AE-4C1251D04CD2}"/>
    <cellStyle name="Comma 3 2 4 2 2 2 2" xfId="2155" xr:uid="{B19BCF98-D007-47D6-B618-B605979ABBEC}"/>
    <cellStyle name="Comma 3 2 4 2 2 2 2 2" xfId="4923" xr:uid="{37ED6E59-AA82-43FE-9C26-AC18109ED59B}"/>
    <cellStyle name="Comma 3 2 4 2 2 2 3" xfId="4130" xr:uid="{D6B56747-B0A1-4195-BABF-E3E4B3DDE703}"/>
    <cellStyle name="Comma 3 2 4 2 2 3" xfId="1805" xr:uid="{1B58257B-9979-45FE-A3F5-9EDC5941BDD2}"/>
    <cellStyle name="Comma 3 2 4 2 2 3 2" xfId="4024" xr:uid="{283169B2-4C53-4995-9A8C-1AB906D19B42}"/>
    <cellStyle name="Comma 3 2 4 2 2 4" xfId="4573" xr:uid="{8F3FD23D-57CD-41B2-8099-9ED363537734}"/>
    <cellStyle name="Comma 3 2 4 2 2 5" xfId="3203" xr:uid="{B32B3DCF-4AFA-40CE-96F7-7E9DCAA023F9}"/>
    <cellStyle name="Comma 3 2 4 2 2 6" xfId="22615" xr:uid="{4745E436-8EAE-4128-8B0B-47995262B017}"/>
    <cellStyle name="Comma 3 2 4 2 20" xfId="13639" xr:uid="{1B6197F5-A3F2-4774-A89F-C623D15B8AC8}"/>
    <cellStyle name="Comma 3 2 4 2 20 2" xfId="19925" xr:uid="{25EC486E-BEE0-426D-A6EB-93C0D1ECCBE1}"/>
    <cellStyle name="Comma 3 2 4 2 20 2 2" xfId="32256" xr:uid="{17F88EF0-906F-4636-A2F1-9EAF36C423DB}"/>
    <cellStyle name="Comma 3 2 4 2 20 3" xfId="27219" xr:uid="{E11DE882-F065-45D7-832A-8012699E8C83}"/>
    <cellStyle name="Comma 3 2 4 2 21" xfId="14028" xr:uid="{7A719706-521C-44EE-B3B7-3B01C7126C83}"/>
    <cellStyle name="Comma 3 2 4 2 21 2" xfId="20138" xr:uid="{F64DD3A5-0386-4A5D-A20A-C87938EE9102}"/>
    <cellStyle name="Comma 3 2 4 2 21 2 2" xfId="32468" xr:uid="{9ADD0255-02AF-4243-ABE8-52F69CFE22E2}"/>
    <cellStyle name="Comma 3 2 4 2 21 3" xfId="27431" xr:uid="{AA2A3348-7BB0-4A8A-8A03-A963C0C3200D}"/>
    <cellStyle name="Comma 3 2 4 2 22" xfId="14409" xr:uid="{39F1C8D4-5DF8-49A5-AD5A-EE0194BE0B23}"/>
    <cellStyle name="Comma 3 2 4 2 22 2" xfId="20347" xr:uid="{AD8A40A7-89EC-439D-AA46-32DA6DDE82F6}"/>
    <cellStyle name="Comma 3 2 4 2 22 2 2" xfId="32676" xr:uid="{7AC61849-88EA-4AE5-A9B2-F33D756B9CB7}"/>
    <cellStyle name="Comma 3 2 4 2 22 3" xfId="27639" xr:uid="{31598BAB-D314-466F-A90E-259C9A53B4FF}"/>
    <cellStyle name="Comma 3 2 4 2 23" xfId="14794" xr:uid="{D212D477-68A7-4847-B236-B738B5F297E0}"/>
    <cellStyle name="Comma 3 2 4 2 23 2" xfId="20557" xr:uid="{BA541F6C-B54E-456C-A29A-5768BCD17C10}"/>
    <cellStyle name="Comma 3 2 4 2 23 2 2" xfId="32886" xr:uid="{3D6BFD4E-6674-45AD-8508-1F838D880DB8}"/>
    <cellStyle name="Comma 3 2 4 2 23 3" xfId="27849" xr:uid="{15E68767-E5D8-47B1-88D9-5005BB3C54D4}"/>
    <cellStyle name="Comma 3 2 4 2 24" xfId="15175" xr:uid="{BD4E6D0D-C884-45F4-82DF-4CD4AA97FD4D}"/>
    <cellStyle name="Comma 3 2 4 2 24 2" xfId="20766" xr:uid="{35435414-E1A1-4CBD-B319-4BA3CA4AA865}"/>
    <cellStyle name="Comma 3 2 4 2 24 2 2" xfId="33094" xr:uid="{E870A71A-0642-424C-8E80-61E4CB1AF6AD}"/>
    <cellStyle name="Comma 3 2 4 2 24 3" xfId="28057" xr:uid="{8E536F3C-9803-4731-91A5-FD4F2D6A83D9}"/>
    <cellStyle name="Comma 3 2 4 2 25" xfId="15556" xr:uid="{506892E3-C36F-4319-9DD1-555C47DE0017}"/>
    <cellStyle name="Comma 3 2 4 2 25 2" xfId="20974" xr:uid="{C3DD8547-5F3E-4B1D-8D8F-D180216E1E54}"/>
    <cellStyle name="Comma 3 2 4 2 25 2 2" xfId="33302" xr:uid="{E28E5133-551E-45FA-B7B5-E16F92445011}"/>
    <cellStyle name="Comma 3 2 4 2 25 3" xfId="28265" xr:uid="{01BDD649-6343-4DF8-88B2-6762F6113E99}"/>
    <cellStyle name="Comma 3 2 4 2 26" xfId="15937" xr:uid="{3A7BC73D-1B7C-4AA3-A81E-700528019A56}"/>
    <cellStyle name="Comma 3 2 4 2 26 2" xfId="21182" xr:uid="{3FFB9ABF-5FC8-4157-BE8E-282A78FFAA94}"/>
    <cellStyle name="Comma 3 2 4 2 26 2 2" xfId="33510" xr:uid="{6289895B-A9DC-42B4-82B0-484036659566}"/>
    <cellStyle name="Comma 3 2 4 2 26 3" xfId="28473" xr:uid="{592CA31E-BDBC-47E0-B3BF-9985B79E9ECC}"/>
    <cellStyle name="Comma 3 2 4 2 27" xfId="16318" xr:uid="{2C52FB76-126D-40DC-8574-9FD31FC66F8B}"/>
    <cellStyle name="Comma 3 2 4 2 27 2" xfId="21390" xr:uid="{EFAEC146-D872-4CA0-8DB9-6524DB0A70EB}"/>
    <cellStyle name="Comma 3 2 4 2 27 2 2" xfId="33718" xr:uid="{D4FAFABC-4C28-4789-9AF8-DBB764B5E08E}"/>
    <cellStyle name="Comma 3 2 4 2 27 3" xfId="28681" xr:uid="{9FEE2326-3B6A-424C-A2B6-3609A1A18241}"/>
    <cellStyle name="Comma 3 2 4 2 28" xfId="21738" xr:uid="{CCBF6880-C2BF-4FCE-B661-0D2477C3D00B}"/>
    <cellStyle name="Comma 3 2 4 2 28 2" xfId="23187" xr:uid="{C293E134-E133-40BC-BE8C-39640F989FE9}"/>
    <cellStyle name="Comma 3 2 4 2 29" xfId="22277" xr:uid="{7911C032-21FD-47A4-B323-BD270472AD5F}"/>
    <cellStyle name="Comma 3 2 4 2 3" xfId="2811" xr:uid="{B2A6C73E-BFE5-475B-B7F1-4CF2F3BA0032}"/>
    <cellStyle name="Comma 3 2 4 2 3 2" xfId="3503" xr:uid="{9515BD40-6A67-41C6-BEA8-62A7713BB8C1}"/>
    <cellStyle name="Comma 3 2 4 2 3 3" xfId="23501" xr:uid="{20642162-3B0D-48AB-B76E-F615C89B5D6A}"/>
    <cellStyle name="Comma 3 2 4 2 3 4" xfId="22904" xr:uid="{12EAEC96-F3DC-4961-9130-B079DFF3BC73}"/>
    <cellStyle name="Comma 3 2 4 2 30" xfId="35734" xr:uid="{C3AC1EB8-35E0-49F6-A1B9-A74C0582B006}"/>
    <cellStyle name="Comma 3 2 4 2 4" xfId="4300" xr:uid="{5B66491E-E78E-47ED-AE36-805C33AE9C41}"/>
    <cellStyle name="Comma 3 2 4 2 4 2" xfId="7474" xr:uid="{531E75BE-7785-42CE-9B0E-3D2ED79A05C1}"/>
    <cellStyle name="Comma 3 2 4 2 5" xfId="7856" xr:uid="{AD193F1B-01C3-4ABD-B4AA-221FE0DE3DBD}"/>
    <cellStyle name="Comma 3 2 4 2 5 2" xfId="16769" xr:uid="{FA6EFD6E-208A-44FA-8401-0372CE6625EB}"/>
    <cellStyle name="Comma 3 2 4 2 5 2 2" xfId="29110" xr:uid="{A26A8149-2550-4584-B34F-200B624CC255}"/>
    <cellStyle name="Comma 3 2 4 2 5 3" xfId="24071" xr:uid="{2872FFE1-BA20-48F5-B7B9-5FBB22FAF041}"/>
    <cellStyle name="Comma 3 2 4 2 6" xfId="8245" xr:uid="{1D9714EA-1EF7-4306-8F87-20AEF4D92A65}"/>
    <cellStyle name="Comma 3 2 4 2 6 2" xfId="16992" xr:uid="{AB1BFBCE-E065-4D75-81DA-3F3E33165F64}"/>
    <cellStyle name="Comma 3 2 4 2 6 2 2" xfId="29332" xr:uid="{455C1020-5A33-4348-9AAA-C06EB966FAD6}"/>
    <cellStyle name="Comma 3 2 4 2 6 3" xfId="24293" xr:uid="{56C7FBDE-990C-4F10-B874-80A360D7F513}"/>
    <cellStyle name="Comma 3 2 4 2 7" xfId="8626" xr:uid="{0154AB70-DB6A-4F0A-A125-C9B8E529015C}"/>
    <cellStyle name="Comma 3 2 4 2 7 2" xfId="17200" xr:uid="{B7E8D721-C5B8-49D5-A3A9-AF7DA0B20271}"/>
    <cellStyle name="Comma 3 2 4 2 7 2 2" xfId="29540" xr:uid="{07EEEE68-962A-43EC-80E9-A73769ECAAFB}"/>
    <cellStyle name="Comma 3 2 4 2 7 3" xfId="24501" xr:uid="{3022AC5F-C2EE-4D41-8FB1-B3D786365FDC}"/>
    <cellStyle name="Comma 3 2 4 2 8" xfId="9007" xr:uid="{7D074E20-66DE-4357-8C45-81E3A041F14E}"/>
    <cellStyle name="Comma 3 2 4 2 8 2" xfId="17409" xr:uid="{CA489090-1BC0-4626-A826-B96478F28241}"/>
    <cellStyle name="Comma 3 2 4 2 8 2 2" xfId="29748" xr:uid="{A7272EB2-9B92-4E18-AEF8-79E4D190EF27}"/>
    <cellStyle name="Comma 3 2 4 2 8 3" xfId="24709" xr:uid="{682F97D4-0A69-4504-B80C-CE3686D55803}"/>
    <cellStyle name="Comma 3 2 4 2 9" xfId="9407" xr:uid="{42197A5D-70E9-43E8-9114-33186D39E940}"/>
    <cellStyle name="Comma 3 2 4 2 9 2" xfId="17619" xr:uid="{2AC47079-529B-43FA-83E4-71BC10BD0BD1}"/>
    <cellStyle name="Comma 3 2 4 2 9 2 2" xfId="29957" xr:uid="{BC579546-8934-42F0-A902-4950FE64362C}"/>
    <cellStyle name="Comma 3 2 4 2 9 3" xfId="24920" xr:uid="{79F894D3-992B-47C7-9B41-17FCAA332FC4}"/>
    <cellStyle name="Comma 3 2 4 20" xfId="7226" xr:uid="{B40091E2-3075-4991-823A-644EF523D3FC}"/>
    <cellStyle name="Comma 3 2 4 21" xfId="7603" xr:uid="{22BC6BE7-C4CC-43A1-B9C5-68260407EAA6}"/>
    <cellStyle name="Comma 3 2 4 21 2" xfId="16617" xr:uid="{B99F2E31-7C43-4E8A-A101-358F81AD21C7}"/>
    <cellStyle name="Comma 3 2 4 21 2 2" xfId="28959" xr:uid="{A64DDF24-6C27-4199-871E-4BB98E26C222}"/>
    <cellStyle name="Comma 3 2 4 21 3" xfId="23920" xr:uid="{6955C4E9-BED2-433B-AED6-A6F578F1713F}"/>
    <cellStyle name="Comma 3 2 4 22" xfId="7999" xr:uid="{2010A877-DE17-466E-8762-FB7C478C5B68}"/>
    <cellStyle name="Comma 3 2 4 22 2" xfId="16861" xr:uid="{8F14DCEC-B5A5-4CAA-9553-A67519891A89}"/>
    <cellStyle name="Comma 3 2 4 22 2 2" xfId="29202" xr:uid="{AF588C63-0A16-41AF-BE1F-11FBC24AB416}"/>
    <cellStyle name="Comma 3 2 4 22 3" xfId="24163" xr:uid="{1BF2A67F-D1BE-4C91-94B1-C24AB99614DB}"/>
    <cellStyle name="Comma 3 2 4 23" xfId="8374" xr:uid="{B2D6F378-34CE-47AD-9848-F12B541EE979}"/>
    <cellStyle name="Comma 3 2 4 23 2" xfId="17070" xr:uid="{A19EF101-C722-4444-94E7-AB564D08DFEA}"/>
    <cellStyle name="Comma 3 2 4 23 2 2" xfId="29410" xr:uid="{C7B7F8EA-C329-4CA3-B4C8-7C4A4F8091EC}"/>
    <cellStyle name="Comma 3 2 4 23 3" xfId="24371" xr:uid="{CCE9D056-69D6-41AD-9A08-F26267BA97E6}"/>
    <cellStyle name="Comma 3 2 4 24" xfId="8755" xr:uid="{E3C196F0-B989-46B0-92AE-6D4D56087F90}"/>
    <cellStyle name="Comma 3 2 4 24 2" xfId="17278" xr:uid="{339845D9-A801-4CA9-89CE-DEBE38133FD7}"/>
    <cellStyle name="Comma 3 2 4 24 2 2" xfId="29618" xr:uid="{8C895ED9-06C4-4FD3-93EE-AE410AC385D5}"/>
    <cellStyle name="Comma 3 2 4 24 3" xfId="24579" xr:uid="{09ABB50B-58A7-4863-838D-545D3EB4E84E}"/>
    <cellStyle name="Comma 3 2 4 25" xfId="9140" xr:uid="{1B978519-92ED-46FE-9097-399B7DF6DEC2}"/>
    <cellStyle name="Comma 3 2 4 25 2" xfId="17487" xr:uid="{2F013126-A423-4F3A-834B-58D89E19CD13}"/>
    <cellStyle name="Comma 3 2 4 25 2 2" xfId="29826" xr:uid="{CDB9E041-FD32-4FC6-96BB-3276B3388B24}"/>
    <cellStyle name="Comma 3 2 4 25 3" xfId="24788" xr:uid="{5C1398BF-F8C3-4520-B0A7-A41DB3EEADA7}"/>
    <cellStyle name="Comma 3 2 4 26" xfId="9536" xr:uid="{29317341-607D-470D-875A-965984B5BEC0}"/>
    <cellStyle name="Comma 3 2 4 26 2" xfId="17697" xr:uid="{C5D36527-4003-4218-9578-04613C678A4A}"/>
    <cellStyle name="Comma 3 2 4 26 2 2" xfId="30035" xr:uid="{B08D14ED-8E41-4068-A851-0BBF136B3E3F}"/>
    <cellStyle name="Comma 3 2 4 26 3" xfId="24998" xr:uid="{2EB1864F-54BD-4EB2-AA36-1B0F74897161}"/>
    <cellStyle name="Comma 3 2 4 27" xfId="9917" xr:uid="{8DDA5708-E577-454C-8163-2FAC2B750F0C}"/>
    <cellStyle name="Comma 3 2 4 27 2" xfId="17905" xr:uid="{4AE340FD-2778-450A-B4B5-839354692DD7}"/>
    <cellStyle name="Comma 3 2 4 27 2 2" xfId="30243" xr:uid="{515B3FD4-2B8D-4B8A-802F-3DDD7246F3E7}"/>
    <cellStyle name="Comma 3 2 4 27 3" xfId="25206" xr:uid="{486DB4DF-32A7-4D1F-A586-89A6A58BC53B}"/>
    <cellStyle name="Comma 3 2 4 28" xfId="10299" xr:uid="{833BC335-741D-4FED-A4DE-92B0F0DC744D}"/>
    <cellStyle name="Comma 3 2 4 28 2" xfId="18114" xr:uid="{95473C77-AEF6-4912-8D78-B4A4540C40B8}"/>
    <cellStyle name="Comma 3 2 4 28 2 2" xfId="30452" xr:uid="{D657EACB-6181-45F3-899A-268409BCF2C1}"/>
    <cellStyle name="Comma 3 2 4 28 3" xfId="25415" xr:uid="{90AA57A5-B685-43CC-A1F2-2B6F943140E4}"/>
    <cellStyle name="Comma 3 2 4 29" xfId="10680" xr:uid="{96AEABD4-B437-4762-AD91-1F7B34551797}"/>
    <cellStyle name="Comma 3 2 4 29 2" xfId="18323" xr:uid="{57528ADF-1E9B-431F-8BFE-28D82B04F0FD}"/>
    <cellStyle name="Comma 3 2 4 29 2 2" xfId="30660" xr:uid="{4BE5C81B-335D-47A1-9195-B71B3437A53D}"/>
    <cellStyle name="Comma 3 2 4 29 3" xfId="25623" xr:uid="{AE3E2C76-A26A-4D59-AA06-1BCCFDDFEACD}"/>
    <cellStyle name="Comma 3 2 4 3" xfId="777" xr:uid="{58F9EF09-300F-4DB2-AE5F-F758A4F9DA10}"/>
    <cellStyle name="Comma 3 2 4 3 2" xfId="1132" xr:uid="{EA8A7DC4-C2A4-4BDE-BE38-46293F0B66A0}"/>
    <cellStyle name="Comma 3 2 4 3 2 2" xfId="1969" xr:uid="{397707D0-100F-4766-962F-62ACB32CB8CB}"/>
    <cellStyle name="Comma 3 2 4 3 2 2 2" xfId="4737" xr:uid="{F1B7E281-4BDC-478A-A952-08329327B43E}"/>
    <cellStyle name="Comma 3 2 4 3 2 3" xfId="3730" xr:uid="{88864830-2926-4127-9EE4-7592DC014A0A}"/>
    <cellStyle name="Comma 3 2 4 3 2 4" xfId="23784" xr:uid="{CFBFEC87-BDC3-40F0-A428-81B298C0FFAE}"/>
    <cellStyle name="Comma 3 2 4 3 3" xfId="1619" xr:uid="{9346CFBF-3526-49D4-8C95-D9BFD2BAB8E7}"/>
    <cellStyle name="Comma 3 2 4 3 3 2" xfId="3858" xr:uid="{DC716D31-32AB-46C7-8350-01AB10D5337C}"/>
    <cellStyle name="Comma 3 2 4 3 3 3" xfId="21983" xr:uid="{6CEAD85A-99AC-4B74-9D4F-BF384B4F0553}"/>
    <cellStyle name="Comma 3 2 4 3 3 4" xfId="28802" xr:uid="{D417AF3E-ED10-4BC6-8934-CA6AB9BA720A}"/>
    <cellStyle name="Comma 3 2 4 3 4" xfId="4414" xr:uid="{B6701BFA-3D95-4708-B345-598E03F5FC07}"/>
    <cellStyle name="Comma 3 2 4 3 4 2" xfId="23301" xr:uid="{8B980755-E031-4176-8533-02E122174070}"/>
    <cellStyle name="Comma 3 2 4 3 5" xfId="5228" xr:uid="{0351A5C7-BED6-4ABA-8E0A-0813BBB0A81A}"/>
    <cellStyle name="Comma 3 2 4 3 6" xfId="16448" xr:uid="{05673B74-F1D6-4722-BB11-89FC719686D7}"/>
    <cellStyle name="Comma 3 2 4 3 7" xfId="3035" xr:uid="{8C9AE15E-3EF1-48D5-BA27-5E2765C34FAB}"/>
    <cellStyle name="Comma 3 2 4 3 8" xfId="22446" xr:uid="{4E9EC97B-A028-416A-9866-C816B645A7E8}"/>
    <cellStyle name="Comma 3 2 4 30" xfId="11061" xr:uid="{37B928D6-F0E6-4747-A746-1278CD3436B9}"/>
    <cellStyle name="Comma 3 2 4 30 2" xfId="18531" xr:uid="{A5AECA7F-D54F-4FB5-A918-3704E0315622}"/>
    <cellStyle name="Comma 3 2 4 30 2 2" xfId="30868" xr:uid="{4D8504B4-0EE6-44D6-8ED5-3BDCB7156B44}"/>
    <cellStyle name="Comma 3 2 4 30 3" xfId="25831" xr:uid="{55F20483-5B00-4B68-8E2E-BE86062222E4}"/>
    <cellStyle name="Comma 3 2 4 31" xfId="11478" xr:uid="{2D8019FA-03AE-476E-AA7D-C01375796A4A}"/>
    <cellStyle name="Comma 3 2 4 31 2" xfId="18750" xr:uid="{27B93CCA-F7C4-44E1-BF37-3CA0D1510198}"/>
    <cellStyle name="Comma 3 2 4 31 2 2" xfId="31084" xr:uid="{47F36C09-AA9B-4A1D-9118-EC6385FD728E}"/>
    <cellStyle name="Comma 3 2 4 31 3" xfId="26047" xr:uid="{5F736C13-54CB-4F88-9B20-3B9A756B31E0}"/>
    <cellStyle name="Comma 3 2 4 32" xfId="11863" xr:uid="{BF82FF4C-8617-4ABA-BC7A-3678A72D0E19}"/>
    <cellStyle name="Comma 3 2 4 32 2" xfId="18960" xr:uid="{C9747CE7-0FF8-4BC0-B45D-B85298ACE4BA}"/>
    <cellStyle name="Comma 3 2 4 32 2 2" xfId="31294" xr:uid="{AEF32792-CBF3-422F-9771-2753A93B2380}"/>
    <cellStyle name="Comma 3 2 4 32 3" xfId="26257" xr:uid="{EF880FF2-6562-4B3C-9E2B-F6673027CF69}"/>
    <cellStyle name="Comma 3 2 4 33" xfId="12244" xr:uid="{D9070344-57F5-42B6-8C83-C76A3664924A}"/>
    <cellStyle name="Comma 3 2 4 33 2" xfId="19169" xr:uid="{C0E12A46-0991-4AAB-97D0-5E50E44F5B95}"/>
    <cellStyle name="Comma 3 2 4 33 2 2" xfId="31502" xr:uid="{84CC4472-BFB9-4AAE-8CEA-C22EFD8C97DA}"/>
    <cellStyle name="Comma 3 2 4 33 3" xfId="26465" xr:uid="{9D1957C2-98DA-4F14-95AC-9130C52A9AA9}"/>
    <cellStyle name="Comma 3 2 4 34" xfId="12625" xr:uid="{F01676FD-AEE1-4A59-8DC7-E51C5F87D0C9}"/>
    <cellStyle name="Comma 3 2 4 34 2" xfId="19378" xr:uid="{E48AABD7-6F62-4F53-92FA-3EDFF2381926}"/>
    <cellStyle name="Comma 3 2 4 34 2 2" xfId="31710" xr:uid="{62973E39-67A1-4E67-92D3-FEE9742886C2}"/>
    <cellStyle name="Comma 3 2 4 34 3" xfId="26673" xr:uid="{DA58714F-2E25-423D-8598-4DEE40CF4DBB}"/>
    <cellStyle name="Comma 3 2 4 35" xfId="13006" xr:uid="{20B2ADAE-EA7D-4B12-984D-C2C2B40FC881}"/>
    <cellStyle name="Comma 3 2 4 35 2" xfId="19586" xr:uid="{37F08CA8-AC39-4CC8-A340-D1F9D3E392FF}"/>
    <cellStyle name="Comma 3 2 4 35 2 2" xfId="31918" xr:uid="{72A650BF-87DE-45C4-916E-E51C16B0952F}"/>
    <cellStyle name="Comma 3 2 4 35 3" xfId="26881" xr:uid="{1265FE6D-9087-4D7E-BF68-3F4174A8E36B}"/>
    <cellStyle name="Comma 3 2 4 36" xfId="13387" xr:uid="{4623321A-ABB7-4B23-BD4B-1AB66AA08A92}"/>
    <cellStyle name="Comma 3 2 4 36 2" xfId="19795" xr:uid="{77FBA68F-3149-47AF-8449-FC26D65AADB8}"/>
    <cellStyle name="Comma 3 2 4 36 2 2" xfId="32126" xr:uid="{A80846FF-933E-4F8C-9D68-F15774201114}"/>
    <cellStyle name="Comma 3 2 4 36 3" xfId="27089" xr:uid="{3C88063E-C77A-4665-82F7-F7F33777128A}"/>
    <cellStyle name="Comma 3 2 4 37" xfId="13776" xr:uid="{8EDCD61D-3312-4224-9196-61F4FD3AC111}"/>
    <cellStyle name="Comma 3 2 4 37 2" xfId="20007" xr:uid="{524893C1-BE65-4F35-BD69-E5219F4F7F35}"/>
    <cellStyle name="Comma 3 2 4 37 2 2" xfId="32338" xr:uid="{0EA87AA5-C35B-4A38-91AB-9D19D58FD6D1}"/>
    <cellStyle name="Comma 3 2 4 37 3" xfId="27301" xr:uid="{49EC10E8-7B35-4E39-9FA3-402BD85D96CE}"/>
    <cellStyle name="Comma 3 2 4 38" xfId="14157" xr:uid="{30A32A80-566E-4891-8CC1-A6CBEBA502B9}"/>
    <cellStyle name="Comma 3 2 4 38 2" xfId="20216" xr:uid="{65935F90-1ED0-4448-96F3-1D5967007A2E}"/>
    <cellStyle name="Comma 3 2 4 38 2 2" xfId="32546" xr:uid="{E380EDDC-5AD5-4B45-9D8F-3C83410635C9}"/>
    <cellStyle name="Comma 3 2 4 38 3" xfId="27509" xr:uid="{AB552E41-9EE1-4F27-8668-0CD61002365E}"/>
    <cellStyle name="Comma 3 2 4 39" xfId="14542" xr:uid="{E4C1B4FD-5AB1-4886-8FFE-3A289AB64BEB}"/>
    <cellStyle name="Comma 3 2 4 39 2" xfId="20427" xr:uid="{8A89CFF6-668A-4FAB-A777-34918FD49A73}"/>
    <cellStyle name="Comma 3 2 4 39 2 2" xfId="32756" xr:uid="{37D18A33-8798-4780-903E-E6C465924687}"/>
    <cellStyle name="Comma 3 2 4 39 3" xfId="27719" xr:uid="{E838EAC5-803F-45C0-9669-D72813103C04}"/>
    <cellStyle name="Comma 3 2 4 4" xfId="1455" xr:uid="{DDACB179-0FF0-4D99-9BC1-63D1301BB0EA}"/>
    <cellStyle name="Comma 3 2 4 4 2" xfId="23710" xr:uid="{CB42F45B-7C12-43EE-8E54-00CB19512E94}"/>
    <cellStyle name="Comma 3 2 4 4 3" xfId="22769" xr:uid="{E520F5EF-25DA-4FD1-B35A-3DA3A01C8EEA}"/>
    <cellStyle name="Comma 3 2 4 40" xfId="14923" xr:uid="{E3145D0D-7D3B-4DD9-8ED7-8E6492D19E21}"/>
    <cellStyle name="Comma 3 2 4 40 2" xfId="20635" xr:uid="{9FB88941-87E9-4488-B11A-C8863DD9B963}"/>
    <cellStyle name="Comma 3 2 4 40 2 2" xfId="32964" xr:uid="{542F53E7-F830-4C63-9C95-2ED9DE647CA7}"/>
    <cellStyle name="Comma 3 2 4 40 3" xfId="27927" xr:uid="{057794FA-3352-41F1-9E54-8903547D247C}"/>
    <cellStyle name="Comma 3 2 4 41" xfId="15304" xr:uid="{09983174-A070-4E57-9C0E-62D0C9422F18}"/>
    <cellStyle name="Comma 3 2 4 41 2" xfId="20844" xr:uid="{32EB7C16-9AEE-4CD3-A8B6-B9B0EB542F82}"/>
    <cellStyle name="Comma 3 2 4 41 2 2" xfId="33172" xr:uid="{914EE00A-59EC-4C7E-A4C5-D7082DE90471}"/>
    <cellStyle name="Comma 3 2 4 41 3" xfId="28135" xr:uid="{363234E3-C0CA-47CF-BDEA-B57DB65313CD}"/>
    <cellStyle name="Comma 3 2 4 42" xfId="15685" xr:uid="{E5C402B3-A936-4F4E-AC8A-D07AC6D21189}"/>
    <cellStyle name="Comma 3 2 4 42 2" xfId="21052" xr:uid="{C1B4A559-8473-405C-9FAE-9A83F7C92E5A}"/>
    <cellStyle name="Comma 3 2 4 42 2 2" xfId="33380" xr:uid="{1B65A4D3-AAD9-4C0F-A769-E5B6FAE372E0}"/>
    <cellStyle name="Comma 3 2 4 42 3" xfId="28343" xr:uid="{037C4A7F-0557-48FC-9A98-1E3D0991DF93}"/>
    <cellStyle name="Comma 3 2 4 43" xfId="16066" xr:uid="{169D7E22-CAEA-4A86-971B-5A1321D42A84}"/>
    <cellStyle name="Comma 3 2 4 43 2" xfId="21260" xr:uid="{24B74750-6D79-44FE-AEBC-2A995B18222B}"/>
    <cellStyle name="Comma 3 2 4 43 2 2" xfId="33588" xr:uid="{69398742-D0DB-4985-AC7C-F8F1C310BCB8}"/>
    <cellStyle name="Comma 3 2 4 43 3" xfId="28551" xr:uid="{0F80DEF7-1FFA-471F-8E13-8D13FED661CD}"/>
    <cellStyle name="Comma 3 2 4 44" xfId="21486" xr:uid="{76798360-B371-42BA-82E8-E1ED930D623B}"/>
    <cellStyle name="Comma 3 2 4 44 2" xfId="23041" xr:uid="{3AB15F97-4F94-498F-8CDB-605675B6ECAF}"/>
    <cellStyle name="Comma 3 2 4 45" xfId="22072" xr:uid="{8A1F4BB7-B596-4882-90D3-C24B854C91E2}"/>
    <cellStyle name="Comma 3 2 4 46" xfId="35420" xr:uid="{9D12B96D-D7FF-48B7-88A5-33E480178C58}"/>
    <cellStyle name="Comma 3 2 4 5" xfId="2410" xr:uid="{4B3D3BD0-C175-4925-B34E-4F3FFC1834BC}"/>
    <cellStyle name="Comma 3 2 4 5 2" xfId="5369" xr:uid="{E38D2783-4721-49EC-B6B1-9F84F32D1247}"/>
    <cellStyle name="Comma 3 2 4 5 3" xfId="4202" xr:uid="{AA8BF311-1A15-4B07-8A9C-4593E293EA5F}"/>
    <cellStyle name="Comma 3 2 4 6" xfId="2591" xr:uid="{C9A8D943-7669-4276-992C-2CFE60BF1645}"/>
    <cellStyle name="Comma 3 2 4 6 2" xfId="5455" xr:uid="{E0FA2AE7-A472-4B21-A3B7-C64ABE0FF890}"/>
    <cellStyle name="Comma 3 2 4 7" xfId="5548" xr:uid="{E99188D8-E639-4B81-96E4-E0DA33BF532B}"/>
    <cellStyle name="Comma 3 2 4 8" xfId="5653" xr:uid="{6FBFC9C7-1312-44D9-9D3D-9E9730D207AE}"/>
    <cellStyle name="Comma 3 2 4 9" xfId="5769" xr:uid="{20CEA128-7633-435A-9BE6-897C843370EF}"/>
    <cellStyle name="Comma 3 2 40" xfId="11041" xr:uid="{5F5CD97A-37CA-47A5-8B72-BEBCC7922646}"/>
    <cellStyle name="Comma 3 2 40 2" xfId="18511" xr:uid="{381E242A-2362-4F48-8BEE-01C7130929A9}"/>
    <cellStyle name="Comma 3 2 40 2 2" xfId="30848" xr:uid="{5CDB0BEA-822F-48AE-88CF-6D3073685AF2}"/>
    <cellStyle name="Comma 3 2 40 3" xfId="25811" xr:uid="{41EC1696-867D-4430-A3FE-20B0E1A99E43}"/>
    <cellStyle name="Comma 3 2 41" xfId="11458" xr:uid="{E47B23D9-42A1-4C29-8C06-915BFFF408BB}"/>
    <cellStyle name="Comma 3 2 41 2" xfId="18730" xr:uid="{A0D0B337-99C4-43C1-94F0-288D7FF62B17}"/>
    <cellStyle name="Comma 3 2 41 2 2" xfId="31064" xr:uid="{71BFA705-0FC7-4165-B58A-344D539594E9}"/>
    <cellStyle name="Comma 3 2 41 3" xfId="26027" xr:uid="{C7576A1A-76FA-4403-9C8E-24A85536E952}"/>
    <cellStyle name="Comma 3 2 42" xfId="11843" xr:uid="{3F0148AE-0FE0-4EA6-BC26-B7A83B21FD28}"/>
    <cellStyle name="Comma 3 2 42 2" xfId="18940" xr:uid="{6480183C-2E44-4135-B292-35E804BE64D2}"/>
    <cellStyle name="Comma 3 2 42 2 2" xfId="31274" xr:uid="{33E8A59A-851B-4EF9-A443-31A5AE0A4C1F}"/>
    <cellStyle name="Comma 3 2 42 3" xfId="26237" xr:uid="{453C40E6-8884-4E90-A546-B8CEEA43E4CF}"/>
    <cellStyle name="Comma 3 2 43" xfId="12224" xr:uid="{8DCF37F8-0503-4078-9007-60356C9376EB}"/>
    <cellStyle name="Comma 3 2 43 2" xfId="19149" xr:uid="{3DB6947D-E074-4A42-9013-2A5F4A570D1D}"/>
    <cellStyle name="Comma 3 2 43 2 2" xfId="31482" xr:uid="{8C683D9D-1FC7-4327-A768-DFED5D5AB0D4}"/>
    <cellStyle name="Comma 3 2 43 3" xfId="26445" xr:uid="{5F40F98A-74D7-45AE-A4C5-3295277EE3A9}"/>
    <cellStyle name="Comma 3 2 44" xfId="12605" xr:uid="{8582D125-4116-40BA-BF71-AAE8FE259876}"/>
    <cellStyle name="Comma 3 2 44 2" xfId="19358" xr:uid="{07F26DC4-B09E-4E9D-8BDB-B12F4D366C3F}"/>
    <cellStyle name="Comma 3 2 44 2 2" xfId="31690" xr:uid="{356F66F2-0F42-43EF-A3F9-77BC4B0A41FC}"/>
    <cellStyle name="Comma 3 2 44 3" xfId="26653" xr:uid="{11CB7656-5059-4903-BF6E-697378053CD9}"/>
    <cellStyle name="Comma 3 2 45" xfId="12986" xr:uid="{1AA5851B-B58F-46A9-8E62-D23FA659DFE0}"/>
    <cellStyle name="Comma 3 2 45 2" xfId="19566" xr:uid="{03E4CFFE-951D-41EB-88E9-6DB195188B6E}"/>
    <cellStyle name="Comma 3 2 45 2 2" xfId="31898" xr:uid="{7AEAC3FF-18CA-45E9-B87D-FFD0D82EF767}"/>
    <cellStyle name="Comma 3 2 45 3" xfId="26861" xr:uid="{ECA7BA93-0A20-4EF3-B92B-AB860D28034A}"/>
    <cellStyle name="Comma 3 2 46" xfId="13367" xr:uid="{9250F2A6-A689-41CF-B59A-803BAE59F22B}"/>
    <cellStyle name="Comma 3 2 46 2" xfId="19775" xr:uid="{CE4F5F70-84CB-443B-B111-89E191D6BBE3}"/>
    <cellStyle name="Comma 3 2 46 2 2" xfId="32106" xr:uid="{6A800C27-D98C-4962-A1DF-11E3225A5A13}"/>
    <cellStyle name="Comma 3 2 46 3" xfId="27069" xr:uid="{34BC6E37-3FA6-45E2-B851-EFF99C3E83E0}"/>
    <cellStyle name="Comma 3 2 47" xfId="13756" xr:uid="{44F8C32A-96F9-4C0B-94D6-99322EB2D277}"/>
    <cellStyle name="Comma 3 2 47 2" xfId="19987" xr:uid="{3A9FE275-EC56-4A5D-82CA-7DA9B72A11FE}"/>
    <cellStyle name="Comma 3 2 47 2 2" xfId="32318" xr:uid="{5343D4BA-5941-4B55-8B17-43F78F0C98C0}"/>
    <cellStyle name="Comma 3 2 47 3" xfId="27281" xr:uid="{EE832D62-4E30-447B-87E6-460C5CF1DEA2}"/>
    <cellStyle name="Comma 3 2 48" xfId="14137" xr:uid="{E363083A-EF6B-4886-ABCC-EB369D012E9E}"/>
    <cellStyle name="Comma 3 2 48 2" xfId="20196" xr:uid="{2D503184-2BD0-41A3-B3DF-2B47EFE90953}"/>
    <cellStyle name="Comma 3 2 48 2 2" xfId="32526" xr:uid="{6E15DD23-52D7-4C10-A16C-678D37BCDEC6}"/>
    <cellStyle name="Comma 3 2 48 3" xfId="27489" xr:uid="{A3AD3818-AE93-44A6-A902-F09E6CD92ABB}"/>
    <cellStyle name="Comma 3 2 49" xfId="14522" xr:uid="{587C34DE-FA01-44C2-A176-9281F518F387}"/>
    <cellStyle name="Comma 3 2 49 2" xfId="20407" xr:uid="{A5CA4324-602D-428B-892A-D49D1764F779}"/>
    <cellStyle name="Comma 3 2 49 2 2" xfId="32736" xr:uid="{6138B908-82DE-4B54-A462-0E6A9437E003}"/>
    <cellStyle name="Comma 3 2 49 3" xfId="27699" xr:uid="{165D5B2E-81A0-4D65-83F3-0F322BD1C826}"/>
    <cellStyle name="Comma 3 2 5" xfId="598" xr:uid="{00000000-0005-0000-0000-000041000000}"/>
    <cellStyle name="Comma 3 2 5 10" xfId="9771" xr:uid="{DDDFE8F1-B3EF-49A8-AC9F-BDA8340F7B48}"/>
    <cellStyle name="Comma 3 2 5 10 2" xfId="17810" xr:uid="{6BBEF26A-3ACA-4CBA-BBC0-87BC1E067544}"/>
    <cellStyle name="Comma 3 2 5 10 2 2" xfId="30148" xr:uid="{21425943-562D-4868-857A-8B79D271DC6A}"/>
    <cellStyle name="Comma 3 2 5 10 3" xfId="25111" xr:uid="{D47403DA-7636-4975-81B0-786838A3FE4F}"/>
    <cellStyle name="Comma 3 2 5 11" xfId="10153" xr:uid="{B6C11458-8339-4A98-BE5F-664C114866A2}"/>
    <cellStyle name="Comma 3 2 5 11 2" xfId="18019" xr:uid="{B31B83F7-502B-4244-977D-EF330F89E254}"/>
    <cellStyle name="Comma 3 2 5 11 2 2" xfId="30357" xr:uid="{3B157638-C9B3-45DD-B95B-BF3CD938CF45}"/>
    <cellStyle name="Comma 3 2 5 11 3" xfId="25320" xr:uid="{36984D35-3BF5-4136-9847-EADB43974A99}"/>
    <cellStyle name="Comma 3 2 5 12" xfId="10534" xr:uid="{93954C9C-4745-46C1-9F7E-1B20F8A55951}"/>
    <cellStyle name="Comma 3 2 5 12 2" xfId="18228" xr:uid="{AD008085-3657-4693-900E-0B1F9B57D2BE}"/>
    <cellStyle name="Comma 3 2 5 12 2 2" xfId="30565" xr:uid="{7F71103D-D672-4EAC-A2CA-EEB8CC829E28}"/>
    <cellStyle name="Comma 3 2 5 12 3" xfId="25528" xr:uid="{25452DDE-6109-4E45-A55F-CA38C2CDAD34}"/>
    <cellStyle name="Comma 3 2 5 13" xfId="10915" xr:uid="{D4A7295E-C1AF-4FCD-99E2-ED3F257EC918}"/>
    <cellStyle name="Comma 3 2 5 13 2" xfId="18436" xr:uid="{8631E01B-8FD5-4AFA-A9D0-5C72AD4C3E8F}"/>
    <cellStyle name="Comma 3 2 5 13 2 2" xfId="30773" xr:uid="{FDA62057-B4A5-4AFA-9C34-554E82B1D929}"/>
    <cellStyle name="Comma 3 2 5 13 3" xfId="25736" xr:uid="{6B5999A9-706A-4B93-A70D-AD0266B7682D}"/>
    <cellStyle name="Comma 3 2 5 14" xfId="11296" xr:uid="{B367876C-0D4F-4F68-B28E-15E5F0DBF11C}"/>
    <cellStyle name="Comma 3 2 5 14 2" xfId="18645" xr:uid="{083CAB0E-533C-4604-8E77-6340B980E3A3}"/>
    <cellStyle name="Comma 3 2 5 14 2 2" xfId="30981" xr:uid="{F6ADC9BC-D6ED-4D4F-8165-134D3B5F3A5C}"/>
    <cellStyle name="Comma 3 2 5 14 3" xfId="25944" xr:uid="{004EB215-0200-4AFF-94B8-234812A4A637}"/>
    <cellStyle name="Comma 3 2 5 15" xfId="11713" xr:uid="{B915F4D1-4086-44E2-BD19-73AFDCB0EC71}"/>
    <cellStyle name="Comma 3 2 5 15 2" xfId="18863" xr:uid="{3AAE8419-4B52-41B9-8C04-316B44AD46B1}"/>
    <cellStyle name="Comma 3 2 5 15 2 2" xfId="31197" xr:uid="{4077D162-69AF-4EDE-91D6-F1CE40EAD395}"/>
    <cellStyle name="Comma 3 2 5 15 3" xfId="26160" xr:uid="{A509FC07-DCDE-426F-9E1B-21A3D0982041}"/>
    <cellStyle name="Comma 3 2 5 16" xfId="12098" xr:uid="{04E5DF0B-F711-4137-ACDF-ADD01F230E0C}"/>
    <cellStyle name="Comma 3 2 5 16 2" xfId="19074" xr:uid="{D484F5AA-68D2-4C65-AFF7-604BDF3F277F}"/>
    <cellStyle name="Comma 3 2 5 16 2 2" xfId="31407" xr:uid="{72547EB8-410F-415F-A120-A7430E16855F}"/>
    <cellStyle name="Comma 3 2 5 16 3" xfId="26370" xr:uid="{ED22EEE7-055F-4FB2-A0EE-086591C8D678}"/>
    <cellStyle name="Comma 3 2 5 17" xfId="12479" xr:uid="{CE9D22DA-B26D-4632-913B-A315CF6DB90A}"/>
    <cellStyle name="Comma 3 2 5 17 2" xfId="19283" xr:uid="{9B22FBEC-F1B5-4324-BE10-D365104CF40E}"/>
    <cellStyle name="Comma 3 2 5 17 2 2" xfId="31615" xr:uid="{0A146C45-F7CF-4C62-B6EB-1B8C15AFC827}"/>
    <cellStyle name="Comma 3 2 5 17 3" xfId="26578" xr:uid="{F9E87F3A-A796-4DF9-A973-C30D403A48B6}"/>
    <cellStyle name="Comma 3 2 5 18" xfId="12860" xr:uid="{53D68325-4CAA-432E-A225-E29B01C0BCC3}"/>
    <cellStyle name="Comma 3 2 5 18 2" xfId="19491" xr:uid="{79084DE0-B23C-45B1-9545-F8CDDD95C4A5}"/>
    <cellStyle name="Comma 3 2 5 18 2 2" xfId="31823" xr:uid="{95C4BA2C-7750-4CFA-AD02-75178C0D636D}"/>
    <cellStyle name="Comma 3 2 5 18 3" xfId="26786" xr:uid="{D60A4E49-9E08-4692-A937-7299B343AE96}"/>
    <cellStyle name="Comma 3 2 5 19" xfId="13241" xr:uid="{A5B4E562-A559-44A4-B056-FE1BF5DA8BA7}"/>
    <cellStyle name="Comma 3 2 5 19 2" xfId="19699" xr:uid="{3CF6A91A-2F94-4F15-AE5D-35349802B657}"/>
    <cellStyle name="Comma 3 2 5 19 2 2" xfId="32031" xr:uid="{058742E2-C115-4BF8-9E42-D652BCA5F0FC}"/>
    <cellStyle name="Comma 3 2 5 19 3" xfId="26994" xr:uid="{9C619A7B-7D72-492E-A6BC-921FD14F2703}"/>
    <cellStyle name="Comma 3 2 5 2" xfId="934" xr:uid="{8A440123-8F43-402F-A422-AFA083855359}"/>
    <cellStyle name="Comma 3 2 5 2 2" xfId="1287" xr:uid="{67773190-3214-4FB7-9B30-771CDDE6BCD1}"/>
    <cellStyle name="Comma 3 2 5 2 2 2" xfId="2124" xr:uid="{D91B76E4-408B-43C1-BE09-77C70BAEA774}"/>
    <cellStyle name="Comma 3 2 5 2 2 2 2" xfId="4892" xr:uid="{BD39A25B-18E9-450A-B9F3-1D1B03E81C9C}"/>
    <cellStyle name="Comma 3 2 5 2 2 3" xfId="4138" xr:uid="{4FE8F648-08D5-4150-8403-BE851FF27147}"/>
    <cellStyle name="Comma 3 2 5 2 3" xfId="1774" xr:uid="{D0198030-29F0-4A57-864D-7284AE1E2A7C}"/>
    <cellStyle name="Comma 3 2 5 2 3 2" xfId="3995" xr:uid="{3479C069-8F2A-48F9-864C-6802669BF3F3}"/>
    <cellStyle name="Comma 3 2 5 2 4" xfId="4544" xr:uid="{16E75CC1-527D-4031-AFE9-33D7A6D544E7}"/>
    <cellStyle name="Comma 3 2 5 2 5" xfId="3174" xr:uid="{FFDACC54-36FA-4DE5-B067-548B7242270E}"/>
    <cellStyle name="Comma 3 2 5 2 6" xfId="22586" xr:uid="{1B6755CF-676F-4FDA-8DD3-CDBE7A1E07FB}"/>
    <cellStyle name="Comma 3 2 5 20" xfId="13622" xr:uid="{8A2DDABD-FF20-46E0-9EFA-6A26D3ECD2F1}"/>
    <cellStyle name="Comma 3 2 5 20 2" xfId="19908" xr:uid="{CFDB4BF7-4748-4C6C-A4CB-97D38D1C0AE2}"/>
    <cellStyle name="Comma 3 2 5 20 2 2" xfId="32239" xr:uid="{1B1A46E6-3CA4-442B-A942-081B714EA305}"/>
    <cellStyle name="Comma 3 2 5 20 3" xfId="27202" xr:uid="{1FAF67FE-54D4-44D6-82EF-24DCB913FFB0}"/>
    <cellStyle name="Comma 3 2 5 21" xfId="14011" xr:uid="{5BA2831A-3082-4268-8A97-37266F853804}"/>
    <cellStyle name="Comma 3 2 5 21 2" xfId="20121" xr:uid="{3CCC186B-12A5-42B3-87B3-C4932CA7DA1E}"/>
    <cellStyle name="Comma 3 2 5 21 2 2" xfId="32451" xr:uid="{BB5D867A-F8C2-476B-B65A-19EEF12C9477}"/>
    <cellStyle name="Comma 3 2 5 21 3" xfId="27414" xr:uid="{011B7E94-A1EF-4305-BE16-38867CB4E83C}"/>
    <cellStyle name="Comma 3 2 5 22" xfId="14392" xr:uid="{64A96D23-D2A9-43EC-AEE3-B33CC3A8C601}"/>
    <cellStyle name="Comma 3 2 5 22 2" xfId="20330" xr:uid="{DB1FF651-EB03-4503-A908-E1201EC1B186}"/>
    <cellStyle name="Comma 3 2 5 22 2 2" xfId="32659" xr:uid="{B837767D-851E-42FB-A8E3-5AADD74E9CB7}"/>
    <cellStyle name="Comma 3 2 5 22 3" xfId="27622" xr:uid="{E58E4E39-6484-4490-92EB-DE71BD6FBEA3}"/>
    <cellStyle name="Comma 3 2 5 23" xfId="14777" xr:uid="{A5C4D437-C77A-4006-AEA1-54B28AF78938}"/>
    <cellStyle name="Comma 3 2 5 23 2" xfId="20540" xr:uid="{BEFD6C9F-C6E1-4E24-9BE2-4F82041C914B}"/>
    <cellStyle name="Comma 3 2 5 23 2 2" xfId="32869" xr:uid="{BA21BC3E-18CD-46EF-BF91-F6EEFEEDCFFE}"/>
    <cellStyle name="Comma 3 2 5 23 3" xfId="27832" xr:uid="{76093C35-8D91-4F9D-8834-B131BD1C8B43}"/>
    <cellStyle name="Comma 3 2 5 24" xfId="15158" xr:uid="{B096F89F-C6C3-45FC-B980-5C78787B8113}"/>
    <cellStyle name="Comma 3 2 5 24 2" xfId="20749" xr:uid="{884A8433-1162-44E0-8880-C333D7D56B79}"/>
    <cellStyle name="Comma 3 2 5 24 2 2" xfId="33077" xr:uid="{7E600EE7-25B3-46B2-B96E-E11B5E73AA19}"/>
    <cellStyle name="Comma 3 2 5 24 3" xfId="28040" xr:uid="{FF53C86B-3CDD-41CC-84FD-7363FD997544}"/>
    <cellStyle name="Comma 3 2 5 25" xfId="15539" xr:uid="{72B7B2E3-68A9-4EF4-B98B-8342333AEA65}"/>
    <cellStyle name="Comma 3 2 5 25 2" xfId="20957" xr:uid="{D6B4AAD2-11D7-4875-B0A7-423CAB3F18B5}"/>
    <cellStyle name="Comma 3 2 5 25 2 2" xfId="33285" xr:uid="{0567F99D-C1BA-4919-8491-01426B28551A}"/>
    <cellStyle name="Comma 3 2 5 25 3" xfId="28248" xr:uid="{E1D0EE3D-6517-47C4-9C08-D6F3FB332972}"/>
    <cellStyle name="Comma 3 2 5 26" xfId="15920" xr:uid="{B04F8F86-D773-440E-831A-D2A547067A73}"/>
    <cellStyle name="Comma 3 2 5 26 2" xfId="21165" xr:uid="{BCC17CE2-7542-4F28-8D48-08EED70F7B84}"/>
    <cellStyle name="Comma 3 2 5 26 2 2" xfId="33493" xr:uid="{51C7391C-C8C5-41FC-AA8C-FB8308E67A5E}"/>
    <cellStyle name="Comma 3 2 5 26 3" xfId="28456" xr:uid="{7CA35119-3C9D-4097-BCE3-DAA59A1BE020}"/>
    <cellStyle name="Comma 3 2 5 27" xfId="16301" xr:uid="{20E234AD-623B-4DC1-B9CB-EF461E39AEAF}"/>
    <cellStyle name="Comma 3 2 5 27 2" xfId="21373" xr:uid="{3A5AC142-37D9-49BA-B129-B3E71058CA9C}"/>
    <cellStyle name="Comma 3 2 5 27 2 2" xfId="33701" xr:uid="{C806DF0F-D768-4D42-97E5-EDC8C1348CEC}"/>
    <cellStyle name="Comma 3 2 5 27 3" xfId="28664" xr:uid="{B902B079-CD58-4BCC-82E1-2CA82B8124C4}"/>
    <cellStyle name="Comma 3 2 5 28" xfId="21721" xr:uid="{6F52CCFA-6141-4F5A-862E-02AEA6D27E46}"/>
    <cellStyle name="Comma 3 2 5 29" xfId="22248" xr:uid="{D92BF4E9-FB24-4866-A669-503C4A408F9E}"/>
    <cellStyle name="Comma 3 2 5 3" xfId="2782" xr:uid="{7C27DFC5-5946-48B7-A2A7-B520F7798456}"/>
    <cellStyle name="Comma 3 2 5 3 2" xfId="3474" xr:uid="{F5686CC6-3085-4447-BF30-6C354B51E2BA}"/>
    <cellStyle name="Comma 3 2 5 3 3" xfId="23472" xr:uid="{6043A35C-2114-417E-81D0-B816080DBBFF}"/>
    <cellStyle name="Comma 3 2 5 30" xfId="35705" xr:uid="{F0D57291-2AB8-48E5-ACFC-B7FA48A55631}"/>
    <cellStyle name="Comma 3 2 5 4" xfId="4278" xr:uid="{446785C2-64D2-4CB8-85B4-B47D391DAA59}"/>
    <cellStyle name="Comma 3 2 5 4 2" xfId="7458" xr:uid="{EFC0B218-29BB-4D9F-B7AC-57C5AE9EEB21}"/>
    <cellStyle name="Comma 3 2 5 5" xfId="7839" xr:uid="{B87EFD44-8E77-4182-B2FA-8F4C462D7B01}"/>
    <cellStyle name="Comma 3 2 5 5 2" xfId="16752" xr:uid="{66A10FDE-9FE5-42A6-B753-DEBA928E8B93}"/>
    <cellStyle name="Comma 3 2 5 5 2 2" xfId="29093" xr:uid="{6734FF1C-6362-48E7-8B4F-2DE0395DE138}"/>
    <cellStyle name="Comma 3 2 5 5 3" xfId="24054" xr:uid="{12732EF8-5182-486E-B001-472D74ADEDC8}"/>
    <cellStyle name="Comma 3 2 5 6" xfId="8228" xr:uid="{6AE00CA5-6E20-456A-8980-5B4BFF54122A}"/>
    <cellStyle name="Comma 3 2 5 6 2" xfId="16975" xr:uid="{DA185944-46D8-4BC7-9E94-B40D22E5B195}"/>
    <cellStyle name="Comma 3 2 5 6 2 2" xfId="29315" xr:uid="{5FDFD9BF-620B-464C-9F30-ACF0F8817487}"/>
    <cellStyle name="Comma 3 2 5 6 3" xfId="24276" xr:uid="{2BBF3CF9-56D3-4DBA-B99A-F0643664859C}"/>
    <cellStyle name="Comma 3 2 5 7" xfId="8609" xr:uid="{BB0F8468-8D4A-4144-A8A6-03FC9A9EB164}"/>
    <cellStyle name="Comma 3 2 5 7 2" xfId="17183" xr:uid="{9DE16521-024F-4160-9893-004DC599BB88}"/>
    <cellStyle name="Comma 3 2 5 7 2 2" xfId="29523" xr:uid="{2C229846-AB40-48C0-83AE-2EFABB46C39E}"/>
    <cellStyle name="Comma 3 2 5 7 3" xfId="24484" xr:uid="{05E33BE2-1483-4CA3-9E37-2EDEEFB2E642}"/>
    <cellStyle name="Comma 3 2 5 8" xfId="8990" xr:uid="{6911F982-9A75-49E7-98ED-30C71C0BDA27}"/>
    <cellStyle name="Comma 3 2 5 8 2" xfId="17392" xr:uid="{D3C6B7BB-07A9-42C1-B8EB-F93AE8D81F8E}"/>
    <cellStyle name="Comma 3 2 5 8 2 2" xfId="29731" xr:uid="{252CC753-0658-4BB7-9A5E-FF9186F8D153}"/>
    <cellStyle name="Comma 3 2 5 8 3" xfId="24692" xr:uid="{848A3641-CAB7-4F21-9CCF-CE7DAC6F44F7}"/>
    <cellStyle name="Comma 3 2 5 9" xfId="9390" xr:uid="{8A4F97E1-5083-4594-926B-D0C5B66A9F8B}"/>
    <cellStyle name="Comma 3 2 5 9 2" xfId="17602" xr:uid="{CA9874C6-AF56-4FEB-AF01-3966B6BE8B5F}"/>
    <cellStyle name="Comma 3 2 5 9 2 2" xfId="29940" xr:uid="{FB4D4037-09A9-4D66-8B06-651B6D6DCCCC}"/>
    <cellStyle name="Comma 3 2 5 9 3" xfId="24903" xr:uid="{73477BF5-A6B4-4A2F-ACC7-E796422F4BD7}"/>
    <cellStyle name="Comma 3 2 50" xfId="14903" xr:uid="{67BEC6AD-DC6F-4FFA-A1F2-C3DDBD3EC42A}"/>
    <cellStyle name="Comma 3 2 50 2" xfId="20615" xr:uid="{7A093B0F-91DE-4071-9CF8-63C0BD134013}"/>
    <cellStyle name="Comma 3 2 50 2 2" xfId="32944" xr:uid="{22651002-9B28-4808-A4B6-EB933D8C17A6}"/>
    <cellStyle name="Comma 3 2 50 3" xfId="27907" xr:uid="{BC67947F-B5EC-4BF5-B9DD-1223BC0023F7}"/>
    <cellStyle name="Comma 3 2 51" xfId="15284" xr:uid="{4ECD93B7-CD7D-4EBF-8292-0A2949B03A92}"/>
    <cellStyle name="Comma 3 2 51 2" xfId="20824" xr:uid="{0258698E-32F0-4E96-BA47-7A3B424F9E3C}"/>
    <cellStyle name="Comma 3 2 51 2 2" xfId="33152" xr:uid="{439AFF3D-D6F6-463D-9265-68665707504C}"/>
    <cellStyle name="Comma 3 2 51 3" xfId="28115" xr:uid="{FE60F01F-025D-4859-96DF-3E2AB483349B}"/>
    <cellStyle name="Comma 3 2 52" xfId="15665" xr:uid="{58967A9B-D7A6-461C-A206-1008446665C1}"/>
    <cellStyle name="Comma 3 2 52 2" xfId="21032" xr:uid="{45B2E649-35EB-46D8-945D-3BB9B0127252}"/>
    <cellStyle name="Comma 3 2 52 2 2" xfId="33360" xr:uid="{1F391FBD-AEC7-42DD-BE7C-2C05965F595D}"/>
    <cellStyle name="Comma 3 2 52 3" xfId="28323" xr:uid="{8EAF3928-BB56-4C2A-948C-8051C35B7838}"/>
    <cellStyle name="Comma 3 2 53" xfId="16046" xr:uid="{D473362C-A385-4BF6-A7C0-AB66A828A09D}"/>
    <cellStyle name="Comma 3 2 53 2" xfId="21240" xr:uid="{BB27C9D7-551C-46FB-92A2-47BCBDBBF87A}"/>
    <cellStyle name="Comma 3 2 53 2 2" xfId="33568" xr:uid="{018C5587-86A3-4A30-8CD8-0A931A9908FF}"/>
    <cellStyle name="Comma 3 2 53 3" xfId="28531" xr:uid="{88987412-DE37-4AB2-BB25-681CE45AFF39}"/>
    <cellStyle name="Comma 3 2 54" xfId="21466" xr:uid="{0FD7D949-385F-4C47-A168-0BDE18C179CA}"/>
    <cellStyle name="Comma 3 2 55" xfId="22040" xr:uid="{DB3187A9-1E0D-45F7-BDDB-5BE1483EA558}"/>
    <cellStyle name="Comma 3 2 56" xfId="34485" xr:uid="{C1C02D20-0AB3-454E-944F-3885CA6B9434}"/>
    <cellStyle name="Comma 3 2 6" xfId="276" xr:uid="{00000000-0005-0000-0000-000087000000}"/>
    <cellStyle name="Comma 3 2 6 10" xfId="9626" xr:uid="{54D54C09-6828-4579-B004-3FB3685ECA86}"/>
    <cellStyle name="Comma 3 2 6 10 2" xfId="17770" xr:uid="{54B53B98-1CCD-4CD7-973B-8E7D13906198}"/>
    <cellStyle name="Comma 3 2 6 10 2 2" xfId="30108" xr:uid="{CDF1C800-9248-47F7-B440-4D8F7A807F3D}"/>
    <cellStyle name="Comma 3 2 6 10 3" xfId="25071" xr:uid="{B8EAA19E-C6BB-438B-A1C6-A9A68CFD8540}"/>
    <cellStyle name="Comma 3 2 6 11" xfId="10007" xr:uid="{9601C238-A956-4E80-94EA-8D66E19091A0}"/>
    <cellStyle name="Comma 3 2 6 11 2" xfId="17978" xr:uid="{B52D46F1-9CE5-4158-946F-FA859CB5B52D}"/>
    <cellStyle name="Comma 3 2 6 11 2 2" xfId="30316" xr:uid="{F662DFA5-40FD-480E-BE50-2E781ED918E1}"/>
    <cellStyle name="Comma 3 2 6 11 3" xfId="25279" xr:uid="{0EC0B4CE-0954-4D93-83BB-63D1FFFD0816}"/>
    <cellStyle name="Comma 3 2 6 12" xfId="10389" xr:uid="{6D108D21-749A-40A2-B755-79CB3AE9477A}"/>
    <cellStyle name="Comma 3 2 6 12 2" xfId="18187" xr:uid="{4B034AF5-CF8E-4D88-BC39-8CAE5EE4FC9B}"/>
    <cellStyle name="Comma 3 2 6 12 2 2" xfId="30525" xr:uid="{EA6D37C4-B4BE-4BFA-A971-A16679F8BD4C}"/>
    <cellStyle name="Comma 3 2 6 12 3" xfId="25488" xr:uid="{87B7A12A-BACB-4D9A-8C9D-3804F0407ED4}"/>
    <cellStyle name="Comma 3 2 6 13" xfId="10770" xr:uid="{E6A56E10-2DAC-4C69-A52E-57588CBCA5C2}"/>
    <cellStyle name="Comma 3 2 6 13 2" xfId="18396" xr:uid="{26EFD8F1-9D4C-41EA-90C7-7768D88FA8FA}"/>
    <cellStyle name="Comma 3 2 6 13 2 2" xfId="30733" xr:uid="{D4DC4A49-A6D0-4777-B097-0BE0D73B37F5}"/>
    <cellStyle name="Comma 3 2 6 13 3" xfId="25696" xr:uid="{27EFA134-D89F-4061-8F00-3EE0DF0F4497}"/>
    <cellStyle name="Comma 3 2 6 14" xfId="11151" xr:uid="{75E01DE7-BB37-4CFD-A318-48E00B3B11FF}"/>
    <cellStyle name="Comma 3 2 6 14 2" xfId="18605" xr:uid="{BA4CA2F8-F812-47BB-8AB6-52A1D8CDD1D8}"/>
    <cellStyle name="Comma 3 2 6 14 2 2" xfId="30941" xr:uid="{65134342-D5B3-4DC1-B12D-E0C427C31953}"/>
    <cellStyle name="Comma 3 2 6 14 3" xfId="25904" xr:uid="{1DAD316F-5F20-4B36-A360-7BCD6ED8C29F}"/>
    <cellStyle name="Comma 3 2 6 15" xfId="11568" xr:uid="{7A01B3E8-1BA7-433B-9381-D62E11092D15}"/>
    <cellStyle name="Comma 3 2 6 15 2" xfId="18823" xr:uid="{40800FEA-4836-48EC-AFE8-48F7BA784C96}"/>
    <cellStyle name="Comma 3 2 6 15 2 2" xfId="31157" xr:uid="{69D61C15-8897-4546-845B-140C07786197}"/>
    <cellStyle name="Comma 3 2 6 15 3" xfId="26120" xr:uid="{B4A403B7-37CB-4F0C-9263-C0D47373E90C}"/>
    <cellStyle name="Comma 3 2 6 16" xfId="11953" xr:uid="{9F111190-CCF2-4F91-8DBE-D1F313C55E80}"/>
    <cellStyle name="Comma 3 2 6 16 2" xfId="19034" xr:uid="{723D805C-EF46-4F0F-8B04-5DC36BBE3A4A}"/>
    <cellStyle name="Comma 3 2 6 16 2 2" xfId="31367" xr:uid="{C1C597A7-8E9E-49B5-9789-FF68D71489B1}"/>
    <cellStyle name="Comma 3 2 6 16 3" xfId="26330" xr:uid="{AD4CF273-B569-4A4D-8CB8-CBEA5E3CF3D0}"/>
    <cellStyle name="Comma 3 2 6 17" xfId="12334" xr:uid="{0E82E5B5-C55F-4428-9ACE-5A357287DC04}"/>
    <cellStyle name="Comma 3 2 6 17 2" xfId="19242" xr:uid="{DB1A2CF1-0BD3-4F6C-A4CE-20B70C7E549B}"/>
    <cellStyle name="Comma 3 2 6 17 2 2" xfId="31575" xr:uid="{5106F66E-5F7B-4CCE-8236-AA2A7FAC56E4}"/>
    <cellStyle name="Comma 3 2 6 17 3" xfId="26538" xr:uid="{3C7F85F8-11EA-4048-B47A-CA209BA0109A}"/>
    <cellStyle name="Comma 3 2 6 18" xfId="12715" xr:uid="{DFF85E78-B833-43DB-B3B3-681B7893F21E}"/>
    <cellStyle name="Comma 3 2 6 18 2" xfId="19451" xr:uid="{90E49F6D-72B4-4A84-AE1C-DD96A6AE78BB}"/>
    <cellStyle name="Comma 3 2 6 18 2 2" xfId="31783" xr:uid="{72EBA218-8F14-4D98-9693-02FB23EF104F}"/>
    <cellStyle name="Comma 3 2 6 18 3" xfId="26746" xr:uid="{202CAD90-6E6D-4C0B-90F5-981A1B37F46B}"/>
    <cellStyle name="Comma 3 2 6 19" xfId="13096" xr:uid="{FB98BA10-9CF6-4BF7-A51A-3D38BA565329}"/>
    <cellStyle name="Comma 3 2 6 19 2" xfId="19659" xr:uid="{68F8FF83-8968-4315-B3E0-5750EC309569}"/>
    <cellStyle name="Comma 3 2 6 19 2 2" xfId="31991" xr:uid="{04868505-9712-4923-A0A4-CA86E5BC9468}"/>
    <cellStyle name="Comma 3 2 6 19 3" xfId="26954" xr:uid="{96627E76-AF9B-4A52-B9CC-97DABA0FDB6B}"/>
    <cellStyle name="Comma 3 2 6 2" xfId="754" xr:uid="{C2EF3110-CD20-44C6-8C58-8FA895E3A1BA}"/>
    <cellStyle name="Comma 3 2 6 2 2" xfId="1110" xr:uid="{6511CA1E-4300-4EA4-A280-E2416406F15E}"/>
    <cellStyle name="Comma 3 2 6 2 2 2" xfId="1947" xr:uid="{3602682B-BFD2-4812-ABC1-52F58D3A933F}"/>
    <cellStyle name="Comma 3 2 6 2 2 3" xfId="4715" xr:uid="{FC78E1A0-2D7F-4DF8-BDD2-67BE0E72F8BE}"/>
    <cellStyle name="Comma 3 2 6 2 2 4" xfId="23809" xr:uid="{93D694CC-7351-46BB-8F53-0BBB29B8DCE6}"/>
    <cellStyle name="Comma 3 2 6 2 3" xfId="1597" xr:uid="{75FA5AC1-3224-45A2-BDFF-C3EA83B26CDC}"/>
    <cellStyle name="Comma 3 2 6 2 3 2" xfId="6829" xr:uid="{55B4A6C6-3365-44A3-8865-780E43EDC348}"/>
    <cellStyle name="Comma 3 2 6 2 3 3" xfId="28848" xr:uid="{A48B5CD6-2D61-4E74-85DD-0012B4D0396E}"/>
    <cellStyle name="Comma 3 2 6 2 4" xfId="2907" xr:uid="{9A643571-1B01-40F4-B153-2E6688C0EC1B}"/>
    <cellStyle name="Comma 3 2 6 2 4 2" xfId="23404" xr:uid="{92E6C622-C05B-463A-B5E7-8B80FC8EC87A}"/>
    <cellStyle name="Comma 3 2 6 2 5" xfId="22520" xr:uid="{446B654F-8086-4D55-862E-E4696A01C4B9}"/>
    <cellStyle name="Comma 3 2 6 2 6" xfId="35830" xr:uid="{D1961F3A-E64F-40AD-B158-3FC450996A21}"/>
    <cellStyle name="Comma 3 2 6 20" xfId="13477" xr:uid="{66633C20-9E49-46BB-A1EA-BC7995E7F147}"/>
    <cellStyle name="Comma 3 2 6 20 2" xfId="19868" xr:uid="{7E6F395A-9170-4DA3-B754-07C7E383F7D1}"/>
    <cellStyle name="Comma 3 2 6 20 2 2" xfId="32199" xr:uid="{DC25973D-8A3E-4F05-9FD3-318F876771A4}"/>
    <cellStyle name="Comma 3 2 6 20 3" xfId="27162" xr:uid="{9F2AA4C1-9AEB-4044-A2F0-FC00AEDF2B9C}"/>
    <cellStyle name="Comma 3 2 6 21" xfId="13866" xr:uid="{0BCE2FB0-78A7-4EA7-AC76-F978C42A4DA6}"/>
    <cellStyle name="Comma 3 2 6 21 2" xfId="20080" xr:uid="{D222DB33-B4E7-4103-BBF5-2774D302A150}"/>
    <cellStyle name="Comma 3 2 6 21 2 2" xfId="32411" xr:uid="{CEB3B4B6-8076-4AFD-8D0A-01F813791EEF}"/>
    <cellStyle name="Comma 3 2 6 21 3" xfId="27374" xr:uid="{459DC90E-45D4-4117-8DBC-428CE5EB8197}"/>
    <cellStyle name="Comma 3 2 6 22" xfId="14247" xr:uid="{3C5FBB56-962E-494A-B103-1740DBF80015}"/>
    <cellStyle name="Comma 3 2 6 22 2" xfId="20289" xr:uid="{6CAECEAB-4262-43A1-AAB2-E4BFB894F420}"/>
    <cellStyle name="Comma 3 2 6 22 2 2" xfId="32619" xr:uid="{EC6C3FE1-2157-40BD-BA37-9FB6700140C3}"/>
    <cellStyle name="Comma 3 2 6 22 3" xfId="27582" xr:uid="{BA072B63-B047-4083-B512-7B85C5DFAFAD}"/>
    <cellStyle name="Comma 3 2 6 23" xfId="14632" xr:uid="{9C529CFD-803D-4C09-B50E-A4819C5B052B}"/>
    <cellStyle name="Comma 3 2 6 23 2" xfId="20500" xr:uid="{0F466EC7-BCFA-44D3-ABF6-24D7600D076D}"/>
    <cellStyle name="Comma 3 2 6 23 2 2" xfId="32829" xr:uid="{D4D2B43E-5729-4998-B8D2-4BA7DF03DD75}"/>
    <cellStyle name="Comma 3 2 6 23 3" xfId="27792" xr:uid="{927F11D3-D384-48FD-844D-135F0CF2FB61}"/>
    <cellStyle name="Comma 3 2 6 24" xfId="15013" xr:uid="{6E49EA9E-29EE-4E83-8FD6-C1C4284B7634}"/>
    <cellStyle name="Comma 3 2 6 24 2" xfId="20708" xr:uid="{FC5FE9B2-04C6-4F58-A960-ECF5CE4BC8A9}"/>
    <cellStyle name="Comma 3 2 6 24 2 2" xfId="33037" xr:uid="{AC4386E3-9237-489B-87A4-70B33140312B}"/>
    <cellStyle name="Comma 3 2 6 24 3" xfId="28000" xr:uid="{95502231-0A5F-41BF-93E8-D6DF86AF69B3}"/>
    <cellStyle name="Comma 3 2 6 25" xfId="15394" xr:uid="{CF9D1194-F67A-45C7-885A-6A89D123CB69}"/>
    <cellStyle name="Comma 3 2 6 25 2" xfId="20917" xr:uid="{9AA5DD2C-961C-46A4-96F7-FFA256092BCD}"/>
    <cellStyle name="Comma 3 2 6 25 2 2" xfId="33245" xr:uid="{4E5679E2-E8EE-4E9D-BCA2-218898388EAE}"/>
    <cellStyle name="Comma 3 2 6 25 3" xfId="28208" xr:uid="{29788FE8-6CEA-4948-B904-40466D89CBE7}"/>
    <cellStyle name="Comma 3 2 6 26" xfId="15775" xr:uid="{EE7C5106-52FB-4423-B95A-80E902D72799}"/>
    <cellStyle name="Comma 3 2 6 26 2" xfId="21125" xr:uid="{E9031BDD-BBEA-4CA2-85AE-A41EA0091804}"/>
    <cellStyle name="Comma 3 2 6 26 2 2" xfId="33453" xr:uid="{474F875A-1302-4AAB-BAF8-42CD3813964B}"/>
    <cellStyle name="Comma 3 2 6 26 3" xfId="28416" xr:uid="{94275D79-9860-4B61-B19F-18052FC5F3A4}"/>
    <cellStyle name="Comma 3 2 6 27" xfId="16156" xr:uid="{1F902A6A-0F14-455D-97AE-8A41E31173C6}"/>
    <cellStyle name="Comma 3 2 6 27 2" xfId="21333" xr:uid="{7E9071BB-0DC3-4226-B5B6-0965EBC6A6C6}"/>
    <cellStyle name="Comma 3 2 6 27 2 2" xfId="33661" xr:uid="{693EC8AF-2DBF-4DFC-A3A4-310A9EE8EDD5}"/>
    <cellStyle name="Comma 3 2 6 27 3" xfId="28624" xr:uid="{FFDC9418-3FBD-4147-A6C9-343233A7D253}"/>
    <cellStyle name="Comma 3 2 6 28" xfId="5096" xr:uid="{2585588B-7870-4B2C-8C5B-43E538E5DA34}"/>
    <cellStyle name="Comma 3 2 6 28 2" xfId="21576" xr:uid="{BC042022-7F24-4FEF-9156-64CF766053C4}"/>
    <cellStyle name="Comma 3 2 6 29" xfId="23248" xr:uid="{6242E9E9-0DED-44BF-92F1-AADDA009CAF2}"/>
    <cellStyle name="Comma 3 2 6 3" xfId="1069" xr:uid="{110545DB-CCB4-44F8-8585-8E957B464E06}"/>
    <cellStyle name="Comma 3 2 6 3 2" xfId="1907" xr:uid="{631F4494-C050-4D25-A5E0-504634D75C61}"/>
    <cellStyle name="Comma 3 2 6 3 2 2" xfId="7025" xr:uid="{2032ADE0-5436-4FD3-9982-F3A8B0BA1F0E}"/>
    <cellStyle name="Comma 3 2 6 3 2 3" xfId="23850" xr:uid="{F0ABAB05-0E0B-415B-9857-7DAC3882A980}"/>
    <cellStyle name="Comma 3 2 6 3 3" xfId="16547" xr:uid="{4BC73BBD-8774-49AC-A7C8-AF6C5D0775A9}"/>
    <cellStyle name="Comma 3 2 6 3 3 2" xfId="28889" xr:uid="{922CB858-DBF7-450B-8135-D2223592A34C}"/>
    <cellStyle name="Comma 3 2 6 3 4" xfId="4675" xr:uid="{8D1912D4-271C-449B-8D59-D6E55B796AF1}"/>
    <cellStyle name="Comma 3 2 6 3 4 2" xfId="23598" xr:uid="{E78AF65A-12C8-40AF-A7D7-8DC1738DF6E5}"/>
    <cellStyle name="Comma 3 2 6 3 5" xfId="22872" xr:uid="{0774D604-ED13-4F7D-A895-13254CEB8F55}"/>
    <cellStyle name="Comma 3 2 6 30" xfId="22182" xr:uid="{CC067B78-FB2C-45A9-99CA-8163A34BDCDC}"/>
    <cellStyle name="Comma 3 2 6 31" xfId="35562" xr:uid="{B2A3C37E-EA62-4CF1-A466-BBC4BB99CDA6}"/>
    <cellStyle name="Comma 3 2 6 4" xfId="1557" xr:uid="{9245F0C6-08F3-4B7F-B443-DC63545A6409}"/>
    <cellStyle name="Comma 3 2 6 4 2" xfId="7314" xr:uid="{BCB9A900-2E06-4C70-A52A-C754546FE6B2}"/>
    <cellStyle name="Comma 3 2 6 4 2 2" xfId="28914" xr:uid="{9AFD2336-6085-4191-8129-B07A0519C98F}"/>
    <cellStyle name="Comma 3 2 6 4 3" xfId="16572" xr:uid="{E9FE5A3C-C20E-4A5A-B962-8761DF67FA54}"/>
    <cellStyle name="Comma 3 2 6 4 4" xfId="4366" xr:uid="{B6994661-48E4-4F64-9650-0CC702EE2123}"/>
    <cellStyle name="Comma 3 2 6 4 5" xfId="23875" xr:uid="{D70A3D0A-21FA-413A-8433-0E67BF98DB69}"/>
    <cellStyle name="Comma 3 2 6 5" xfId="2705" xr:uid="{CA9D5AC8-DBBE-4E7C-959D-AA1E2F021280}"/>
    <cellStyle name="Comma 3 2 6 5 2" xfId="16705" xr:uid="{7EAB1C6D-5F8D-4583-BB7A-F69669D4267B}"/>
    <cellStyle name="Comma 3 2 6 5 2 2" xfId="29046" xr:uid="{B097AF80-9D3E-4676-807B-6B7192935550}"/>
    <cellStyle name="Comma 3 2 6 5 3" xfId="24007" xr:uid="{0EBCE49C-AFCD-491C-922D-3D80642DAD37}"/>
    <cellStyle name="Comma 3 2 6 6" xfId="8085" xr:uid="{977FD811-1612-4D36-8F9E-65D6AC333D34}"/>
    <cellStyle name="Comma 3 2 6 6 2" xfId="16934" xr:uid="{75CEC990-F930-4A58-A834-1E9DFE4D6776}"/>
    <cellStyle name="Comma 3 2 6 6 2 2" xfId="29275" xr:uid="{C70E99A0-DB3C-40CC-BD4E-D0DC4617D386}"/>
    <cellStyle name="Comma 3 2 6 6 3" xfId="24236" xr:uid="{173D305A-7363-4237-B0DD-078B09CEF6D5}"/>
    <cellStyle name="Comma 3 2 6 7" xfId="8464" xr:uid="{4291EADC-B9CA-4296-9166-8F25F54C87C0}"/>
    <cellStyle name="Comma 3 2 6 7 2" xfId="17143" xr:uid="{4B3FE86D-7DD7-4B82-B25F-F863AFED48AE}"/>
    <cellStyle name="Comma 3 2 6 7 2 2" xfId="29483" xr:uid="{064AC5C3-EF27-4DCD-9872-E4CC4A541369}"/>
    <cellStyle name="Comma 3 2 6 7 3" xfId="24444" xr:uid="{B2999900-34A8-46AA-8122-BD2B7571AF08}"/>
    <cellStyle name="Comma 3 2 6 8" xfId="8845" xr:uid="{335C4917-F0F9-4DAD-9364-77A485632862}"/>
    <cellStyle name="Comma 3 2 6 8 2" xfId="17351" xr:uid="{C93C2037-9251-4084-B4FE-58F560FC7155}"/>
    <cellStyle name="Comma 3 2 6 8 2 2" xfId="29691" xr:uid="{54BBDD59-71DF-4A38-B0E1-D53B45D16C6F}"/>
    <cellStyle name="Comma 3 2 6 8 3" xfId="24652" xr:uid="{BCCD194B-A12D-40A4-BC30-FD0AD113C4EC}"/>
    <cellStyle name="Comma 3 2 6 9" xfId="9233" xr:uid="{FF83FF00-C0F8-431A-8B83-EC56A5888DA7}"/>
    <cellStyle name="Comma 3 2 6 9 2" xfId="17560" xr:uid="{D91A59D2-B842-4C8D-BDED-7B26FE1DEA3A}"/>
    <cellStyle name="Comma 3 2 6 9 2 2" xfId="29899" xr:uid="{F34C4EC4-4E4E-4A83-98CE-E758885B6E83}"/>
    <cellStyle name="Comma 3 2 6 9 3" xfId="24861" xr:uid="{BFEBA5C2-5472-4B95-BBF4-7EC0E4A72C81}"/>
    <cellStyle name="Comma 3 2 7" xfId="1420" xr:uid="{1D274704-ACEA-4529-B56A-33ED181E7D5D}"/>
    <cellStyle name="Comma 3 2 7 2" xfId="3826" xr:uid="{E745AB28-5EE3-48FA-9F3C-F047CDC3C3AE}"/>
    <cellStyle name="Comma 3 2 7 3" xfId="3381" xr:uid="{C975A381-8D24-41E9-8107-864D4EC1408D}"/>
    <cellStyle name="Comma 3 2 7 4" xfId="22707" xr:uid="{2FB49EA5-E3E1-43EF-9086-3ABB449DDBA5}"/>
    <cellStyle name="Comma 3 2 7 5" xfId="35387" xr:uid="{AC20B832-D42A-4A52-8AF9-460A7C7FA587}"/>
    <cellStyle name="Comma 3 2 8" xfId="2550" xr:uid="{897F94F6-3C5F-43C9-840F-1FC6BBB81B28}"/>
    <cellStyle name="Comma 3 2 8 2" xfId="3763" xr:uid="{B82DB469-06F9-43E6-BDC3-15A6473BE3A2}"/>
    <cellStyle name="Comma 3 2 8 3" xfId="2733" xr:uid="{C481AF0A-8B8E-42DE-B23B-341E05514555}"/>
    <cellStyle name="Comma 3 2 8 4" xfId="22362" xr:uid="{4D8269F4-743F-42C0-AE27-4F5B83660802}"/>
    <cellStyle name="Comma 3 2 9" xfId="3300" xr:uid="{2F86DC30-0B0D-42FD-8916-1B2B7F56984A}"/>
    <cellStyle name="Comma 3 2 9 2" xfId="23687" xr:uid="{0BEDEABF-13C7-43B4-B992-E7B562DE6291}"/>
    <cellStyle name="Comma 3 2 9 3" xfId="22744" xr:uid="{AB975C80-362F-44A6-B2E2-48B0F159E5C0}"/>
    <cellStyle name="Comma 3 20" xfId="5727" xr:uid="{D5932859-4E12-48DE-AF81-FFB64E72C94A}"/>
    <cellStyle name="Comma 3 21" xfId="5835" xr:uid="{9D347077-9A2D-43C9-9FC1-726B544ECF3F}"/>
    <cellStyle name="Comma 3 22" xfId="5853" xr:uid="{F4F0E3FA-4851-4FA9-8716-D461736C9613}"/>
    <cellStyle name="Comma 3 23" xfId="5958" xr:uid="{E5AF4B06-3429-4582-AE0F-1D47A76772E8}"/>
    <cellStyle name="Comma 3 24" xfId="6062" xr:uid="{432BFC2B-153E-4A10-870C-97FE03D9C853}"/>
    <cellStyle name="Comma 3 25" xfId="6166" xr:uid="{CA6F1C2B-FAB6-4A4A-91BE-B421A8CF4724}"/>
    <cellStyle name="Comma 3 26" xfId="6270" xr:uid="{598267FC-B0F8-4769-9332-55F60433680E}"/>
    <cellStyle name="Comma 3 27" xfId="6374" xr:uid="{ECFB4921-EE2B-4F7B-818B-89E2A74B84D5}"/>
    <cellStyle name="Comma 3 28" xfId="6496" xr:uid="{15FCB175-A5EF-4442-8B80-FDA40DED0A77}"/>
    <cellStyle name="Comma 3 29" xfId="6600" xr:uid="{7969C94E-FD3D-4CEE-87DF-7840D4482B19}"/>
    <cellStyle name="Comma 3 3" xfId="65" xr:uid="{00000000-0005-0000-0000-00002B000000}"/>
    <cellStyle name="Comma 3 3 10" xfId="5194" xr:uid="{3E9A1AD4-49C1-4196-AFE7-A7B06DBA8992}"/>
    <cellStyle name="Comma 3 3 10 2" xfId="16414" xr:uid="{E714A16E-E497-4E5B-A8F6-54CECE961F06}"/>
    <cellStyle name="Comma 3 3 10 2 2" xfId="28799" xr:uid="{8336E98B-9371-4C0C-90EC-64C01C29AD16}"/>
    <cellStyle name="Comma 3 3 10 3" xfId="23733" xr:uid="{E5D6AC97-16A1-4EC7-B243-A96C16FC3CE9}"/>
    <cellStyle name="Comma 3 3 11" xfId="5308" xr:uid="{37E62201-AD1F-4E1B-A741-D5B9A02512E6}"/>
    <cellStyle name="Comma 3 3 12" xfId="5348" xr:uid="{87EE1DFC-1B35-47C6-85B9-748237B8A2C0}"/>
    <cellStyle name="Comma 3 3 13" xfId="5433" xr:uid="{C857860C-1E2E-4B94-8369-6E63FFE06D1D}"/>
    <cellStyle name="Comma 3 3 14" xfId="5526" xr:uid="{EA1BD9F4-B49A-43AF-845B-0F469EAA01A8}"/>
    <cellStyle name="Comma 3 3 15" xfId="5629" xr:uid="{48069407-F3A9-4989-B262-C54FBE5607CF}"/>
    <cellStyle name="Comma 3 3 16" xfId="5746" xr:uid="{B1FBF1AE-D5BF-4AF5-ACE5-CC1CA1BE0E2B}"/>
    <cellStyle name="Comma 3 3 17" xfId="5872" xr:uid="{838E87AC-406B-46F3-A834-91E7359FA2A1}"/>
    <cellStyle name="Comma 3 3 18" xfId="5977" xr:uid="{F39F628D-A1F3-45FB-839A-08D8F8CF3861}"/>
    <cellStyle name="Comma 3 3 19" xfId="6081" xr:uid="{3537B82C-C516-48A5-91E9-D8909698F3F8}"/>
    <cellStyle name="Comma 3 3 2" xfId="143" xr:uid="{00000000-0005-0000-0000-000046000000}"/>
    <cellStyle name="Comma 3 3 2 10" xfId="5913" xr:uid="{D9958122-ABF5-4C70-930B-F89409E372BD}"/>
    <cellStyle name="Comma 3 3 2 11" xfId="6018" xr:uid="{B87889D0-2DD3-4293-90B5-66BD13F9326C}"/>
    <cellStyle name="Comma 3 3 2 12" xfId="6122" xr:uid="{6FAED23F-8315-4230-9F97-781E19FFB019}"/>
    <cellStyle name="Comma 3 3 2 13" xfId="6226" xr:uid="{39DDFB3E-B599-42F1-A7D9-293D6C960D34}"/>
    <cellStyle name="Comma 3 3 2 14" xfId="6330" xr:uid="{15BBB67B-E567-48FA-8C9F-DB466D17F068}"/>
    <cellStyle name="Comma 3 3 2 15" xfId="6452" xr:uid="{A975AAC4-3641-4E3A-B97B-70D01F374D35}"/>
    <cellStyle name="Comma 3 3 2 16" xfId="6556" xr:uid="{26D651DE-7A30-4AFC-BF8C-C4C04620BE29}"/>
    <cellStyle name="Comma 3 3 2 17" xfId="6660" xr:uid="{15BCF47E-6C90-47E2-A183-8662BA7E827B}"/>
    <cellStyle name="Comma 3 3 2 18" xfId="6765" xr:uid="{6E037399-EABF-42D1-9FFA-B724DE2B62EE}"/>
    <cellStyle name="Comma 3 3 2 19" xfId="6959" xr:uid="{BAF12947-CEB9-4843-B0C7-41D4AF3B6963}"/>
    <cellStyle name="Comma 3 3 2 2" xfId="658" xr:uid="{00000000-0005-0000-0000-000046000000}"/>
    <cellStyle name="Comma 3 3 2 2 10" xfId="9803" xr:uid="{034157A3-635F-4726-A866-FDA013E295AB}"/>
    <cellStyle name="Comma 3 3 2 2 10 2" xfId="17842" xr:uid="{FF051BA5-1471-4EEA-A51F-2885D9CE39F8}"/>
    <cellStyle name="Comma 3 3 2 2 10 2 2" xfId="30180" xr:uid="{51E54B89-9209-4ACA-87B2-770684C22920}"/>
    <cellStyle name="Comma 3 3 2 2 10 3" xfId="25143" xr:uid="{DC34978D-2D38-49E5-A04A-D8F85BEA794B}"/>
    <cellStyle name="Comma 3 3 2 2 11" xfId="10185" xr:uid="{51CDBABA-9920-4CAD-990D-1EF5AF3542BA}"/>
    <cellStyle name="Comma 3 3 2 2 11 2" xfId="18051" xr:uid="{22B92937-D8BE-4316-92DC-802F24795BAD}"/>
    <cellStyle name="Comma 3 3 2 2 11 2 2" xfId="30389" xr:uid="{14138612-3655-4B8A-889C-6B28A4E7C3FB}"/>
    <cellStyle name="Comma 3 3 2 2 11 3" xfId="25352" xr:uid="{E9B64169-B8AE-4FA5-82AD-FCFCF1DDAFCD}"/>
    <cellStyle name="Comma 3 3 2 2 12" xfId="10566" xr:uid="{89F3E45C-65D0-4F7F-AF04-3CCCA2C37AC0}"/>
    <cellStyle name="Comma 3 3 2 2 12 2" xfId="18260" xr:uid="{E2B0CDC7-52C0-4846-983F-025992676F33}"/>
    <cellStyle name="Comma 3 3 2 2 12 2 2" xfId="30597" xr:uid="{630D05DE-1D4B-46C4-8CCD-B54B2E981CCD}"/>
    <cellStyle name="Comma 3 3 2 2 12 3" xfId="25560" xr:uid="{B22418E3-1799-4EAA-BF9B-DBBBA51DD724}"/>
    <cellStyle name="Comma 3 3 2 2 13" xfId="10947" xr:uid="{16204A1D-835D-4847-A4CE-95F76102BCF3}"/>
    <cellStyle name="Comma 3 3 2 2 13 2" xfId="18468" xr:uid="{73C5AD8C-0A61-42D3-B3D8-23E7EB07A6A6}"/>
    <cellStyle name="Comma 3 3 2 2 13 2 2" xfId="30805" xr:uid="{41A090C6-35A4-44D6-B615-314F2BCC6FAC}"/>
    <cellStyle name="Comma 3 3 2 2 13 3" xfId="25768" xr:uid="{06C03EE6-9723-47A2-B079-F04EDD0CC2EB}"/>
    <cellStyle name="Comma 3 3 2 2 14" xfId="11328" xr:uid="{1C61EBA7-1F74-49AF-BC71-00BED8CF125B}"/>
    <cellStyle name="Comma 3 3 2 2 14 2" xfId="18677" xr:uid="{7A4DCA6E-7C4E-459A-B1D4-E57879E38F95}"/>
    <cellStyle name="Comma 3 3 2 2 14 2 2" xfId="31013" xr:uid="{D8E4438B-E680-464F-9A6D-183CA8256A9D}"/>
    <cellStyle name="Comma 3 3 2 2 14 3" xfId="25976" xr:uid="{1C7CE05E-53C9-47B1-A8EE-358738C35573}"/>
    <cellStyle name="Comma 3 3 2 2 15" xfId="11745" xr:uid="{A60D00AD-4FC2-4D8F-A0D8-16AF733561F7}"/>
    <cellStyle name="Comma 3 3 2 2 15 2" xfId="18895" xr:uid="{D7423174-674A-42BB-9FB5-F99FB4CCB9A1}"/>
    <cellStyle name="Comma 3 3 2 2 15 2 2" xfId="31229" xr:uid="{E2105C50-4706-470B-A47E-A12951B6BDC1}"/>
    <cellStyle name="Comma 3 3 2 2 15 3" xfId="26192" xr:uid="{124FD15E-6FD0-4797-8B89-24C8E67D7CED}"/>
    <cellStyle name="Comma 3 3 2 2 16" xfId="12130" xr:uid="{751C4CCC-959B-41F5-A05D-3C0A17CC3EB0}"/>
    <cellStyle name="Comma 3 3 2 2 16 2" xfId="19106" xr:uid="{24CB8674-770E-4AE2-A113-C121936C4092}"/>
    <cellStyle name="Comma 3 3 2 2 16 2 2" xfId="31439" xr:uid="{C068BC13-BDDA-4ADB-A563-91BAAD3E046B}"/>
    <cellStyle name="Comma 3 3 2 2 16 3" xfId="26402" xr:uid="{ABBE9390-147D-4AF8-A915-653E15C641E2}"/>
    <cellStyle name="Comma 3 3 2 2 17" xfId="12511" xr:uid="{D24443BA-46B4-4BCB-8F7B-B440C99BAD16}"/>
    <cellStyle name="Comma 3 3 2 2 17 2" xfId="19315" xr:uid="{E57F1CFB-977E-4317-9028-4B6EB05875BD}"/>
    <cellStyle name="Comma 3 3 2 2 17 2 2" xfId="31647" xr:uid="{FA361D7C-EB7D-4282-9309-C3F0E958F934}"/>
    <cellStyle name="Comma 3 3 2 2 17 3" xfId="26610" xr:uid="{4F4EB40E-6EE3-4021-B43B-0568510B538D}"/>
    <cellStyle name="Comma 3 3 2 2 18" xfId="12892" xr:uid="{EB3F767E-2D44-4C6B-87FA-CEA350AD1E60}"/>
    <cellStyle name="Comma 3 3 2 2 18 2" xfId="19523" xr:uid="{1E063905-4621-400E-8624-37A99B2AC65B}"/>
    <cellStyle name="Comma 3 3 2 2 18 2 2" xfId="31855" xr:uid="{D541A5D7-50D2-4736-9299-C84C27E5786F}"/>
    <cellStyle name="Comma 3 3 2 2 18 3" xfId="26818" xr:uid="{957882D1-D4E7-4E36-A409-E46D16F42675}"/>
    <cellStyle name="Comma 3 3 2 2 19" xfId="13273" xr:uid="{468BA781-FC06-487B-B2FD-3538155A79DF}"/>
    <cellStyle name="Comma 3 3 2 2 19 2" xfId="19731" xr:uid="{AF957FF3-61EF-450B-BF16-569D828A7622}"/>
    <cellStyle name="Comma 3 3 2 2 19 2 2" xfId="32063" xr:uid="{817ED0BF-EA4D-44BB-8220-8339E08E7F2F}"/>
    <cellStyle name="Comma 3 3 2 2 19 3" xfId="27026" xr:uid="{71DEAB54-5130-44DE-8326-2A5594DCE1FF}"/>
    <cellStyle name="Comma 3 3 2 2 2" xfId="992" xr:uid="{B874CB04-D064-40C6-89DD-640A48A1D636}"/>
    <cellStyle name="Comma 3 3 2 2 2 2" xfId="1345" xr:uid="{0BB8013A-FF6F-40BA-9B8C-B8A1A7C32FA9}"/>
    <cellStyle name="Comma 3 3 2 2 2 2 2" xfId="2182" xr:uid="{94A84527-5143-410E-BE35-9BC5E5B2171E}"/>
    <cellStyle name="Comma 3 3 2 2 2 2 2 2" xfId="4950" xr:uid="{BF68BB1B-A3B3-44EB-AE54-13650C3F60EE}"/>
    <cellStyle name="Comma 3 3 2 2 2 2 3" xfId="4141" xr:uid="{97FE4EEF-A830-46A5-BBBB-FBD2FB5CDD4F}"/>
    <cellStyle name="Comma 3 3 2 2 2 3" xfId="1832" xr:uid="{14497D60-B5C9-45BA-9582-5FD67412F7CE}"/>
    <cellStyle name="Comma 3 3 2 2 2 3 2" xfId="4051" xr:uid="{BBD4B7A3-8106-4072-9862-2637D413C394}"/>
    <cellStyle name="Comma 3 3 2 2 2 4" xfId="4600" xr:uid="{0875D34E-03F1-4F08-A1F5-94CDA477EE1C}"/>
    <cellStyle name="Comma 3 3 2 2 2 5" xfId="3230" xr:uid="{37DACFC6-CB09-45CC-BAD1-F4AD11EC0642}"/>
    <cellStyle name="Comma 3 3 2 2 2 6" xfId="22642" xr:uid="{2772D8E0-FC98-4AE8-BD3D-ED2F467AF535}"/>
    <cellStyle name="Comma 3 3 2 2 20" xfId="13654" xr:uid="{3419DED0-9AF0-4456-A1E7-3EC1D4E87111}"/>
    <cellStyle name="Comma 3 3 2 2 20 2" xfId="19940" xr:uid="{D4A755C3-8DBA-4F3E-B3F4-7C9AD43FB211}"/>
    <cellStyle name="Comma 3 3 2 2 20 2 2" xfId="32271" xr:uid="{6DD26418-E40C-4825-928C-A3FFACECC3CA}"/>
    <cellStyle name="Comma 3 3 2 2 20 3" xfId="27234" xr:uid="{A3C17AF6-E131-44C3-9E71-790084F8BFB7}"/>
    <cellStyle name="Comma 3 3 2 2 21" xfId="14043" xr:uid="{8C23BE1F-F3FD-47AE-8AAD-B828CF9BCA31}"/>
    <cellStyle name="Comma 3 3 2 2 21 2" xfId="20153" xr:uid="{7B4994B6-AE1E-46B7-B938-A8B77D1000BF}"/>
    <cellStyle name="Comma 3 3 2 2 21 2 2" xfId="32483" xr:uid="{B14D0DCF-EADA-48C4-83BA-0B4B37BAB6C2}"/>
    <cellStyle name="Comma 3 3 2 2 21 3" xfId="27446" xr:uid="{3D2D5288-6CBA-40C9-9B99-F70159E3E98D}"/>
    <cellStyle name="Comma 3 3 2 2 22" xfId="14424" xr:uid="{54AB1949-F8DC-4F6E-90EC-787D235B58E6}"/>
    <cellStyle name="Comma 3 3 2 2 22 2" xfId="20362" xr:uid="{FAAA60D8-CF7D-4BA8-964B-7964C3A7ABA6}"/>
    <cellStyle name="Comma 3 3 2 2 22 2 2" xfId="32691" xr:uid="{D4925894-97E7-4D6A-BF17-A362D6C8E1F1}"/>
    <cellStyle name="Comma 3 3 2 2 22 3" xfId="27654" xr:uid="{B6F19988-5500-43D5-9696-022FE3A87FB1}"/>
    <cellStyle name="Comma 3 3 2 2 23" xfId="14809" xr:uid="{FA69680C-5C75-4277-B47F-6380627525AD}"/>
    <cellStyle name="Comma 3 3 2 2 23 2" xfId="20572" xr:uid="{CB3CA6D3-32F4-484F-AB4A-55ADFF518EE3}"/>
    <cellStyle name="Comma 3 3 2 2 23 2 2" xfId="32901" xr:uid="{8C009572-D6D6-4A54-BC77-32FB9F8761AA}"/>
    <cellStyle name="Comma 3 3 2 2 23 3" xfId="27864" xr:uid="{6E980403-1976-4C0E-8D5B-2084522861EB}"/>
    <cellStyle name="Comma 3 3 2 2 24" xfId="15190" xr:uid="{F3460AD1-E92B-45DF-9792-0F9D47761CCD}"/>
    <cellStyle name="Comma 3 3 2 2 24 2" xfId="20781" xr:uid="{D2B03B07-1A34-4E78-9975-D7B8784ACD60}"/>
    <cellStyle name="Comma 3 3 2 2 24 2 2" xfId="33109" xr:uid="{65167963-B0FE-4B3D-83EF-8D7913E80214}"/>
    <cellStyle name="Comma 3 3 2 2 24 3" xfId="28072" xr:uid="{362A6F1C-8281-404A-9801-F0CC1A8A1753}"/>
    <cellStyle name="Comma 3 3 2 2 25" xfId="15571" xr:uid="{0C1EBC03-E8D1-4D51-A25C-6DB2D6F59D14}"/>
    <cellStyle name="Comma 3 3 2 2 25 2" xfId="20989" xr:uid="{B6D36F27-B46C-438E-8B5B-FD8B7353F28D}"/>
    <cellStyle name="Comma 3 3 2 2 25 2 2" xfId="33317" xr:uid="{32FD204A-8FAC-4D57-8056-6B2459DBF7D0}"/>
    <cellStyle name="Comma 3 3 2 2 25 3" xfId="28280" xr:uid="{0C9191B7-E316-43E6-9880-7AED9358D758}"/>
    <cellStyle name="Comma 3 3 2 2 26" xfId="15952" xr:uid="{AABBBFB8-C689-4B44-ABDD-BCE3404C1B16}"/>
    <cellStyle name="Comma 3 3 2 2 26 2" xfId="21197" xr:uid="{28267B97-2260-4917-BA92-B542C9565E5A}"/>
    <cellStyle name="Comma 3 3 2 2 26 2 2" xfId="33525" xr:uid="{EE493763-BA06-4AD2-9076-AF35EA4AB039}"/>
    <cellStyle name="Comma 3 3 2 2 26 3" xfId="28488" xr:uid="{370068C0-D757-44CE-9B60-244D464A6D0F}"/>
    <cellStyle name="Comma 3 3 2 2 27" xfId="16333" xr:uid="{91F619A6-EFA7-4536-BEDB-79197C1E8BDA}"/>
    <cellStyle name="Comma 3 3 2 2 27 2" xfId="21405" xr:uid="{8051C5B5-E0BB-4416-AD2B-EC5807799E5C}"/>
    <cellStyle name="Comma 3 3 2 2 27 2 2" xfId="33733" xr:uid="{049CC0A6-5C74-44EC-BE8A-9EAAF9E8DCC6}"/>
    <cellStyle name="Comma 3 3 2 2 27 3" xfId="28696" xr:uid="{FA3D6373-9058-4D6C-9EF1-84FB96E9BEE8}"/>
    <cellStyle name="Comma 3 3 2 2 28" xfId="21753" xr:uid="{CA38877B-67AE-4173-8D06-A21DF75C3969}"/>
    <cellStyle name="Comma 3 3 2 2 28 2" xfId="23069" xr:uid="{A12A1EBD-0B72-4225-B6D2-CA12F8F636BE}"/>
    <cellStyle name="Comma 3 3 2 2 29" xfId="22304" xr:uid="{B2ED6940-9E2D-4BC1-8DC2-AD2C3BB8F171}"/>
    <cellStyle name="Comma 3 3 2 2 3" xfId="2838" xr:uid="{FD400454-DF3E-48FD-A471-62A7E5A0BD54}"/>
    <cellStyle name="Comma 3 3 2 2 3 2" xfId="3530" xr:uid="{852E32C6-73A1-4FCB-BC8C-2CD79FC09BD9}"/>
    <cellStyle name="Comma 3 3 2 2 3 3" xfId="23528" xr:uid="{D5DD6632-7D46-46BB-B80B-5B5AEBCB095C}"/>
    <cellStyle name="Comma 3 3 2 2 3 4" xfId="22934" xr:uid="{28A6A649-ADE8-42C4-8CEA-A485812FB932}"/>
    <cellStyle name="Comma 3 3 2 2 30" xfId="35761" xr:uid="{B175BFF1-AD37-453F-9134-C590A70A5EDC}"/>
    <cellStyle name="Comma 3 3 2 2 4" xfId="4321" xr:uid="{00FCAF4C-8030-46A9-AFBE-9F13A378F295}"/>
    <cellStyle name="Comma 3 3 2 2 4 2" xfId="7489" xr:uid="{59E38E85-4EBB-4497-B97B-CAD5EFA3502E}"/>
    <cellStyle name="Comma 3 3 2 2 5" xfId="7872" xr:uid="{6724518E-2E44-4BD7-A005-0615C204886B}"/>
    <cellStyle name="Comma 3 3 2 2 5 2" xfId="16785" xr:uid="{BF303B07-9C62-425E-BA84-BCD8EC285DE1}"/>
    <cellStyle name="Comma 3 3 2 2 5 2 2" xfId="29126" xr:uid="{1432D526-3605-4452-B5D7-62A2C9020815}"/>
    <cellStyle name="Comma 3 3 2 2 5 3" xfId="24087" xr:uid="{EF8AB5D5-9914-42DE-8E55-3DE2A8669904}"/>
    <cellStyle name="Comma 3 3 2 2 6" xfId="8260" xr:uid="{4947A96B-41C9-4ADE-9BF6-8B2D63203184}"/>
    <cellStyle name="Comma 3 3 2 2 6 2" xfId="17007" xr:uid="{7F4D52C9-1BFB-4A1A-A6D6-A0CE30EE7010}"/>
    <cellStyle name="Comma 3 3 2 2 6 2 2" xfId="29347" xr:uid="{A237C1EA-F929-405D-A624-2602270654AC}"/>
    <cellStyle name="Comma 3 3 2 2 6 3" xfId="24308" xr:uid="{F4C32548-A101-455D-BF9D-5989CED95811}"/>
    <cellStyle name="Comma 3 3 2 2 7" xfId="8641" xr:uid="{ECB27C98-562C-4F66-ABD6-61643494F876}"/>
    <cellStyle name="Comma 3 3 2 2 7 2" xfId="17215" xr:uid="{AE322EA7-350B-46DC-A154-A6CBCB18B23D}"/>
    <cellStyle name="Comma 3 3 2 2 7 2 2" xfId="29555" xr:uid="{47ED8213-04E9-49CC-B83E-40450540BC4F}"/>
    <cellStyle name="Comma 3 3 2 2 7 3" xfId="24516" xr:uid="{53E57DAF-4307-4C17-97F0-4A941BE2A766}"/>
    <cellStyle name="Comma 3 3 2 2 8" xfId="9022" xr:uid="{3C99D3BB-294A-4B51-BF0B-EF6F375A649B}"/>
    <cellStyle name="Comma 3 3 2 2 8 2" xfId="17424" xr:uid="{5EF351D1-C259-4779-8E2B-DA03F49A4F3E}"/>
    <cellStyle name="Comma 3 3 2 2 8 2 2" xfId="29763" xr:uid="{F2F01CDC-B405-44F2-B21F-5FCDAE909356}"/>
    <cellStyle name="Comma 3 3 2 2 8 3" xfId="24724" xr:uid="{371111CC-8D4C-4232-897A-68EC4BE2C946}"/>
    <cellStyle name="Comma 3 3 2 2 9" xfId="9422" xr:uid="{FCFCF79A-CDAD-4B45-AE25-9414066275EA}"/>
    <cellStyle name="Comma 3 3 2 2 9 2" xfId="17634" xr:uid="{0C9912DD-70F9-46F5-A6EB-98DE8656D9B9}"/>
    <cellStyle name="Comma 3 3 2 2 9 2 2" xfId="29972" xr:uid="{0E896A66-A06F-49C5-9222-DC60F50301A2}"/>
    <cellStyle name="Comma 3 3 2 2 9 3" xfId="24935" xr:uid="{26CD85A3-8FB2-45F5-9856-6A66B09639F6}"/>
    <cellStyle name="Comma 3 3 2 20" xfId="7244" xr:uid="{253C6097-2684-4A0D-9CA0-D17D20C47F07}"/>
    <cellStyle name="Comma 3 3 2 21" xfId="7621" xr:uid="{6C5F86BF-01D0-437F-9276-CD1A46A0CB66}"/>
    <cellStyle name="Comma 3 3 2 21 2" xfId="16635" xr:uid="{C516D902-16FD-48B8-8131-5C4B059015C3}"/>
    <cellStyle name="Comma 3 3 2 21 2 2" xfId="28977" xr:uid="{5095832D-076B-45C1-84D7-EB2CB1458340}"/>
    <cellStyle name="Comma 3 3 2 21 3" xfId="23938" xr:uid="{7C4D7B2A-8690-42B5-99FB-42599537304E}"/>
    <cellStyle name="Comma 3 3 2 22" xfId="8017" xr:uid="{6A006565-E9F2-424C-A005-EC10C0F03FBC}"/>
    <cellStyle name="Comma 3 3 2 22 2" xfId="16879" xr:uid="{38B2A2D9-3606-4DE8-897A-5BD2BCAAD9D8}"/>
    <cellStyle name="Comma 3 3 2 22 2 2" xfId="29220" xr:uid="{CB93CF14-4E29-4579-9E4D-C4D404C3757A}"/>
    <cellStyle name="Comma 3 3 2 22 3" xfId="24181" xr:uid="{B7ADFDC0-AD4D-41DE-B90C-1FD29340B2FA}"/>
    <cellStyle name="Comma 3 3 2 23" xfId="8392" xr:uid="{8539802F-CB05-45F6-B0E8-BED053727DD8}"/>
    <cellStyle name="Comma 3 3 2 23 2" xfId="17088" xr:uid="{65E35288-5926-428B-9547-82762301FE41}"/>
    <cellStyle name="Comma 3 3 2 23 2 2" xfId="29428" xr:uid="{3BD3916A-C493-45DE-B61B-D3D89E658AC0}"/>
    <cellStyle name="Comma 3 3 2 23 3" xfId="24389" xr:uid="{23AAE4A8-1BC6-4E9E-AEF7-7F8A3F8FA750}"/>
    <cellStyle name="Comma 3 3 2 24" xfId="8773" xr:uid="{C943EFA2-3D3F-414C-B852-DD531E2B6DEE}"/>
    <cellStyle name="Comma 3 3 2 24 2" xfId="17296" xr:uid="{A07C6602-D8D0-4076-9102-EFC582FA1DF2}"/>
    <cellStyle name="Comma 3 3 2 24 2 2" xfId="29636" xr:uid="{02D672D5-3FBD-40D4-9903-608F0172EDA6}"/>
    <cellStyle name="Comma 3 3 2 24 3" xfId="24597" xr:uid="{5EC71142-2C6A-4A0B-8AA1-C1CAB8CAC86B}"/>
    <cellStyle name="Comma 3 3 2 25" xfId="9158" xr:uid="{309CA66B-8B5C-42B8-A6ED-6E1582C23AF2}"/>
    <cellStyle name="Comma 3 3 2 25 2" xfId="17505" xr:uid="{64140FEC-9292-4955-8C6F-C2EB9CB06B42}"/>
    <cellStyle name="Comma 3 3 2 25 2 2" xfId="29844" xr:uid="{43595DCD-A48A-4BD8-A867-5E413D13F0D7}"/>
    <cellStyle name="Comma 3 3 2 25 3" xfId="24806" xr:uid="{2161F3C6-E9E9-438A-8281-EF463F65CA1D}"/>
    <cellStyle name="Comma 3 3 2 26" xfId="9554" xr:uid="{0CE52070-D8AB-4E90-9AF4-30C742AAFDB6}"/>
    <cellStyle name="Comma 3 3 2 26 2" xfId="17715" xr:uid="{6E61BAC7-2890-42BC-B5BF-B5B641BFDAF0}"/>
    <cellStyle name="Comma 3 3 2 26 2 2" xfId="30053" xr:uid="{EB5E52A2-A98C-4A8A-99F0-A08CCB9123B6}"/>
    <cellStyle name="Comma 3 3 2 26 3" xfId="25016" xr:uid="{EC54E5BC-7B75-49A5-BDE5-29940F88AE13}"/>
    <cellStyle name="Comma 3 3 2 27" xfId="9935" xr:uid="{7F75592B-4021-41C5-BBF8-F516FDF7ABF4}"/>
    <cellStyle name="Comma 3 3 2 27 2" xfId="17923" xr:uid="{B7A2C2FD-3542-4856-A66E-FC7A08A40A8B}"/>
    <cellStyle name="Comma 3 3 2 27 2 2" xfId="30261" xr:uid="{A02FD138-E9F9-4C2B-86AB-4374727F2095}"/>
    <cellStyle name="Comma 3 3 2 27 3" xfId="25224" xr:uid="{DB8D95F2-C954-4D9B-BD14-35FEB079E953}"/>
    <cellStyle name="Comma 3 3 2 28" xfId="10317" xr:uid="{49FA143D-641C-4A2F-B921-18D90160B721}"/>
    <cellStyle name="Comma 3 3 2 28 2" xfId="18132" xr:uid="{06C5D60A-15F4-4A3E-A9F8-216CFF40C06C}"/>
    <cellStyle name="Comma 3 3 2 28 2 2" xfId="30470" xr:uid="{CB2590D3-E65E-41C6-A6A1-D68B48DDE5F8}"/>
    <cellStyle name="Comma 3 3 2 28 3" xfId="25433" xr:uid="{EEBA8405-9A43-4C4B-A533-B856C7DD073C}"/>
    <cellStyle name="Comma 3 3 2 29" xfId="10698" xr:uid="{76678504-D9D0-47AA-AF41-D399B8D6BD26}"/>
    <cellStyle name="Comma 3 3 2 29 2" xfId="18341" xr:uid="{96DCFE8C-C379-4CC3-A579-06CE9B2F90BD}"/>
    <cellStyle name="Comma 3 3 2 29 2 2" xfId="30678" xr:uid="{B67E6533-2DC3-42BE-94E0-105863FD22C9}"/>
    <cellStyle name="Comma 3 3 2 29 3" xfId="25641" xr:uid="{BDAD2541-A910-4D67-807A-02E2271620D7}"/>
    <cellStyle name="Comma 3 3 2 3" xfId="803" xr:uid="{D2BE1AE3-8299-4131-BAAA-586595C4A290}"/>
    <cellStyle name="Comma 3 3 2 3 2" xfId="1158" xr:uid="{B9F885ED-3533-42F9-9712-1B3904532C4A}"/>
    <cellStyle name="Comma 3 3 2 3 2 2" xfId="1995" xr:uid="{577CE9F0-AE32-4305-B114-AEDB5C9FD6EE}"/>
    <cellStyle name="Comma 3 3 2 3 2 2 2" xfId="4763" xr:uid="{E27C6431-F177-4956-8C71-388B79A41461}"/>
    <cellStyle name="Comma 3 3 2 3 2 3" xfId="3632" xr:uid="{8E38A2DC-4DDB-4891-AE09-CAF080A9DA9F}"/>
    <cellStyle name="Comma 3 3 2 3 2 4" xfId="23778" xr:uid="{33742DAA-0D5F-48FC-BB16-3B6521B06A2A}"/>
    <cellStyle name="Comma 3 3 2 3 3" xfId="1645" xr:uid="{5EC086C8-E96A-40C1-8C13-08D3D8424521}"/>
    <cellStyle name="Comma 3 3 2 3 3 2" xfId="3888" xr:uid="{823C41BD-8392-49A4-9C38-B0CEFB4D48F1}"/>
    <cellStyle name="Comma 3 3 2 3 3 3" xfId="21968" xr:uid="{83585A71-0979-4AE3-B372-7ECA93388D72}"/>
    <cellStyle name="Comma 3 3 2 3 3 4" xfId="28755" xr:uid="{0B6D4179-5CB1-4746-BA57-3E9FFD479A11}"/>
    <cellStyle name="Comma 3 3 2 3 4" xfId="4440" xr:uid="{B3D02B2F-9F7C-4195-ABF5-330D845D7201}"/>
    <cellStyle name="Comma 3 3 2 3 4 2" xfId="23211" xr:uid="{23CA4C48-653B-43BD-9783-AB3694FFCBD5}"/>
    <cellStyle name="Comma 3 3 2 3 5" xfId="5257" xr:uid="{EF6100E8-A70B-4516-90B9-EFE48528E48E}"/>
    <cellStyle name="Comma 3 3 2 3 6" xfId="16478" xr:uid="{67C79F8D-DA27-4FF9-AB9D-E20924BC01F7}"/>
    <cellStyle name="Comma 3 3 2 3 7" xfId="3061" xr:uid="{1DC2DC4D-4E4A-492C-BE31-B71783E1E6FA}"/>
    <cellStyle name="Comma 3 3 2 3 8" xfId="22442" xr:uid="{F1B6D83F-286E-4499-A984-DDCAC2A8BEE7}"/>
    <cellStyle name="Comma 3 3 2 30" xfId="11079" xr:uid="{ABF1EE2C-8B0C-4ADE-BD0E-E883DBC9888A}"/>
    <cellStyle name="Comma 3 3 2 30 2" xfId="18549" xr:uid="{896E2126-4AF2-4F98-9FD0-372E46BBBED7}"/>
    <cellStyle name="Comma 3 3 2 30 2 2" xfId="30886" xr:uid="{1882C82E-A2EE-4466-85FD-F5F0C43C25E8}"/>
    <cellStyle name="Comma 3 3 2 30 3" xfId="25849" xr:uid="{BD232198-187F-4A2A-93AE-D79AA77FF464}"/>
    <cellStyle name="Comma 3 3 2 31" xfId="11496" xr:uid="{D51C93CD-AA13-4B48-903D-62278F4A66CB}"/>
    <cellStyle name="Comma 3 3 2 31 2" xfId="18768" xr:uid="{266DEE25-A17A-4772-8F00-0DDB41728B63}"/>
    <cellStyle name="Comma 3 3 2 31 2 2" xfId="31102" xr:uid="{74F44438-7507-4CF2-B344-9EB91004DB9C}"/>
    <cellStyle name="Comma 3 3 2 31 3" xfId="26065" xr:uid="{167F0418-059F-49A6-83B7-33D9CA334B18}"/>
    <cellStyle name="Comma 3 3 2 32" xfId="11881" xr:uid="{0BF6835B-2BC2-4988-A5F6-11C2724C5035}"/>
    <cellStyle name="Comma 3 3 2 32 2" xfId="18978" xr:uid="{E1D976AD-D121-47FB-9550-F909D3E37825}"/>
    <cellStyle name="Comma 3 3 2 32 2 2" xfId="31312" xr:uid="{C6711213-85BF-4A31-BE31-92B90E279476}"/>
    <cellStyle name="Comma 3 3 2 32 3" xfId="26275" xr:uid="{C69CDEB2-BBBB-4BA5-9954-AA5F136AC7F4}"/>
    <cellStyle name="Comma 3 3 2 33" xfId="12262" xr:uid="{E3E1D70F-BEE4-4406-BD4C-06AA7DCEA9AB}"/>
    <cellStyle name="Comma 3 3 2 33 2" xfId="19187" xr:uid="{62D2B0B6-0569-4683-BE35-5C484C009AD8}"/>
    <cellStyle name="Comma 3 3 2 33 2 2" xfId="31520" xr:uid="{A03A828D-4CAA-4A4A-9216-71F6BC8642E0}"/>
    <cellStyle name="Comma 3 3 2 33 3" xfId="26483" xr:uid="{B57E561C-A040-4FA3-BF49-1B884F461B7E}"/>
    <cellStyle name="Comma 3 3 2 34" xfId="12643" xr:uid="{550A5BAA-6D05-42BD-94C6-10F80E97FD00}"/>
    <cellStyle name="Comma 3 3 2 34 2" xfId="19396" xr:uid="{F2C2AC34-C9F7-4257-972C-42C18BA95619}"/>
    <cellStyle name="Comma 3 3 2 34 2 2" xfId="31728" xr:uid="{2AA50EF6-7F30-404C-97EC-4243B5600F6E}"/>
    <cellStyle name="Comma 3 3 2 34 3" xfId="26691" xr:uid="{418EEB3C-66F2-4F55-B1E0-96087ABF6149}"/>
    <cellStyle name="Comma 3 3 2 35" xfId="13024" xr:uid="{31C04C1C-1FF1-4D5F-99BD-82B3728A3ADE}"/>
    <cellStyle name="Comma 3 3 2 35 2" xfId="19604" xr:uid="{C888A4D4-4C3D-46A3-8DA1-107A1DB27DE8}"/>
    <cellStyle name="Comma 3 3 2 35 2 2" xfId="31936" xr:uid="{6B050A04-9FDD-4AAD-9F33-1CF6E61B51E3}"/>
    <cellStyle name="Comma 3 3 2 35 3" xfId="26899" xr:uid="{E4F5D0BC-D4BE-4973-B106-9D65ECA9E4EE}"/>
    <cellStyle name="Comma 3 3 2 36" xfId="13405" xr:uid="{F96C7981-5E7B-4F80-B187-8DE60C3EFCB5}"/>
    <cellStyle name="Comma 3 3 2 36 2" xfId="19813" xr:uid="{F2736853-0A72-48A9-B6EF-E5EA96389B33}"/>
    <cellStyle name="Comma 3 3 2 36 2 2" xfId="32144" xr:uid="{EBA720FA-C5B7-46B3-A62A-063C91B611D6}"/>
    <cellStyle name="Comma 3 3 2 36 3" xfId="27107" xr:uid="{89FCEBAA-BD95-4D81-98EA-852DF16352E3}"/>
    <cellStyle name="Comma 3 3 2 37" xfId="13794" xr:uid="{3E19EC38-E100-4AC0-A43E-0BDFE7E347F2}"/>
    <cellStyle name="Comma 3 3 2 37 2" xfId="20025" xr:uid="{2FC6DCDD-3CB8-4176-995D-E02245E034DE}"/>
    <cellStyle name="Comma 3 3 2 37 2 2" xfId="32356" xr:uid="{2F206D75-8B0F-4925-8D53-81C58093D92F}"/>
    <cellStyle name="Comma 3 3 2 37 3" xfId="27319" xr:uid="{C1A5D358-183D-43E3-90D1-E92754927597}"/>
    <cellStyle name="Comma 3 3 2 38" xfId="14175" xr:uid="{A6AFB9BB-2BFB-4501-A992-CDFA9158A918}"/>
    <cellStyle name="Comma 3 3 2 38 2" xfId="20234" xr:uid="{31AB3A9D-5673-4AF1-BE22-B6F74F6B08FC}"/>
    <cellStyle name="Comma 3 3 2 38 2 2" xfId="32564" xr:uid="{B9A2C690-955E-4ED1-B806-AAB17C398512}"/>
    <cellStyle name="Comma 3 3 2 38 3" xfId="27527" xr:uid="{8277BE57-8F10-4438-9BE0-A26D196F17A6}"/>
    <cellStyle name="Comma 3 3 2 39" xfId="14560" xr:uid="{5C34D892-55B9-4A4E-80DF-91AFC0BECD78}"/>
    <cellStyle name="Comma 3 3 2 39 2" xfId="20445" xr:uid="{11113BCB-10B4-4DA7-B63C-5D159D49FBF3}"/>
    <cellStyle name="Comma 3 3 2 39 2 2" xfId="32774" xr:uid="{68EFC15A-F01E-451B-8709-9724E21842FD}"/>
    <cellStyle name="Comma 3 3 2 39 3" xfId="27737" xr:uid="{C5967826-8CBF-4E65-87C7-E9BFE33F0F45}"/>
    <cellStyle name="Comma 3 3 2 4" xfId="1484" xr:uid="{8042CE9D-34F4-4094-ADF6-FA26DD7A5DD1}"/>
    <cellStyle name="Comma 3 3 2 4 2" xfId="21939" xr:uid="{969E9222-81D8-48FD-9738-C615B29AF427}"/>
    <cellStyle name="Comma 3 3 2 4 3" xfId="21849" xr:uid="{A75ABC7C-6260-44D7-BBF3-B3B8092B40DC}"/>
    <cellStyle name="Comma 3 3 2 4 3 2" xfId="23327" xr:uid="{D5243A45-E52C-4890-BA00-3B440E15B80A}"/>
    <cellStyle name="Comma 3 3 2 4 4" xfId="22782" xr:uid="{182CEFDC-A9B8-4025-A583-B8AA54E618A8}"/>
    <cellStyle name="Comma 3 3 2 40" xfId="14941" xr:uid="{96DD7F01-BF47-4D03-8D82-DCA457C6746D}"/>
    <cellStyle name="Comma 3 3 2 40 2" xfId="20653" xr:uid="{EE01AC3F-2D77-4A73-BCAB-CEA1196C2D97}"/>
    <cellStyle name="Comma 3 3 2 40 2 2" xfId="32982" xr:uid="{EA571451-01DD-47AD-92A0-4B9A8C6F946C}"/>
    <cellStyle name="Comma 3 3 2 40 3" xfId="27945" xr:uid="{9438B3AB-D6FA-4711-83D4-14CD43D0E25E}"/>
    <cellStyle name="Comma 3 3 2 41" xfId="15322" xr:uid="{597A13B2-3163-4FE7-93B2-1E2A572EEB99}"/>
    <cellStyle name="Comma 3 3 2 41 2" xfId="20862" xr:uid="{F1223E1E-C7F7-4612-87FB-F5888A76721F}"/>
    <cellStyle name="Comma 3 3 2 41 2 2" xfId="33190" xr:uid="{5F569865-4266-4B7E-ACC5-FDDEF3CCAE37}"/>
    <cellStyle name="Comma 3 3 2 41 3" xfId="28153" xr:uid="{566B555C-01C8-4E21-8E5E-FA81767A6F72}"/>
    <cellStyle name="Comma 3 3 2 42" xfId="15703" xr:uid="{A7869BDA-C0D3-4B2A-8094-16239B1F1A03}"/>
    <cellStyle name="Comma 3 3 2 42 2" xfId="21070" xr:uid="{1E0CE9F3-0BDD-4D66-BFCB-B4711DB5CC11}"/>
    <cellStyle name="Comma 3 3 2 42 2 2" xfId="33398" xr:uid="{588CCD30-DE26-49BE-B567-B7D3B5C63D95}"/>
    <cellStyle name="Comma 3 3 2 42 3" xfId="28361" xr:uid="{86944C68-8EB0-4ADE-AB6F-3631C926E5ED}"/>
    <cellStyle name="Comma 3 3 2 43" xfId="16084" xr:uid="{6BAE3A24-15F5-49B6-9F5C-C03CBE1E5102}"/>
    <cellStyle name="Comma 3 3 2 43 2" xfId="21278" xr:uid="{AA133995-0864-4C47-B8AF-904A1AF300B7}"/>
    <cellStyle name="Comma 3 3 2 43 2 2" xfId="33606" xr:uid="{C6260C53-B370-4AA9-B7BF-C12E9CF7F5A1}"/>
    <cellStyle name="Comma 3 3 2 43 3" xfId="28569" xr:uid="{381F18AB-0F9E-45F4-BCDD-F0425C41252E}"/>
    <cellStyle name="Comma 3 3 2 44" xfId="21504" xr:uid="{2C9EDE34-76D0-411E-9ECA-4A3353D687B0}"/>
    <cellStyle name="Comma 3 3 2 45" xfId="22102" xr:uid="{5E15C5D1-8F45-4E24-A7E5-C83C0E95B5A0}"/>
    <cellStyle name="Comma 3 3 2 46" xfId="35450" xr:uid="{0D957136-B92F-4C37-9FAD-5F938CB958E3}"/>
    <cellStyle name="Comma 3 3 2 5" xfId="2621" xr:uid="{FFC61C8C-4BA7-44BE-8D71-0D3CC1DFA70B}"/>
    <cellStyle name="Comma 3 3 2 5 2" xfId="5380" xr:uid="{C4603C0A-CBD2-46EF-BE63-B0B19BF9DD32}"/>
    <cellStyle name="Comma 3 3 2 6" xfId="5470" xr:uid="{6F1229B0-7A53-401F-91EB-DCAD415B61DB}"/>
    <cellStyle name="Comma 3 3 2 7" xfId="5565" xr:uid="{473C926E-DAE1-4905-82D0-9F28CFBD929F}"/>
    <cellStyle name="Comma 3 3 2 8" xfId="5672" xr:uid="{D1988672-88FD-4B01-98DD-1426321570FC}"/>
    <cellStyle name="Comma 3 3 2 9" xfId="5787" xr:uid="{8708499F-C76C-4343-980B-62BAC4B14D39}"/>
    <cellStyle name="Comma 3 3 20" xfId="6185" xr:uid="{77AC4B0C-22DD-4685-8F3B-45983A22C638}"/>
    <cellStyle name="Comma 3 3 21" xfId="6289" xr:uid="{B01DF5E9-ECE5-4E1F-A786-C170B4C1FC2F}"/>
    <cellStyle name="Comma 3 3 22" xfId="6390" xr:uid="{13B29850-9600-4993-BBCC-DA86FE583B16}"/>
    <cellStyle name="Comma 3 3 23" xfId="6515" xr:uid="{3BA84C44-DB3D-43D3-88EA-DBC0F6E16711}"/>
    <cellStyle name="Comma 3 3 24" xfId="6619" xr:uid="{59EA2700-7DAE-4848-87EB-39CBBA9CE2AE}"/>
    <cellStyle name="Comma 3 3 25" xfId="6724" xr:uid="{9C399AF0-E5D8-4280-AA0A-F5600FB84161}"/>
    <cellStyle name="Comma 3 3 26" xfId="6918" xr:uid="{7D400944-64A2-4A33-8565-6D8FBDC9CAB3}"/>
    <cellStyle name="Comma 3 3 27" xfId="7203" xr:uid="{C041642F-1590-4A79-BD5D-9E1A76319DCF}"/>
    <cellStyle name="Comma 3 3 28" xfId="7580" xr:uid="{8FA5BA5D-24EC-498A-B05F-45E76045BEE0}"/>
    <cellStyle name="Comma 3 3 28 2" xfId="16595" xr:uid="{61AD811E-A369-4FF2-92FF-F336541861D8}"/>
    <cellStyle name="Comma 3 3 28 2 2" xfId="28937" xr:uid="{615F0B17-6635-480D-A8FE-287CABB3767D}"/>
    <cellStyle name="Comma 3 3 28 3" xfId="23898" xr:uid="{E2A6B8D8-4116-4993-9FED-34C07A9F6ACF}"/>
    <cellStyle name="Comma 3 3 29" xfId="7976" xr:uid="{2C0714AF-B134-40D1-A7D2-2D4EE7DF0C3B}"/>
    <cellStyle name="Comma 3 3 29 2" xfId="16839" xr:uid="{AA3834C5-1AB0-4253-9BC7-E2514EA551E8}"/>
    <cellStyle name="Comma 3 3 29 2 2" xfId="29180" xr:uid="{E51648CE-11A5-473C-ACC4-8DE45C4947D6}"/>
    <cellStyle name="Comma 3 3 29 3" xfId="24141" xr:uid="{D0A67CC2-FDD9-47B3-B5D6-9D93873985E7}"/>
    <cellStyle name="Comma 3 3 3" xfId="181" xr:uid="{00000000-0005-0000-0000-000047000000}"/>
    <cellStyle name="Comma 3 3 3 10" xfId="5940" xr:uid="{908A716B-A182-4863-84B1-5439484C0496}"/>
    <cellStyle name="Comma 3 3 3 11" xfId="6045" xr:uid="{105D62C9-B9F3-459B-9526-3E7E854E189E}"/>
    <cellStyle name="Comma 3 3 3 12" xfId="6149" xr:uid="{3114DFF6-3264-4FED-A6E8-E3A2B82EBB49}"/>
    <cellStyle name="Comma 3 3 3 13" xfId="6253" xr:uid="{AFF4B6A7-2DF6-40E5-B704-C1C6F6B98A20}"/>
    <cellStyle name="Comma 3 3 3 14" xfId="6357" xr:uid="{5C47A267-7FA1-4ECA-BF13-EB29D5AFBD89}"/>
    <cellStyle name="Comma 3 3 3 15" xfId="6479" xr:uid="{56D26152-AC97-4020-8C20-5A9E30A712B7}"/>
    <cellStyle name="Comma 3 3 3 16" xfId="6583" xr:uid="{13AE680A-6A10-4BE8-8DF4-9435E77D6A82}"/>
    <cellStyle name="Comma 3 3 3 17" xfId="6687" xr:uid="{37DF6CEB-821F-4AE7-9829-0F0AAFCA9043}"/>
    <cellStyle name="Comma 3 3 3 18" xfId="6792" xr:uid="{97E8C093-2F7C-49DA-8029-435A5C8673B3}"/>
    <cellStyle name="Comma 3 3 3 19" xfId="6986" xr:uid="{788A19B6-D0B8-40FA-BE58-162CF5496BB8}"/>
    <cellStyle name="Comma 3 3 3 2" xfId="693" xr:uid="{00000000-0005-0000-0000-000047000000}"/>
    <cellStyle name="Comma 3 3 3 2 10" xfId="9825" xr:uid="{18177750-F562-4A02-AF1C-95BFB29E1680}"/>
    <cellStyle name="Comma 3 3 3 2 10 2" xfId="17863" xr:uid="{B53EC65F-65CB-4AC6-9A75-3BF65BDDDAF9}"/>
    <cellStyle name="Comma 3 3 3 2 10 2 2" xfId="30201" xr:uid="{911BADEE-94C9-445A-AC6C-74540D189EB5}"/>
    <cellStyle name="Comma 3 3 3 2 10 3" xfId="25164" xr:uid="{2A31936F-F6A4-4FEE-A48C-7B111B89E0C7}"/>
    <cellStyle name="Comma 3 3 3 2 11" xfId="10207" xr:uid="{2C261DCE-C019-47BD-A053-0DAE881DDC9C}"/>
    <cellStyle name="Comma 3 3 3 2 11 2" xfId="18072" xr:uid="{9C301212-771E-425C-A7A5-C3C52DFAF9D9}"/>
    <cellStyle name="Comma 3 3 3 2 11 2 2" xfId="30410" xr:uid="{5262668E-A6C3-478A-BA6C-2F414251DE81}"/>
    <cellStyle name="Comma 3 3 3 2 11 3" xfId="25373" xr:uid="{17661B4A-ED97-4F7C-A4DC-6DD1E6F535B9}"/>
    <cellStyle name="Comma 3 3 3 2 12" xfId="10588" xr:uid="{4C681166-DF89-4FEF-9138-3211D64DC008}"/>
    <cellStyle name="Comma 3 3 3 2 12 2" xfId="18281" xr:uid="{9FBABE54-981E-4FEE-AC79-FCD2A88C2BD8}"/>
    <cellStyle name="Comma 3 3 3 2 12 2 2" xfId="30618" xr:uid="{FDA3FD9E-FE3B-48E2-9B67-50C0852E782B}"/>
    <cellStyle name="Comma 3 3 3 2 12 3" xfId="25581" xr:uid="{FA55B090-4B4F-4CC3-90DB-E7C7022EA246}"/>
    <cellStyle name="Comma 3 3 3 2 13" xfId="10969" xr:uid="{57BAD93D-7AFF-4F3C-945E-312C1F376185}"/>
    <cellStyle name="Comma 3 3 3 2 13 2" xfId="18489" xr:uid="{85DD049A-251A-4E2F-8303-15335C2E3912}"/>
    <cellStyle name="Comma 3 3 3 2 13 2 2" xfId="30826" xr:uid="{3BDDF4FC-9ACA-4664-9D98-559B1B0A7A0A}"/>
    <cellStyle name="Comma 3 3 3 2 13 3" xfId="25789" xr:uid="{1D17B92E-F2A2-420B-91DC-30BF9E7F5936}"/>
    <cellStyle name="Comma 3 3 3 2 14" xfId="11350" xr:uid="{D2D7FB8A-9E43-432F-A0AB-45423A791682}"/>
    <cellStyle name="Comma 3 3 3 2 14 2" xfId="18698" xr:uid="{81B1F95A-E5D9-4B5B-B725-74FA95E6A89B}"/>
    <cellStyle name="Comma 3 3 3 2 14 2 2" xfId="31034" xr:uid="{CE14EE4D-3D12-4F6C-8200-FE435BD0E2E3}"/>
    <cellStyle name="Comma 3 3 3 2 14 3" xfId="25997" xr:uid="{70B7794B-DA1F-4942-80E6-0AE5DEA436F1}"/>
    <cellStyle name="Comma 3 3 3 2 15" xfId="11767" xr:uid="{B67EFED7-4886-424E-9CE6-2BFFA47DF52A}"/>
    <cellStyle name="Comma 3 3 3 2 15 2" xfId="18916" xr:uid="{C44ADEF3-6D2B-4302-897F-93D9B809CDC6}"/>
    <cellStyle name="Comma 3 3 3 2 15 2 2" xfId="31250" xr:uid="{E80CE6B1-97AB-41C6-AD19-9050AF89B1B2}"/>
    <cellStyle name="Comma 3 3 3 2 15 3" xfId="26213" xr:uid="{69810858-1E2B-446E-B580-811FEF6D6C44}"/>
    <cellStyle name="Comma 3 3 3 2 16" xfId="12152" xr:uid="{78A12609-A327-4C6D-9CAA-F90F313B6F32}"/>
    <cellStyle name="Comma 3 3 3 2 16 2" xfId="19127" xr:uid="{9E3A2D9E-EAC7-43A7-B5ED-154916CF0DFC}"/>
    <cellStyle name="Comma 3 3 3 2 16 2 2" xfId="31460" xr:uid="{338BFF97-DB12-4E6A-87CD-4C3C675DCFF2}"/>
    <cellStyle name="Comma 3 3 3 2 16 3" xfId="26423" xr:uid="{30D6D783-B0FA-4758-9A65-92AECD995928}"/>
    <cellStyle name="Comma 3 3 3 2 17" xfId="12533" xr:uid="{4E3A06B4-9B55-4AC7-9E29-E41EE7DB6FF2}"/>
    <cellStyle name="Comma 3 3 3 2 17 2" xfId="19336" xr:uid="{C27FF67F-05D0-49A5-9BB2-D1B030169447}"/>
    <cellStyle name="Comma 3 3 3 2 17 2 2" xfId="31668" xr:uid="{6749A7CD-D14C-44AE-8060-D5471E74D15F}"/>
    <cellStyle name="Comma 3 3 3 2 17 3" xfId="26631" xr:uid="{B0988C43-7362-4FFA-9B8A-0B07F4C4AED9}"/>
    <cellStyle name="Comma 3 3 3 2 18" xfId="12914" xr:uid="{03AFF59D-17C2-4953-9B59-51FC2962408B}"/>
    <cellStyle name="Comma 3 3 3 2 18 2" xfId="19544" xr:uid="{C0753B3C-31C6-4D6A-BEA2-25AD758F0BCA}"/>
    <cellStyle name="Comma 3 3 3 2 18 2 2" xfId="31876" xr:uid="{E03D5BEA-F1F0-44F9-9423-51ABFEC3A55A}"/>
    <cellStyle name="Comma 3 3 3 2 18 3" xfId="26839" xr:uid="{8C038750-22D6-44DD-8087-C0102E34BD0B}"/>
    <cellStyle name="Comma 3 3 3 2 19" xfId="13295" xr:uid="{3E0EA86B-0E91-45C7-8969-EB5A88D65735}"/>
    <cellStyle name="Comma 3 3 3 2 19 2" xfId="19752" xr:uid="{0960DE65-8217-487E-BE7D-5AA870A10DF9}"/>
    <cellStyle name="Comma 3 3 3 2 19 2 2" xfId="32084" xr:uid="{D655E6F4-5FCF-4475-95A3-4950D3D9BA58}"/>
    <cellStyle name="Comma 3 3 3 2 19 3" xfId="27047" xr:uid="{8898F56E-15D3-47D8-8C7D-72286CBA6859}"/>
    <cellStyle name="Comma 3 3 3 2 2" xfId="1026" xr:uid="{83DC5F62-5390-44FA-8668-B5787B1F0854}"/>
    <cellStyle name="Comma 3 3 3 2 2 2" xfId="1379" xr:uid="{62FD60CF-79AC-4292-B30A-C6BDC5CFAD70}"/>
    <cellStyle name="Comma 3 3 3 2 2 2 2" xfId="2216" xr:uid="{2B55ACFA-FC04-4130-8347-B75037E23B88}"/>
    <cellStyle name="Comma 3 3 3 2 2 2 2 2" xfId="4984" xr:uid="{5CC1DA48-3568-4F8A-91E4-2E6B3499DBA1}"/>
    <cellStyle name="Comma 3 3 3 2 2 2 3" xfId="4119" xr:uid="{6F8A3802-B215-43E4-9FC0-B467BA3CD295}"/>
    <cellStyle name="Comma 3 3 3 2 2 3" xfId="1866" xr:uid="{15D31CD6-41F7-4D61-99A0-8788B5AD6602}"/>
    <cellStyle name="Comma 3 3 3 2 2 3 2" xfId="4085" xr:uid="{F591CC54-1A50-4844-B537-6F3DC0B0DCC5}"/>
    <cellStyle name="Comma 3 3 3 2 2 4" xfId="4634" xr:uid="{D4A8F53C-672A-4E34-8BE9-D7663A1FB491}"/>
    <cellStyle name="Comma 3 3 3 2 2 5" xfId="3264" xr:uid="{5B3D2F15-861A-4A8A-82CB-4844168E01B2}"/>
    <cellStyle name="Comma 3 3 3 2 2 6" xfId="22676" xr:uid="{E095D62F-3593-4DFD-8A09-1B5D318DB590}"/>
    <cellStyle name="Comma 3 3 3 2 20" xfId="13676" xr:uid="{3C2ACA02-58A6-499B-AC08-814C06E3F311}"/>
    <cellStyle name="Comma 3 3 3 2 20 2" xfId="19961" xr:uid="{7AD9B295-990C-4B66-A6C7-A5DA62D35C76}"/>
    <cellStyle name="Comma 3 3 3 2 20 2 2" xfId="32292" xr:uid="{29CEB04A-BB1A-4BBA-BBBB-47B5E46EE7DA}"/>
    <cellStyle name="Comma 3 3 3 2 20 3" xfId="27255" xr:uid="{D3DC7659-5BBF-401B-964C-0A7F48532958}"/>
    <cellStyle name="Comma 3 3 3 2 21" xfId="14065" xr:uid="{6DEDEAE6-6A32-46B6-A3C0-991C9C6B1B8C}"/>
    <cellStyle name="Comma 3 3 3 2 21 2" xfId="20174" xr:uid="{14263924-AA59-4A47-8917-C69A181A6FF4}"/>
    <cellStyle name="Comma 3 3 3 2 21 2 2" xfId="32504" xr:uid="{2F10447F-7A4E-418D-937F-57A1DDB1DD70}"/>
    <cellStyle name="Comma 3 3 3 2 21 3" xfId="27467" xr:uid="{98C236FA-529F-479F-99FD-98F9058D926D}"/>
    <cellStyle name="Comma 3 3 3 2 22" xfId="14446" xr:uid="{30629DA1-2544-417C-92E9-60D22F5EC1F2}"/>
    <cellStyle name="Comma 3 3 3 2 22 2" xfId="20383" xr:uid="{40755C61-96D3-42D9-9578-86B6BE44AE74}"/>
    <cellStyle name="Comma 3 3 3 2 22 2 2" xfId="32712" xr:uid="{CDB23388-E446-4F15-B68A-44A9C82B9E78}"/>
    <cellStyle name="Comma 3 3 3 2 22 3" xfId="27675" xr:uid="{DB63B65E-C8D4-4FC5-AA66-BC84D8A479BC}"/>
    <cellStyle name="Comma 3 3 3 2 23" xfId="14831" xr:uid="{CEBFCF74-2F56-4913-8AF0-965CDC2C6F27}"/>
    <cellStyle name="Comma 3 3 3 2 23 2" xfId="20593" xr:uid="{40FD44A9-0BD4-4640-820E-8EC702025A5E}"/>
    <cellStyle name="Comma 3 3 3 2 23 2 2" xfId="32922" xr:uid="{F2BD904C-E4A0-4C5F-B2D2-FC8703EAB2CF}"/>
    <cellStyle name="Comma 3 3 3 2 23 3" xfId="27885" xr:uid="{902E41F7-230B-4202-995B-F9D73A547908}"/>
    <cellStyle name="Comma 3 3 3 2 24" xfId="15212" xr:uid="{6B7EC97A-2106-4BB5-BBEC-4B779143768E}"/>
    <cellStyle name="Comma 3 3 3 2 24 2" xfId="20802" xr:uid="{18616877-3329-45D6-BF47-DE65402A97FC}"/>
    <cellStyle name="Comma 3 3 3 2 24 2 2" xfId="33130" xr:uid="{F2A14531-E0C4-4870-9AE8-A44DC43E2926}"/>
    <cellStyle name="Comma 3 3 3 2 24 3" xfId="28093" xr:uid="{8D74DB0D-7D45-44E7-BB13-66FDFB770C83}"/>
    <cellStyle name="Comma 3 3 3 2 25" xfId="15593" xr:uid="{57731162-36CE-40AC-B8E0-184C6D30D935}"/>
    <cellStyle name="Comma 3 3 3 2 25 2" xfId="21010" xr:uid="{E57E2BF6-9715-4273-B29E-C77A2F22DDD2}"/>
    <cellStyle name="Comma 3 3 3 2 25 2 2" xfId="33338" xr:uid="{75DDD835-A7FF-47E8-9C42-7403717F9328}"/>
    <cellStyle name="Comma 3 3 3 2 25 3" xfId="28301" xr:uid="{A5133D0D-AF7F-4FB3-85CA-6D923E21B7CA}"/>
    <cellStyle name="Comma 3 3 3 2 26" xfId="15974" xr:uid="{F6BB6455-DF97-4A06-B0BE-91905F5BA7D3}"/>
    <cellStyle name="Comma 3 3 3 2 26 2" xfId="21218" xr:uid="{06B02D28-F706-4231-8290-3B8F5FA094C6}"/>
    <cellStyle name="Comma 3 3 3 2 26 2 2" xfId="33546" xr:uid="{B0584186-18A7-427B-8133-578C5141230A}"/>
    <cellStyle name="Comma 3 3 3 2 26 3" xfId="28509" xr:uid="{91730458-E67C-4F29-AD21-A68A23515781}"/>
    <cellStyle name="Comma 3 3 3 2 27" xfId="16355" xr:uid="{4BE59940-78A9-40FC-A600-1E0780797D2A}"/>
    <cellStyle name="Comma 3 3 3 2 27 2" xfId="21426" xr:uid="{BAEDF435-AD6B-4768-B8EC-D15EE74AB2EB}"/>
    <cellStyle name="Comma 3 3 3 2 27 2 2" xfId="33754" xr:uid="{06791060-7316-4D5D-8121-2CE9AC6A5D6B}"/>
    <cellStyle name="Comma 3 3 3 2 27 3" xfId="28717" xr:uid="{C646F282-F6C2-48D7-91A0-3C9C69AE3645}"/>
    <cellStyle name="Comma 3 3 3 2 28" xfId="21775" xr:uid="{44EA4C07-8E00-49DC-9909-D9985CE7905D}"/>
    <cellStyle name="Comma 3 3 3 2 28 2" xfId="23104" xr:uid="{324D13B0-593F-49EE-B07B-DF26211DB493}"/>
    <cellStyle name="Comma 3 3 3 2 29" xfId="22338" xr:uid="{6ACAE659-108E-4E70-98BE-C36C31D96D59}"/>
    <cellStyle name="Comma 3 3 3 2 3" xfId="2464" xr:uid="{F68048C1-6A47-427F-9AD7-47A4D6544417}"/>
    <cellStyle name="Comma 3 3 3 2 3 2" xfId="3564" xr:uid="{99BC04BA-F61C-41FE-8E69-01E6A7FB747C}"/>
    <cellStyle name="Comma 3 3 3 2 3 3" xfId="21916" xr:uid="{D5BEBD30-EA87-41B3-B24E-3384F761085A}"/>
    <cellStyle name="Comma 3 3 3 2 3 3 2" xfId="23562" xr:uid="{8F27B910-49AA-47FF-84C5-BA0F527AB098}"/>
    <cellStyle name="Comma 3 3 3 2 3 4" xfId="22973" xr:uid="{C0F0E8C3-2607-42A6-95F1-C4CE840276D6}"/>
    <cellStyle name="Comma 3 3 3 2 30" xfId="35795" xr:uid="{57F88C35-AEBD-497D-96CA-7D86CF647C30}"/>
    <cellStyle name="Comma 3 3 3 2 4" xfId="2872" xr:uid="{FB28BCE7-C8F6-4ADD-B2FC-79029A7110B9}"/>
    <cellStyle name="Comma 3 3 3 2 4 2" xfId="7511" xr:uid="{42B4ED54-5EDD-44D0-996E-D591BA26F07B}"/>
    <cellStyle name="Comma 3 3 3 2 5" xfId="7900" xr:uid="{0A36C53F-F848-45B3-A026-87939BC456B7}"/>
    <cellStyle name="Comma 3 3 3 2 5 2" xfId="16812" xr:uid="{72DF8B3C-DC1F-4E43-970F-7CB9A83157C8}"/>
    <cellStyle name="Comma 3 3 3 2 5 2 2" xfId="29153" xr:uid="{FCAD8436-EB5F-45FC-810F-7FD2AC7EBCF9}"/>
    <cellStyle name="Comma 3 3 3 2 5 3" xfId="24114" xr:uid="{CB6CE57C-5040-438D-A5E1-CD7D1338260F}"/>
    <cellStyle name="Comma 3 3 3 2 6" xfId="8282" xr:uid="{61A5BCFB-FE61-4C14-8539-D80356E1895B}"/>
    <cellStyle name="Comma 3 3 3 2 6 2" xfId="17028" xr:uid="{1231D00C-0A7C-4097-B3EB-75BC21E9F829}"/>
    <cellStyle name="Comma 3 3 3 2 6 2 2" xfId="29368" xr:uid="{9B2C6F9D-1D9D-4A68-9E4B-D3322F744C1A}"/>
    <cellStyle name="Comma 3 3 3 2 6 3" xfId="24329" xr:uid="{15A49E16-3CC0-4E45-8A0C-720B5B5CB75D}"/>
    <cellStyle name="Comma 3 3 3 2 7" xfId="8663" xr:uid="{5AFE0BAE-6C09-4947-8B68-1212F76C5A10}"/>
    <cellStyle name="Comma 3 3 3 2 7 2" xfId="17236" xr:uid="{5581A82F-3BEC-4E13-87CE-CACF04B2D99C}"/>
    <cellStyle name="Comma 3 3 3 2 7 2 2" xfId="29576" xr:uid="{B6ECFE31-675C-4CB0-B546-E4D4E7F130EF}"/>
    <cellStyle name="Comma 3 3 3 2 7 3" xfId="24537" xr:uid="{0521CCCB-351B-4C22-8104-295CA510875E}"/>
    <cellStyle name="Comma 3 3 3 2 8" xfId="9044" xr:uid="{950CB64E-1AC9-4CA0-BF5D-FD48CF67632B}"/>
    <cellStyle name="Comma 3 3 3 2 8 2" xfId="17445" xr:uid="{D08F394E-A4EB-40CA-9419-5AB336AB016F}"/>
    <cellStyle name="Comma 3 3 3 2 8 2 2" xfId="29784" xr:uid="{8CDDD64F-94CE-4DE0-8754-81BF1CD65B96}"/>
    <cellStyle name="Comma 3 3 3 2 8 3" xfId="24745" xr:uid="{7D03639D-E448-4C70-9514-ABA8F235375E}"/>
    <cellStyle name="Comma 3 3 3 2 9" xfId="9444" xr:uid="{AB98C986-589B-46B7-BCF0-4776CA1C0C94}"/>
    <cellStyle name="Comma 3 3 3 2 9 2" xfId="17655" xr:uid="{316C61CF-3F38-45E7-BC4F-A24EDBE94A13}"/>
    <cellStyle name="Comma 3 3 3 2 9 2 2" xfId="29993" xr:uid="{BA440FE4-34A6-4CB6-861E-61CD5962D81C}"/>
    <cellStyle name="Comma 3 3 3 2 9 3" xfId="24956" xr:uid="{67FB0846-5144-4F3E-9CAD-1DF87F140FA1}"/>
    <cellStyle name="Comma 3 3 3 20" xfId="7271" xr:uid="{D496E38A-823C-4CA3-BD65-05742D488CF4}"/>
    <cellStyle name="Comma 3 3 3 21" xfId="7653" xr:uid="{0093D721-A8EE-4DFA-8428-686CA0650040}"/>
    <cellStyle name="Comma 3 3 3 21 2" xfId="16667" xr:uid="{303EFB19-7A2D-429E-AC1F-42B4420D645E}"/>
    <cellStyle name="Comma 3 3 3 21 2 2" xfId="29009" xr:uid="{DF5E8E60-6019-4423-AD39-8B367D149463}"/>
    <cellStyle name="Comma 3 3 3 21 3" xfId="23970" xr:uid="{60BF23AF-BE39-4BEE-91E2-A82DFFEE25AD}"/>
    <cellStyle name="Comma 3 3 3 22" xfId="8044" xr:uid="{C3F33CBA-DDBD-4299-B40A-B158FCD3892E}"/>
    <cellStyle name="Comma 3 3 3 22 2" xfId="16906" xr:uid="{F5306552-8882-4B23-95BA-7E60C96B25B8}"/>
    <cellStyle name="Comma 3 3 3 22 2 2" xfId="29247" xr:uid="{E940A0F4-6A42-4066-A6DB-E2A93C2810B7}"/>
    <cellStyle name="Comma 3 3 3 22 3" xfId="24208" xr:uid="{6D131C7C-57A4-4F6E-BF8D-EBC1B2E60CD1}"/>
    <cellStyle name="Comma 3 3 3 23" xfId="8419" xr:uid="{3DACC5EC-2BD0-42E9-AE53-B6F7807B4D05}"/>
    <cellStyle name="Comma 3 3 3 23 2" xfId="17115" xr:uid="{2751C2E4-8602-4489-B13B-CE4C13B3D028}"/>
    <cellStyle name="Comma 3 3 3 23 2 2" xfId="29455" xr:uid="{A8334F83-D8CC-44A0-AFED-CB9CB1FEA27F}"/>
    <cellStyle name="Comma 3 3 3 23 3" xfId="24416" xr:uid="{B6C3A402-D85F-48A6-B3C9-8405018F7170}"/>
    <cellStyle name="Comma 3 3 3 24" xfId="8800" xr:uid="{00641F24-8956-4EBE-8B4C-0E3D60395654}"/>
    <cellStyle name="Comma 3 3 3 24 2" xfId="17323" xr:uid="{A13221D2-CD1E-40B7-BCD3-94AE8D01016B}"/>
    <cellStyle name="Comma 3 3 3 24 2 2" xfId="29663" xr:uid="{59A0CF2B-30A0-48F6-A174-C0553B886625}"/>
    <cellStyle name="Comma 3 3 3 24 3" xfId="24624" xr:uid="{E6F7E87F-CF0F-4427-89DC-AE82BB9E0242}"/>
    <cellStyle name="Comma 3 3 3 25" xfId="9185" xr:uid="{DE733B53-F608-4D35-9E40-BF4C43304AD4}"/>
    <cellStyle name="Comma 3 3 3 25 2" xfId="17532" xr:uid="{50BEAC03-B16E-4202-8E3A-2BA9827FA8F4}"/>
    <cellStyle name="Comma 3 3 3 25 2 2" xfId="29871" xr:uid="{D6D9C3D2-C7E6-439B-99D7-B6C88B2D58D4}"/>
    <cellStyle name="Comma 3 3 3 25 3" xfId="24833" xr:uid="{ECA4D6A9-C5BA-48C0-A22C-5D2E6EBEF2BA}"/>
    <cellStyle name="Comma 3 3 3 26" xfId="9581" xr:uid="{65AFB6A0-7AE4-4C81-8F79-3F9B85865E37}"/>
    <cellStyle name="Comma 3 3 3 26 2" xfId="17742" xr:uid="{DC5F2D35-3402-4F56-B45F-F7C65BC068A1}"/>
    <cellStyle name="Comma 3 3 3 26 2 2" xfId="30080" xr:uid="{758A477B-67C8-4D20-A850-A0CCD824ADCB}"/>
    <cellStyle name="Comma 3 3 3 26 3" xfId="25043" xr:uid="{2B4931EF-B5D5-4633-BBA1-9F560EB0EAF2}"/>
    <cellStyle name="Comma 3 3 3 27" xfId="9962" xr:uid="{7D8DFC48-9203-4076-9890-5CF9781F2BCF}"/>
    <cellStyle name="Comma 3 3 3 27 2" xfId="17950" xr:uid="{D0BB97CF-3B64-4AF8-8624-8F683534F8BD}"/>
    <cellStyle name="Comma 3 3 3 27 2 2" xfId="30288" xr:uid="{1082B53F-D1CE-4E32-ADA5-7319C36E94A9}"/>
    <cellStyle name="Comma 3 3 3 27 3" xfId="25251" xr:uid="{D0834856-8E6E-47DA-9776-2FE805F51D2D}"/>
    <cellStyle name="Comma 3 3 3 28" xfId="10344" xr:uid="{FE397304-CC0A-4A0A-9952-F5249D5AC8EB}"/>
    <cellStyle name="Comma 3 3 3 28 2" xfId="18159" xr:uid="{727A7EF6-7C0D-4772-B0ED-086C2D28243E}"/>
    <cellStyle name="Comma 3 3 3 28 2 2" xfId="30497" xr:uid="{474F8AF4-C643-4D67-A420-B7114A9DCCAB}"/>
    <cellStyle name="Comma 3 3 3 28 3" xfId="25460" xr:uid="{CB6D6487-731E-41B4-AAEA-8BF41C5F1768}"/>
    <cellStyle name="Comma 3 3 3 29" xfId="10725" xr:uid="{981713D7-EB3A-4703-9444-645BB3567289}"/>
    <cellStyle name="Comma 3 3 3 29 2" xfId="18368" xr:uid="{68FAE74F-46C3-4221-9459-B5455746EE0B}"/>
    <cellStyle name="Comma 3 3 3 29 2 2" xfId="30705" xr:uid="{8EB3470A-BD2E-4E81-8960-303C5BE19777}"/>
    <cellStyle name="Comma 3 3 3 29 3" xfId="25668" xr:uid="{60E46247-1691-40B2-8F4C-F26ABC0F590C}"/>
    <cellStyle name="Comma 3 3 3 3" xfId="838" xr:uid="{B0FE80F7-DB61-4490-A7D1-976A6F89975B}"/>
    <cellStyle name="Comma 3 3 3 3 2" xfId="1193" xr:uid="{3A022BD1-AE86-424D-B2AB-0AF3CADD3684}"/>
    <cellStyle name="Comma 3 3 3 3 2 2" xfId="2030" xr:uid="{9B48564C-E789-4E3B-AB74-7837B184D5FE}"/>
    <cellStyle name="Comma 3 3 3 3 2 2 2" xfId="4798" xr:uid="{F5AB53E8-9BDF-4361-B0F8-40110C127873}"/>
    <cellStyle name="Comma 3 3 3 3 2 3" xfId="4164" xr:uid="{A7C948B0-7EC2-45C6-863C-C50A4DF3D2F4}"/>
    <cellStyle name="Comma 3 3 3 3 3" xfId="1680" xr:uid="{8F6425E4-B013-4AA3-A0A2-6876D835DC7E}"/>
    <cellStyle name="Comma 3 3 3 3 3 2" xfId="3928" xr:uid="{7BECBEC0-E1ED-4063-9C9E-C6D27AA0AEAF}"/>
    <cellStyle name="Comma 3 3 3 3 4" xfId="4474" xr:uid="{CFFD6251-775E-4C09-AF40-516386CD10BB}"/>
    <cellStyle name="Comma 3 3 3 3 5" xfId="3095" xr:uid="{6C7F1F31-9DD7-4002-8360-BA1FE543D8A5}"/>
    <cellStyle name="Comma 3 3 3 3 6" xfId="22375" xr:uid="{E006CB81-E069-4A2B-AAD7-29304C6C32F1}"/>
    <cellStyle name="Comma 3 3 3 30" xfId="11106" xr:uid="{F2AF5DF6-390C-45DE-9538-51C757F18CA6}"/>
    <cellStyle name="Comma 3 3 3 30 2" xfId="18576" xr:uid="{6924F571-0C61-4411-8DC6-EC71B8DB79DE}"/>
    <cellStyle name="Comma 3 3 3 30 2 2" xfId="30913" xr:uid="{699C058E-40AE-44B4-8EE8-2033BB08E4E1}"/>
    <cellStyle name="Comma 3 3 3 30 3" xfId="25876" xr:uid="{03DFC578-405A-4836-8C38-A0C89F1C5085}"/>
    <cellStyle name="Comma 3 3 3 31" xfId="11523" xr:uid="{CBC7A68B-67BB-4A94-BCC2-13A69508BB76}"/>
    <cellStyle name="Comma 3 3 3 31 2" xfId="18795" xr:uid="{79119F04-6534-4DF2-B71C-16760291DBAA}"/>
    <cellStyle name="Comma 3 3 3 31 2 2" xfId="31129" xr:uid="{1F1B7C5A-9891-418A-B91C-AC18A16914A0}"/>
    <cellStyle name="Comma 3 3 3 31 3" xfId="26092" xr:uid="{F1F64DCB-71DF-47B7-93B8-FB95574BE79B}"/>
    <cellStyle name="Comma 3 3 3 32" xfId="11908" xr:uid="{BFA55093-7639-46B6-91BE-4D4216224045}"/>
    <cellStyle name="Comma 3 3 3 32 2" xfId="19005" xr:uid="{713B19AA-F993-433B-8C78-35EC7022F6B8}"/>
    <cellStyle name="Comma 3 3 3 32 2 2" xfId="31339" xr:uid="{E0B8F227-19AF-4D2C-A433-D3D46AF61241}"/>
    <cellStyle name="Comma 3 3 3 32 3" xfId="26302" xr:uid="{315E7B24-94F1-4ADF-A724-5EAE7D6C16C9}"/>
    <cellStyle name="Comma 3 3 3 33" xfId="12289" xr:uid="{03486AE8-ADBE-479E-9AAA-12952EC27DBE}"/>
    <cellStyle name="Comma 3 3 3 33 2" xfId="19214" xr:uid="{AD8EE9B2-9F84-4C1F-80C2-5729A36499CC}"/>
    <cellStyle name="Comma 3 3 3 33 2 2" xfId="31547" xr:uid="{B700C6C2-DD41-4188-ADD9-ACA43CE45D1E}"/>
    <cellStyle name="Comma 3 3 3 33 3" xfId="26510" xr:uid="{5ADB3714-2E4C-406A-BA5B-D6D0F16CF14F}"/>
    <cellStyle name="Comma 3 3 3 34" xfId="12670" xr:uid="{1AF4ECB1-A4F8-466C-ABE1-0087586A62A4}"/>
    <cellStyle name="Comma 3 3 3 34 2" xfId="19423" xr:uid="{856A248B-CBC1-4758-A15D-477A3956C59B}"/>
    <cellStyle name="Comma 3 3 3 34 2 2" xfId="31755" xr:uid="{973FDD6C-CEF2-4AD4-A098-3EBAE7726509}"/>
    <cellStyle name="Comma 3 3 3 34 3" xfId="26718" xr:uid="{9E77301F-34F3-4DD6-9203-662F30DC2902}"/>
    <cellStyle name="Comma 3 3 3 35" xfId="13051" xr:uid="{A71FCDE0-A3EB-4D0D-BB2D-2479987C9530}"/>
    <cellStyle name="Comma 3 3 3 35 2" xfId="19631" xr:uid="{5FFE467B-EE80-412D-AF5B-23C97A447515}"/>
    <cellStyle name="Comma 3 3 3 35 2 2" xfId="31963" xr:uid="{6370539A-5208-455F-BA25-772E891B9F9B}"/>
    <cellStyle name="Comma 3 3 3 35 3" xfId="26926" xr:uid="{6FE7AA42-8D8D-4D55-BEF3-44D78EF85EC2}"/>
    <cellStyle name="Comma 3 3 3 36" xfId="13432" xr:uid="{1B5AFC44-C8DE-4E09-ACF6-FD9EE9336805}"/>
    <cellStyle name="Comma 3 3 3 36 2" xfId="19840" xr:uid="{265104FD-2821-4483-B7A1-3CC2465664B7}"/>
    <cellStyle name="Comma 3 3 3 36 2 2" xfId="32171" xr:uid="{F5495060-151E-40D4-90B1-1E61F925D726}"/>
    <cellStyle name="Comma 3 3 3 36 3" xfId="27134" xr:uid="{93B6F75D-5C7E-40D1-B089-C83034431EEC}"/>
    <cellStyle name="Comma 3 3 3 37" xfId="13821" xr:uid="{A0322491-E11A-4822-94D7-2EF84A67227F}"/>
    <cellStyle name="Comma 3 3 3 37 2" xfId="20052" xr:uid="{B7E4627E-DCBC-4E0E-A7AB-6FB4E817D2EE}"/>
    <cellStyle name="Comma 3 3 3 37 2 2" xfId="32383" xr:uid="{1E6F9F77-6764-44A5-842B-3D8F1FE48108}"/>
    <cellStyle name="Comma 3 3 3 37 3" xfId="27346" xr:uid="{95D11B5D-E986-4736-8E1E-EF03CA3FCF4C}"/>
    <cellStyle name="Comma 3 3 3 38" xfId="14202" xr:uid="{5A54609D-4177-4687-B912-9E5AF7888F2C}"/>
    <cellStyle name="Comma 3 3 3 38 2" xfId="20261" xr:uid="{FA067B07-DDCC-4AB4-98DE-8B55F07EE3F1}"/>
    <cellStyle name="Comma 3 3 3 38 2 2" xfId="32591" xr:uid="{050EDE47-48F5-454E-B9C8-0DAA1606175C}"/>
    <cellStyle name="Comma 3 3 3 38 3" xfId="27554" xr:uid="{B7691DB0-A77A-46B3-96FB-F67304EE4224}"/>
    <cellStyle name="Comma 3 3 3 39" xfId="14587" xr:uid="{E5648E35-9250-4956-9580-92F3CAB8F3CF}"/>
    <cellStyle name="Comma 3 3 3 39 2" xfId="20472" xr:uid="{BD09A242-6B35-472E-B044-54616D9B4354}"/>
    <cellStyle name="Comma 3 3 3 39 2 2" xfId="32801" xr:uid="{A35FD4A2-E734-4FD5-ABC2-A812F2355BC8}"/>
    <cellStyle name="Comma 3 3 3 39 3" xfId="27764" xr:uid="{8A8CE989-1033-49F3-AE59-71E391E07793}"/>
    <cellStyle name="Comma 3 3 3 4" xfId="1522" xr:uid="{3B1178FA-A449-4DEE-8033-B36CFCD17C38}"/>
    <cellStyle name="Comma 3 3 3 4 2" xfId="23134" xr:uid="{F69AFCE0-27CA-451F-9C13-E64ED08666F0}"/>
    <cellStyle name="Comma 3 3 3 4 3" xfId="22729" xr:uid="{76F888DF-DEA9-457D-8620-DBC946F4B531}"/>
    <cellStyle name="Comma 3 3 3 40" xfId="14968" xr:uid="{588D53F4-20EF-47B0-A74C-AC32DDF582AF}"/>
    <cellStyle name="Comma 3 3 3 40 2" xfId="20680" xr:uid="{910BFF42-0D59-4722-BFBA-045D650EE8EF}"/>
    <cellStyle name="Comma 3 3 3 40 2 2" xfId="33009" xr:uid="{051496C1-22BE-469E-9A03-7AF65E63381B}"/>
    <cellStyle name="Comma 3 3 3 40 3" xfId="27972" xr:uid="{B54628B7-5BD5-46C7-BAA7-C1362EE4D872}"/>
    <cellStyle name="Comma 3 3 3 41" xfId="15349" xr:uid="{8CEA9D63-3B3D-413E-83AA-C452FE7D9A76}"/>
    <cellStyle name="Comma 3 3 3 41 2" xfId="20889" xr:uid="{B3A89A43-A540-44CB-88A1-4B05B0E43076}"/>
    <cellStyle name="Comma 3 3 3 41 2 2" xfId="33217" xr:uid="{8B3493B1-AD95-4766-AF3F-3297EF668B34}"/>
    <cellStyle name="Comma 3 3 3 41 3" xfId="28180" xr:uid="{B8517B6E-4CF7-498C-ADC1-A56F8F5D3870}"/>
    <cellStyle name="Comma 3 3 3 42" xfId="15730" xr:uid="{B08BD7E4-D0AC-44AA-AFF4-E2B80E38D5DA}"/>
    <cellStyle name="Comma 3 3 3 42 2" xfId="21097" xr:uid="{E97531B3-61C6-4234-B36A-517AF0DB7F1B}"/>
    <cellStyle name="Comma 3 3 3 42 2 2" xfId="33425" xr:uid="{4447EB11-EB0E-4814-A27B-52C2C1246AD4}"/>
    <cellStyle name="Comma 3 3 3 42 3" xfId="28388" xr:uid="{B84DC3D2-C775-44E7-B871-3CE2C44435BB}"/>
    <cellStyle name="Comma 3 3 3 43" xfId="16111" xr:uid="{3F2E6C8A-50C5-4FEB-B978-F7FDAF74C1C0}"/>
    <cellStyle name="Comma 3 3 3 43 2" xfId="21305" xr:uid="{419905E6-CA80-4EEF-ADF7-6814E7214AFF}"/>
    <cellStyle name="Comma 3 3 3 43 2 2" xfId="33633" xr:uid="{502E8CCC-8E52-4553-818E-B488739D6A09}"/>
    <cellStyle name="Comma 3 3 3 43 3" xfId="28596" xr:uid="{FBE0B3F9-EEC8-4165-AD87-E761EC048040}"/>
    <cellStyle name="Comma 3 3 3 44" xfId="21531" xr:uid="{345027A2-4D4C-48A2-9A06-2363E87FFE77}"/>
    <cellStyle name="Comma 3 3 3 44 2" xfId="23007" xr:uid="{A8686B13-E57B-4959-AC1B-280370475499}"/>
    <cellStyle name="Comma 3 3 3 45" xfId="22142" xr:uid="{E777FAAB-3942-4A4A-AC52-500A823E6375}"/>
    <cellStyle name="Comma 3 3 3 46" xfId="35490" xr:uid="{F7D072C8-4EDF-4D0E-8A6D-788A59B87218}"/>
    <cellStyle name="Comma 3 3 3 5" xfId="2322" xr:uid="{4696C054-494A-41AD-8705-5E62D4F0B6F7}"/>
    <cellStyle name="Comma 3 3 3 5 2" xfId="5397" xr:uid="{14EC8723-84BF-464C-9966-0BC1F78323F1}"/>
    <cellStyle name="Comma 3 3 3 5 3" xfId="4238" xr:uid="{9356A16F-09C9-4D6E-ABA7-9AF7AE0986F7}"/>
    <cellStyle name="Comma 3 3 3 6" xfId="2661" xr:uid="{8C0CA44B-F9D2-4C8D-AFD1-448C32921033}"/>
    <cellStyle name="Comma 3 3 3 6 2" xfId="5490" xr:uid="{385DF19B-2B5C-400E-98B2-6306F6E777B2}"/>
    <cellStyle name="Comma 3 3 3 6 3" xfId="23361" xr:uid="{4938F6C8-AC87-4531-8E47-7BB925AA31DD}"/>
    <cellStyle name="Comma 3 3 3 7" xfId="5590" xr:uid="{0404711F-076F-426A-AEDE-E0E6E1C69B71}"/>
    <cellStyle name="Comma 3 3 3 8" xfId="5699" xr:uid="{357FFD36-A166-4128-9AD8-5BE55F69F749}"/>
    <cellStyle name="Comma 3 3 3 9" xfId="5814" xr:uid="{366A1708-6545-4AB8-9A51-B21CB0066E4A}"/>
    <cellStyle name="Comma 3 3 30" xfId="8351" xr:uid="{D1022922-5CB9-4238-8094-4128544313E4}"/>
    <cellStyle name="Comma 3 3 30 2" xfId="17048" xr:uid="{090F8783-CEC7-4981-A934-14F9BF13DE5E}"/>
    <cellStyle name="Comma 3 3 30 2 2" xfId="29388" xr:uid="{1B4AF7C8-F8EA-498F-8701-BB16D5EFFEE0}"/>
    <cellStyle name="Comma 3 3 30 3" xfId="24349" xr:uid="{15C573EA-3F3F-4B84-B9C2-EE1368264DD0}"/>
    <cellStyle name="Comma 3 3 31" xfId="8732" xr:uid="{2DEF161B-733A-487D-A2CD-6F11DD1B102B}"/>
    <cellStyle name="Comma 3 3 31 2" xfId="17256" xr:uid="{52A627E5-4B52-4889-9EA3-E9538E8BDDB9}"/>
    <cellStyle name="Comma 3 3 31 2 2" xfId="29596" xr:uid="{75DA0C8A-305A-49A3-A354-E72E123C662A}"/>
    <cellStyle name="Comma 3 3 31 3" xfId="24557" xr:uid="{92815521-9087-4DB2-9A2C-E19AB404B2FB}"/>
    <cellStyle name="Comma 3 3 32" xfId="9116" xr:uid="{C9A5F55A-508D-4A47-A901-DA3F9671B3DC}"/>
    <cellStyle name="Comma 3 3 32 2" xfId="17465" xr:uid="{1484DD21-2829-46D4-BD2F-31FB326F177A}"/>
    <cellStyle name="Comma 3 3 32 2 2" xfId="29804" xr:uid="{601BA4AC-E741-481E-898B-3FFEB0F0A842}"/>
    <cellStyle name="Comma 3 3 32 3" xfId="24766" xr:uid="{30DD2FC9-D72F-4CB3-BB78-A916C9C27AD0}"/>
    <cellStyle name="Comma 3 3 33" xfId="9513" xr:uid="{81043DD9-1C51-4593-BCFF-30CD5A7E2E52}"/>
    <cellStyle name="Comma 3 3 33 2" xfId="17675" xr:uid="{47DCDEF9-2962-4A85-B107-0D1873A04FFF}"/>
    <cellStyle name="Comma 3 3 33 2 2" xfId="30013" xr:uid="{856F55F0-FBD5-4C97-9A2B-B99B59D8FBEA}"/>
    <cellStyle name="Comma 3 3 33 3" xfId="24976" xr:uid="{625CDAB7-1D50-4A21-ACED-63754A50C54A}"/>
    <cellStyle name="Comma 3 3 34" xfId="9894" xr:uid="{903898A9-6954-4086-9C5D-254506EDFEB9}"/>
    <cellStyle name="Comma 3 3 34 2" xfId="17883" xr:uid="{DAEB723B-003A-4B3D-AEEC-BB5543321A30}"/>
    <cellStyle name="Comma 3 3 34 2 2" xfId="30221" xr:uid="{BC781DDA-FADF-44AD-AA19-61A6C58E7DE2}"/>
    <cellStyle name="Comma 3 3 34 3" xfId="25184" xr:uid="{9BA2F7C3-2F47-418C-9C69-E7AD3EE276D0}"/>
    <cellStyle name="Comma 3 3 35" xfId="10276" xr:uid="{AC7B6799-A6C5-4164-B9BD-F300386760DD}"/>
    <cellStyle name="Comma 3 3 35 2" xfId="18092" xr:uid="{3F90367E-FF68-436C-B8BD-448726F43F44}"/>
    <cellStyle name="Comma 3 3 35 2 2" xfId="30430" xr:uid="{3C6C5452-17D0-460E-B174-159DAD56242E}"/>
    <cellStyle name="Comma 3 3 35 3" xfId="25393" xr:uid="{31699717-8F42-4F74-A6EF-84844CC90B0E}"/>
    <cellStyle name="Comma 3 3 36" xfId="10657" xr:uid="{6CE04659-C2CC-40EC-9C35-7A1852E9277E}"/>
    <cellStyle name="Comma 3 3 36 2" xfId="18301" xr:uid="{8A27D5DB-0ACC-47DF-B12C-A8459F5C9757}"/>
    <cellStyle name="Comma 3 3 36 2 2" xfId="30638" xr:uid="{C6EB4132-0AA8-44AF-A2A4-05A431E0306B}"/>
    <cellStyle name="Comma 3 3 36 3" xfId="25601" xr:uid="{0A7BF261-BC15-451C-8F22-A6C0512A87E5}"/>
    <cellStyle name="Comma 3 3 37" xfId="11038" xr:uid="{C9010C11-0B4E-4AAA-8F36-58E4DC276FA1}"/>
    <cellStyle name="Comma 3 3 37 2" xfId="18509" xr:uid="{D6ADC28D-B80D-4CF0-A8ED-2B47E80462A4}"/>
    <cellStyle name="Comma 3 3 37 2 2" xfId="30846" xr:uid="{D3874056-A523-4B45-8D44-F9F86C363A1F}"/>
    <cellStyle name="Comma 3 3 37 3" xfId="25809" xr:uid="{444F6AFE-B54D-4F59-B6DC-D525F73147B1}"/>
    <cellStyle name="Comma 3 3 38" xfId="11455" xr:uid="{32FA7BDC-E0EB-44FA-A46B-A8042C43D1A6}"/>
    <cellStyle name="Comma 3 3 38 2" xfId="18728" xr:uid="{67A4AD33-C809-466B-95D8-08EEF0055726}"/>
    <cellStyle name="Comma 3 3 38 2 2" xfId="31062" xr:uid="{E4B26E39-C6FE-4861-86C5-D6935E4C9EA4}"/>
    <cellStyle name="Comma 3 3 38 3" xfId="26025" xr:uid="{276AED88-3F19-434A-A833-AC9C19671CF2}"/>
    <cellStyle name="Comma 3 3 39" xfId="11840" xr:uid="{024F7F85-B1FA-4324-8ECE-099961B5D731}"/>
    <cellStyle name="Comma 3 3 39 2" xfId="18938" xr:uid="{28126FED-7C91-4F87-A446-9DEC4A0415AC}"/>
    <cellStyle name="Comma 3 3 39 2 2" xfId="31272" xr:uid="{0086B8B8-0C81-4F76-94BA-0FDE9D8B5202}"/>
    <cellStyle name="Comma 3 3 39 3" xfId="26235" xr:uid="{D16E571A-A6C5-4027-805D-B1C60EE98188}"/>
    <cellStyle name="Comma 3 3 4" xfId="112" xr:uid="{00000000-0005-0000-0000-000048000000}"/>
    <cellStyle name="Comma 3 3 4 10" xfId="5893" xr:uid="{216A3979-A77E-4E9E-9A20-90ECA581462E}"/>
    <cellStyle name="Comma 3 3 4 11" xfId="5998" xr:uid="{67D38071-1B79-4A3B-9B74-0B45DC0CF3DB}"/>
    <cellStyle name="Comma 3 3 4 12" xfId="6102" xr:uid="{AE1FD14E-D800-4BB2-80A3-C6ADF8B6F48B}"/>
    <cellStyle name="Comma 3 3 4 13" xfId="6206" xr:uid="{45667098-380F-4BF7-825D-90BD3A6EE767}"/>
    <cellStyle name="Comma 3 3 4 14" xfId="6310" xr:uid="{8FA55F3F-B90D-4CE4-B48D-FA12E45233E3}"/>
    <cellStyle name="Comma 3 3 4 15" xfId="6432" xr:uid="{0FB1F221-5252-4284-A570-2D848EDB03B5}"/>
    <cellStyle name="Comma 3 3 4 16" xfId="6536" xr:uid="{F38BBF21-4945-44CF-AAFB-4C2FDBDE965B}"/>
    <cellStyle name="Comma 3 3 4 17" xfId="6640" xr:uid="{5C7E4659-FA69-4B8A-8117-1406E8FBFEC4}"/>
    <cellStyle name="Comma 3 3 4 18" xfId="6745" xr:uid="{D8EA529A-91E6-40A6-9BEB-1C2332A4C21E}"/>
    <cellStyle name="Comma 3 3 4 19" xfId="6939" xr:uid="{055BC670-66B0-4CE5-B220-E22C189AFCBF}"/>
    <cellStyle name="Comma 3 3 4 2" xfId="629" xr:uid="{00000000-0005-0000-0000-000048000000}"/>
    <cellStyle name="Comma 3 3 4 2 10" xfId="9786" xr:uid="{F50F44B4-A156-4C95-8601-B6DC1ADCFF61}"/>
    <cellStyle name="Comma 3 3 4 2 10 2" xfId="17825" xr:uid="{8E5B4CB3-C1C0-4446-9DB6-920B77EE0578}"/>
    <cellStyle name="Comma 3 3 4 2 10 2 2" xfId="30163" xr:uid="{DD621F19-F517-45C0-97FD-A3C15C8FDDA7}"/>
    <cellStyle name="Comma 3 3 4 2 10 3" xfId="25126" xr:uid="{C973BF3C-BA09-445A-814B-8AA7352D912B}"/>
    <cellStyle name="Comma 3 3 4 2 11" xfId="10168" xr:uid="{57042488-418B-4C39-A390-23FBEE2E9B07}"/>
    <cellStyle name="Comma 3 3 4 2 11 2" xfId="18034" xr:uid="{05D21566-68BF-4812-846A-3FAC99930637}"/>
    <cellStyle name="Comma 3 3 4 2 11 2 2" xfId="30372" xr:uid="{0B31B456-4BC6-45F0-A79B-81C50C175B15}"/>
    <cellStyle name="Comma 3 3 4 2 11 3" xfId="25335" xr:uid="{5A2D7B59-1EAC-49FA-93C9-3D9A42A3CAE0}"/>
    <cellStyle name="Comma 3 3 4 2 12" xfId="10549" xr:uid="{5D21539B-C48D-444C-AD16-E36EA8590F4B}"/>
    <cellStyle name="Comma 3 3 4 2 12 2" xfId="18243" xr:uid="{C0CEA8FC-5102-4FDC-8F1E-6C225BA0BFE1}"/>
    <cellStyle name="Comma 3 3 4 2 12 2 2" xfId="30580" xr:uid="{F3F2A83B-1DF2-430D-B081-A79C73EA65A3}"/>
    <cellStyle name="Comma 3 3 4 2 12 3" xfId="25543" xr:uid="{524BBFDB-D403-47DE-BB4A-F359FF6D096C}"/>
    <cellStyle name="Comma 3 3 4 2 13" xfId="10930" xr:uid="{71266A5A-EA44-4241-A431-5A61083B89B5}"/>
    <cellStyle name="Comma 3 3 4 2 13 2" xfId="18451" xr:uid="{4CBB479F-C65A-4A58-A38D-9F5F0E927691}"/>
    <cellStyle name="Comma 3 3 4 2 13 2 2" xfId="30788" xr:uid="{7151C95E-9610-4B47-8CFB-596E839D8076}"/>
    <cellStyle name="Comma 3 3 4 2 13 3" xfId="25751" xr:uid="{EA7958FB-E5F9-4535-923D-792978D9AEC4}"/>
    <cellStyle name="Comma 3 3 4 2 14" xfId="11311" xr:uid="{1DFA5322-6FB9-48F7-A057-447F21B801D7}"/>
    <cellStyle name="Comma 3 3 4 2 14 2" xfId="18660" xr:uid="{43AA92AC-0C5E-49B8-B965-E80453E6C72E}"/>
    <cellStyle name="Comma 3 3 4 2 14 2 2" xfId="30996" xr:uid="{F6BEE096-04FE-4A41-9A1D-32D9DAFE9E11}"/>
    <cellStyle name="Comma 3 3 4 2 14 3" xfId="25959" xr:uid="{F318E2B6-59DB-41F6-AD52-D444F59F6CF6}"/>
    <cellStyle name="Comma 3 3 4 2 15" xfId="11728" xr:uid="{2FED59FB-C7C9-4803-873B-C286B91C2229}"/>
    <cellStyle name="Comma 3 3 4 2 15 2" xfId="18878" xr:uid="{5E6FA20A-A83E-45EE-96FD-2CA5228044C8}"/>
    <cellStyle name="Comma 3 3 4 2 15 2 2" xfId="31212" xr:uid="{56622019-4345-4F6D-9D13-E871D13847D5}"/>
    <cellStyle name="Comma 3 3 4 2 15 3" xfId="26175" xr:uid="{11376669-0D7B-4737-932A-463B99062160}"/>
    <cellStyle name="Comma 3 3 4 2 16" xfId="12113" xr:uid="{1C3C012E-EAB3-400A-9E28-33FA97AF0522}"/>
    <cellStyle name="Comma 3 3 4 2 16 2" xfId="19089" xr:uid="{5C7BD351-E68B-4BD3-8F29-B6F873B76689}"/>
    <cellStyle name="Comma 3 3 4 2 16 2 2" xfId="31422" xr:uid="{D7A8C2B8-B721-47C2-9949-B5BA96267475}"/>
    <cellStyle name="Comma 3 3 4 2 16 3" xfId="26385" xr:uid="{ADE3AC44-7CD8-481F-8554-D61CC35B0DA0}"/>
    <cellStyle name="Comma 3 3 4 2 17" xfId="12494" xr:uid="{581E3BF8-80AB-47AA-8206-D0436A819598}"/>
    <cellStyle name="Comma 3 3 4 2 17 2" xfId="19298" xr:uid="{70CF762D-7B18-4055-81FF-0B5D24DC52B4}"/>
    <cellStyle name="Comma 3 3 4 2 17 2 2" xfId="31630" xr:uid="{EE533801-0DEF-4F96-8AAE-F18573AA21C2}"/>
    <cellStyle name="Comma 3 3 4 2 17 3" xfId="26593" xr:uid="{87F16423-1CC5-4D6E-8337-1350E28EC28E}"/>
    <cellStyle name="Comma 3 3 4 2 18" xfId="12875" xr:uid="{6869B877-DF98-476E-89E2-77C1D3CECE30}"/>
    <cellStyle name="Comma 3 3 4 2 18 2" xfId="19506" xr:uid="{45B170FE-846C-48F1-87AA-94AEC5315C68}"/>
    <cellStyle name="Comma 3 3 4 2 18 2 2" xfId="31838" xr:uid="{404D0A7C-D050-44CB-88F8-79D9331B589D}"/>
    <cellStyle name="Comma 3 3 4 2 18 3" xfId="26801" xr:uid="{857E583B-EB00-4518-BD68-7952547F583D}"/>
    <cellStyle name="Comma 3 3 4 2 19" xfId="13256" xr:uid="{F0EFA9BF-493D-4C69-8B93-5A590DDA4489}"/>
    <cellStyle name="Comma 3 3 4 2 19 2" xfId="19714" xr:uid="{24092BD4-941B-4D0B-960A-BBF667D5080F}"/>
    <cellStyle name="Comma 3 3 4 2 19 2 2" xfId="32046" xr:uid="{6A2BBCC0-25FE-4C88-968E-F645ECE4B03E}"/>
    <cellStyle name="Comma 3 3 4 2 19 3" xfId="27009" xr:uid="{E744F43E-F943-404F-ACEC-D74C726D8F8A}"/>
    <cellStyle name="Comma 3 3 4 2 2" xfId="963" xr:uid="{E2392FBD-03BE-437C-8EBA-C040555450AB}"/>
    <cellStyle name="Comma 3 3 4 2 2 2" xfId="1316" xr:uid="{C32DC70C-84FE-465D-841A-A5FEED0FE6F7}"/>
    <cellStyle name="Comma 3 3 4 2 2 2 2" xfId="2153" xr:uid="{D0A8BF27-1927-47C3-A3CC-6838F2FAFE2A}"/>
    <cellStyle name="Comma 3 3 4 2 2 2 2 2" xfId="4921" xr:uid="{DF73C38F-F0ED-45DD-968C-E7867BF88530}"/>
    <cellStyle name="Comma 3 3 4 2 2 2 3" xfId="3622" xr:uid="{E5E6C84B-54CC-420F-B8CB-59644EC59406}"/>
    <cellStyle name="Comma 3 3 4 2 2 3" xfId="1803" xr:uid="{9519EC18-6325-45E4-9D2A-F855A13C7E22}"/>
    <cellStyle name="Comma 3 3 4 2 2 3 2" xfId="4022" xr:uid="{259789F8-E988-4798-BED5-52DF110832F8}"/>
    <cellStyle name="Comma 3 3 4 2 2 4" xfId="4571" xr:uid="{6055A877-8E49-4E5C-8BA9-C2CC9C09E07C}"/>
    <cellStyle name="Comma 3 3 4 2 2 5" xfId="3201" xr:uid="{50E0C743-592E-4961-A61A-AC752B11E9B5}"/>
    <cellStyle name="Comma 3 3 4 2 2 6" xfId="22613" xr:uid="{EC4B6671-3098-41A7-AA70-CB7F58003F2B}"/>
    <cellStyle name="Comma 3 3 4 2 20" xfId="13637" xr:uid="{32C09F23-ED97-4995-9DC4-669D797808B7}"/>
    <cellStyle name="Comma 3 3 4 2 20 2" xfId="19923" xr:uid="{FD50AF46-D2F0-4141-8C80-58689F85BF23}"/>
    <cellStyle name="Comma 3 3 4 2 20 2 2" xfId="32254" xr:uid="{3C4EFA64-BDDC-42CC-BF77-EB4AF094C8B4}"/>
    <cellStyle name="Comma 3 3 4 2 20 3" xfId="27217" xr:uid="{7306D883-A4B5-45BA-A4A4-022B77D2CFE2}"/>
    <cellStyle name="Comma 3 3 4 2 21" xfId="14026" xr:uid="{96198DBB-3691-4B35-A42C-149B818FE489}"/>
    <cellStyle name="Comma 3 3 4 2 21 2" xfId="20136" xr:uid="{BB806587-2432-4F50-AD89-12A7DB20244D}"/>
    <cellStyle name="Comma 3 3 4 2 21 2 2" xfId="32466" xr:uid="{7443CE17-2988-47C2-96A1-43EA0AB9DF59}"/>
    <cellStyle name="Comma 3 3 4 2 21 3" xfId="27429" xr:uid="{93E19608-F368-4830-B2E7-90DA1E3F4570}"/>
    <cellStyle name="Comma 3 3 4 2 22" xfId="14407" xr:uid="{ED04C806-6BE9-4893-A185-210F9D7ED2F0}"/>
    <cellStyle name="Comma 3 3 4 2 22 2" xfId="20345" xr:uid="{362E56D3-21A7-43AE-B8FA-D1717580C7C2}"/>
    <cellStyle name="Comma 3 3 4 2 22 2 2" xfId="32674" xr:uid="{6C5DC125-1302-4BB7-83B8-52CED30AEDD5}"/>
    <cellStyle name="Comma 3 3 4 2 22 3" xfId="27637" xr:uid="{614DBC5E-AE24-48B6-88C2-2BA2832AEBE9}"/>
    <cellStyle name="Comma 3 3 4 2 23" xfId="14792" xr:uid="{B510584B-B87F-40AB-AF0C-4D151FFAF599}"/>
    <cellStyle name="Comma 3 3 4 2 23 2" xfId="20555" xr:uid="{C214B514-7E0B-4734-8C2F-F7F9F014CF63}"/>
    <cellStyle name="Comma 3 3 4 2 23 2 2" xfId="32884" xr:uid="{B43F4738-B51F-4808-8505-E0AC52045F56}"/>
    <cellStyle name="Comma 3 3 4 2 23 3" xfId="27847" xr:uid="{FD9B965C-5D64-4007-95A2-72F7F5415F00}"/>
    <cellStyle name="Comma 3 3 4 2 24" xfId="15173" xr:uid="{69316AA4-CD71-401A-BFD9-6C46FE1A3CE7}"/>
    <cellStyle name="Comma 3 3 4 2 24 2" xfId="20764" xr:uid="{93C93BF5-7BC7-4B58-943B-EA6270A9C155}"/>
    <cellStyle name="Comma 3 3 4 2 24 2 2" xfId="33092" xr:uid="{6110D188-1534-4C47-AACF-29B908F7C543}"/>
    <cellStyle name="Comma 3 3 4 2 24 3" xfId="28055" xr:uid="{2489001C-68B2-4F16-BF99-55C01042A918}"/>
    <cellStyle name="Comma 3 3 4 2 25" xfId="15554" xr:uid="{3F5439B1-59F6-45F4-AE0E-31E5056794F0}"/>
    <cellStyle name="Comma 3 3 4 2 25 2" xfId="20972" xr:uid="{10EF591C-3411-4332-8703-7B7A1CF0BB82}"/>
    <cellStyle name="Comma 3 3 4 2 25 2 2" xfId="33300" xr:uid="{0FAED907-0BE8-4A2B-BFCA-AD592E8C5251}"/>
    <cellStyle name="Comma 3 3 4 2 25 3" xfId="28263" xr:uid="{C8531280-6FD1-4332-8FA4-789BFB3C85E6}"/>
    <cellStyle name="Comma 3 3 4 2 26" xfId="15935" xr:uid="{FAB9360B-356C-4C4A-B34C-B7530DF3EC66}"/>
    <cellStyle name="Comma 3 3 4 2 26 2" xfId="21180" xr:uid="{80383544-B304-4B81-AB04-8094487C05F6}"/>
    <cellStyle name="Comma 3 3 4 2 26 2 2" xfId="33508" xr:uid="{DE809F77-CA73-4DE4-A220-F5E8FD364590}"/>
    <cellStyle name="Comma 3 3 4 2 26 3" xfId="28471" xr:uid="{CA10C2F5-B143-4BC7-9523-DC04E338866F}"/>
    <cellStyle name="Comma 3 3 4 2 27" xfId="16316" xr:uid="{F2A563BF-9196-42DE-873E-0FCB4AE91C26}"/>
    <cellStyle name="Comma 3 3 4 2 27 2" xfId="21388" xr:uid="{2BEBE8B4-014C-48DA-9A4B-69374A54E4D0}"/>
    <cellStyle name="Comma 3 3 4 2 27 2 2" xfId="33716" xr:uid="{9D155773-85E2-45E7-A32F-ECED8B840D58}"/>
    <cellStyle name="Comma 3 3 4 2 27 3" xfId="28679" xr:uid="{9E4AC0FD-9880-4216-AE4C-072AA97CFABF}"/>
    <cellStyle name="Comma 3 3 4 2 28" xfId="21736" xr:uid="{48CB888D-3D8B-423A-AD25-EB793C7F3156}"/>
    <cellStyle name="Comma 3 3 4 2 28 2" xfId="23185" xr:uid="{EDFDE65F-869E-49DF-A75F-A4ABBDAC7156}"/>
    <cellStyle name="Comma 3 3 4 2 29" xfId="22275" xr:uid="{CAEB8234-E759-4796-83DE-9B8C800B0E2B}"/>
    <cellStyle name="Comma 3 3 4 2 3" xfId="2809" xr:uid="{567AB62B-DE97-415C-8E39-0B20F9973173}"/>
    <cellStyle name="Comma 3 3 4 2 3 2" xfId="3501" xr:uid="{8A2E58E2-CA14-420C-8FB3-B6DB37EEEE02}"/>
    <cellStyle name="Comma 3 3 4 2 3 3" xfId="23499" xr:uid="{04D25CB8-D56E-41CD-BF56-6EDD29A63E80}"/>
    <cellStyle name="Comma 3 3 4 2 3 4" xfId="22902" xr:uid="{604AEC3D-4259-4066-9E05-6BF2961AF26D}"/>
    <cellStyle name="Comma 3 3 4 2 30" xfId="35732" xr:uid="{15AB5EF6-CBA1-43D2-A188-4410322C91F6}"/>
    <cellStyle name="Comma 3 3 4 2 4" xfId="4299" xr:uid="{FC39F1F7-271B-4BBD-9EB7-3F8C95FB8E61}"/>
    <cellStyle name="Comma 3 3 4 2 4 2" xfId="7472" xr:uid="{1E5E2E73-E9C1-481B-B36B-82049E0C2E8E}"/>
    <cellStyle name="Comma 3 3 4 2 5" xfId="7854" xr:uid="{A9FE677E-115A-4506-BFD1-D7E65B55D949}"/>
    <cellStyle name="Comma 3 3 4 2 5 2" xfId="16767" xr:uid="{E5DB9770-F4FA-4CDA-9B58-73B2FE676E6D}"/>
    <cellStyle name="Comma 3 3 4 2 5 2 2" xfId="29108" xr:uid="{12DD7D52-C42E-443C-A256-0D0F571D24C1}"/>
    <cellStyle name="Comma 3 3 4 2 5 3" xfId="24069" xr:uid="{EF15F82C-22D3-4625-A79D-7AAD9EC6038F}"/>
    <cellStyle name="Comma 3 3 4 2 6" xfId="8243" xr:uid="{CFADA62E-EA8D-4317-8EBF-5F7B37B7FB5A}"/>
    <cellStyle name="Comma 3 3 4 2 6 2" xfId="16990" xr:uid="{C1C68327-21E8-4398-BCFB-01D6738BCFF9}"/>
    <cellStyle name="Comma 3 3 4 2 6 2 2" xfId="29330" xr:uid="{C42EE542-F9C9-4862-BF66-5C6E21CFF3C6}"/>
    <cellStyle name="Comma 3 3 4 2 6 3" xfId="24291" xr:uid="{4848543C-1697-4ADD-A447-746828BFD193}"/>
    <cellStyle name="Comma 3 3 4 2 7" xfId="8624" xr:uid="{F46FEC4F-BB4E-4759-AD9E-9580FF009F00}"/>
    <cellStyle name="Comma 3 3 4 2 7 2" xfId="17198" xr:uid="{E4B45311-C67E-451F-9623-F334D4B5CE20}"/>
    <cellStyle name="Comma 3 3 4 2 7 2 2" xfId="29538" xr:uid="{4871BD95-63D9-4DDD-8301-D6800A3FE326}"/>
    <cellStyle name="Comma 3 3 4 2 7 3" xfId="24499" xr:uid="{E296CD6C-22AE-4C8F-8E59-854D8E34DD32}"/>
    <cellStyle name="Comma 3 3 4 2 8" xfId="9005" xr:uid="{5429ABB4-FC42-4387-8F10-E877E621C70B}"/>
    <cellStyle name="Comma 3 3 4 2 8 2" xfId="17407" xr:uid="{02BE7490-66A8-4DBC-BD2C-CB74A55C7479}"/>
    <cellStyle name="Comma 3 3 4 2 8 2 2" xfId="29746" xr:uid="{31C8AA2D-E4B3-44D3-BDAB-117B1E96CBBC}"/>
    <cellStyle name="Comma 3 3 4 2 8 3" xfId="24707" xr:uid="{B7CCF261-3CCE-4352-B8C1-CA4BE5091534}"/>
    <cellStyle name="Comma 3 3 4 2 9" xfId="9405" xr:uid="{54D07D86-9D4F-4EB2-9C8F-2E5F49519877}"/>
    <cellStyle name="Comma 3 3 4 2 9 2" xfId="17617" xr:uid="{AE8418B5-07B3-4F27-813D-49E23FDF2472}"/>
    <cellStyle name="Comma 3 3 4 2 9 2 2" xfId="29955" xr:uid="{1B4417A4-7450-4920-9BD1-E66B76AA0FA6}"/>
    <cellStyle name="Comma 3 3 4 2 9 3" xfId="24918" xr:uid="{D88DE7F6-18FA-4AEF-ACF2-359FB622D71A}"/>
    <cellStyle name="Comma 3 3 4 20" xfId="7224" xr:uid="{0B08016F-4FCF-45B3-A511-1E2F4B78972D}"/>
    <cellStyle name="Comma 3 3 4 21" xfId="7601" xr:uid="{301BB545-9CA7-478D-9AAC-E39106BBB79D}"/>
    <cellStyle name="Comma 3 3 4 21 2" xfId="16615" xr:uid="{1E6BB3C6-0EA8-44BA-B77E-A4DA3A2E7978}"/>
    <cellStyle name="Comma 3 3 4 21 2 2" xfId="28957" xr:uid="{1C39730C-3753-470A-AF8E-20C6601A9136}"/>
    <cellStyle name="Comma 3 3 4 21 3" xfId="23918" xr:uid="{127094BE-3E6E-4EB4-A383-73B9AA28EBBF}"/>
    <cellStyle name="Comma 3 3 4 22" xfId="7997" xr:uid="{6BFD5C1B-9664-4245-9967-461FF5A63E61}"/>
    <cellStyle name="Comma 3 3 4 22 2" xfId="16859" xr:uid="{497A4E4E-E440-4780-AC8C-C92D7294CF78}"/>
    <cellStyle name="Comma 3 3 4 22 2 2" xfId="29200" xr:uid="{2111068D-21D2-4465-BB32-928C3427B88A}"/>
    <cellStyle name="Comma 3 3 4 22 3" xfId="24161" xr:uid="{24921607-BCEA-4500-8FDA-A6178D3679F7}"/>
    <cellStyle name="Comma 3 3 4 23" xfId="8372" xr:uid="{20E2ABBB-2130-4698-9EE2-DEDB1D6AD341}"/>
    <cellStyle name="Comma 3 3 4 23 2" xfId="17068" xr:uid="{9240E352-CF50-4AC6-804C-432EF03B300A}"/>
    <cellStyle name="Comma 3 3 4 23 2 2" xfId="29408" xr:uid="{E0F3733E-CD43-4863-817C-940E6FCA8912}"/>
    <cellStyle name="Comma 3 3 4 23 3" xfId="24369" xr:uid="{41A96B22-6AF4-4D3E-B0AE-067120829050}"/>
    <cellStyle name="Comma 3 3 4 24" xfId="8753" xr:uid="{553D7155-2110-4C94-9528-19D1664A41AA}"/>
    <cellStyle name="Comma 3 3 4 24 2" xfId="17276" xr:uid="{B845BBEB-FF76-4B07-A341-257DCA1B66C4}"/>
    <cellStyle name="Comma 3 3 4 24 2 2" xfId="29616" xr:uid="{FA9DB700-8ABA-462A-B789-95C19B26533B}"/>
    <cellStyle name="Comma 3 3 4 24 3" xfId="24577" xr:uid="{3A802BDA-7535-4202-973D-3DEC5F546BB9}"/>
    <cellStyle name="Comma 3 3 4 25" xfId="9138" xr:uid="{2090B3C5-1ED8-4CB7-BCF4-78D4D0EE9B7A}"/>
    <cellStyle name="Comma 3 3 4 25 2" xfId="17485" xr:uid="{4E90C7EC-6476-4B34-A297-1A3460133F98}"/>
    <cellStyle name="Comma 3 3 4 25 2 2" xfId="29824" xr:uid="{6F0A6B6C-32B6-43B3-A349-52C0EB7AED91}"/>
    <cellStyle name="Comma 3 3 4 25 3" xfId="24786" xr:uid="{D13E7B98-439D-4B5F-8AA6-8191F948A780}"/>
    <cellStyle name="Comma 3 3 4 26" xfId="9534" xr:uid="{17D91990-97CB-487A-86D6-7353EB5DF885}"/>
    <cellStyle name="Comma 3 3 4 26 2" xfId="17695" xr:uid="{8B2E043B-619E-4E69-8D41-39AAAE96CBC8}"/>
    <cellStyle name="Comma 3 3 4 26 2 2" xfId="30033" xr:uid="{84862306-0C40-49FF-8F65-01AA15BED1ED}"/>
    <cellStyle name="Comma 3 3 4 26 3" xfId="24996" xr:uid="{132A621A-1F39-46EA-9B19-151E77A8615B}"/>
    <cellStyle name="Comma 3 3 4 27" xfId="9915" xr:uid="{5CE8486B-0C79-4FA9-8AD6-4803C59A7B7A}"/>
    <cellStyle name="Comma 3 3 4 27 2" xfId="17903" xr:uid="{1DA2D6D8-8514-4924-8895-880A14408CE6}"/>
    <cellStyle name="Comma 3 3 4 27 2 2" xfId="30241" xr:uid="{D763494E-6D46-4980-BB1B-C3A2FF17FB36}"/>
    <cellStyle name="Comma 3 3 4 27 3" xfId="25204" xr:uid="{32173CEF-2A14-48DF-A069-E12572F0E07D}"/>
    <cellStyle name="Comma 3 3 4 28" xfId="10297" xr:uid="{B257B4AE-827A-4A03-9073-69D3E52B4E99}"/>
    <cellStyle name="Comma 3 3 4 28 2" xfId="18112" xr:uid="{E13757F5-C910-438B-82D5-0EA6D3D55CD3}"/>
    <cellStyle name="Comma 3 3 4 28 2 2" xfId="30450" xr:uid="{EC45B615-28E9-4175-AAD5-5BCDC4229C98}"/>
    <cellStyle name="Comma 3 3 4 28 3" xfId="25413" xr:uid="{0321327E-9334-40D0-94F9-7586DA8B1E95}"/>
    <cellStyle name="Comma 3 3 4 29" xfId="10678" xr:uid="{D54836FA-B9FE-4F21-9672-BF06F9029AD0}"/>
    <cellStyle name="Comma 3 3 4 29 2" xfId="18321" xr:uid="{F6D129DA-0F37-40FC-8B8E-C00AF156E12D}"/>
    <cellStyle name="Comma 3 3 4 29 2 2" xfId="30658" xr:uid="{0994F166-627C-467A-BE81-EE04DCD38FF5}"/>
    <cellStyle name="Comma 3 3 4 29 3" xfId="25621" xr:uid="{DD97A530-217B-4B79-9691-BD821E79F36D}"/>
    <cellStyle name="Comma 3 3 4 3" xfId="775" xr:uid="{D31015E3-6881-4F84-A004-1F97E00DC5AB}"/>
    <cellStyle name="Comma 3 3 4 3 2" xfId="1130" xr:uid="{4239042E-2A03-4E89-BF0E-A0F634289B77}"/>
    <cellStyle name="Comma 3 3 4 3 2 2" xfId="1967" xr:uid="{E1F95A7D-8C8B-430E-96D1-891F616B8D55}"/>
    <cellStyle name="Comma 3 3 4 3 2 2 2" xfId="4735" xr:uid="{AF308D4E-B507-41D3-8117-3185414F1CBE}"/>
    <cellStyle name="Comma 3 3 4 3 2 3" xfId="3731" xr:uid="{C2DE03E6-0E31-4E45-BF19-9ED1E1CCCBD2}"/>
    <cellStyle name="Comma 3 3 4 3 2 4" xfId="23748" xr:uid="{6F13DD45-7400-4520-A476-88BCBDE50FE9}"/>
    <cellStyle name="Comma 3 3 4 3 3" xfId="1617" xr:uid="{F23F6409-3266-42FE-B710-9B0E591678CB}"/>
    <cellStyle name="Comma 3 3 4 3 3 2" xfId="3856" xr:uid="{322FB158-4368-4BD3-B377-5FB9E4CEE08D}"/>
    <cellStyle name="Comma 3 3 4 3 3 3" xfId="21982" xr:uid="{2FA588EA-7A73-463E-89CF-4E875D4F2B54}"/>
    <cellStyle name="Comma 3 3 4 3 3 4" xfId="28801" xr:uid="{713B1EF8-1284-4158-89F2-6FCBD1CA42D4}"/>
    <cellStyle name="Comma 3 3 4 3 4" xfId="4412" xr:uid="{CE0A8B1B-357B-428E-89A5-1EAE8DB1D0C1}"/>
    <cellStyle name="Comma 3 3 4 3 4 2" xfId="23299" xr:uid="{33C662D4-F063-47A1-9930-417884AF4D1A}"/>
    <cellStyle name="Comma 3 3 4 3 5" xfId="5226" xr:uid="{C00F322D-FE1B-4C21-A68B-9FDDD0528524}"/>
    <cellStyle name="Comma 3 3 4 3 6" xfId="16446" xr:uid="{AE96AD9F-DD54-4009-B503-9ED4DC7E9681}"/>
    <cellStyle name="Comma 3 3 4 3 7" xfId="3033" xr:uid="{314286B5-18FB-4022-B43E-9A863F64162D}"/>
    <cellStyle name="Comma 3 3 4 3 8" xfId="22424" xr:uid="{68BB3800-B40D-45DD-A70F-5EC85477DEB6}"/>
    <cellStyle name="Comma 3 3 4 30" xfId="11059" xr:uid="{4565F827-BF10-4B92-9E96-AECFD40F7CA8}"/>
    <cellStyle name="Comma 3 3 4 30 2" xfId="18529" xr:uid="{B91DF60A-42A4-449B-BCF6-9245DC379CD4}"/>
    <cellStyle name="Comma 3 3 4 30 2 2" xfId="30866" xr:uid="{27CE13F2-A682-4803-9283-19A68E309B34}"/>
    <cellStyle name="Comma 3 3 4 30 3" xfId="25829" xr:uid="{2874C4D6-E2C3-47B0-9A51-1FB18EE18276}"/>
    <cellStyle name="Comma 3 3 4 31" xfId="11476" xr:uid="{EE0AB45B-E816-4D4E-8178-CA5CF6E9A23C}"/>
    <cellStyle name="Comma 3 3 4 31 2" xfId="18748" xr:uid="{C94E9AF3-4574-4FFA-8A7C-FE07915ADBCD}"/>
    <cellStyle name="Comma 3 3 4 31 2 2" xfId="31082" xr:uid="{7D711646-2EBB-4CD4-B2A1-A756D0510AA4}"/>
    <cellStyle name="Comma 3 3 4 31 3" xfId="26045" xr:uid="{03FF77A3-06E3-41DE-ABBD-6820FD3C54F5}"/>
    <cellStyle name="Comma 3 3 4 32" xfId="11861" xr:uid="{BE57BE7D-59DD-4A67-BFF9-893B98D93FCC}"/>
    <cellStyle name="Comma 3 3 4 32 2" xfId="18958" xr:uid="{DF1EA961-7391-4157-84E1-926956E2B453}"/>
    <cellStyle name="Comma 3 3 4 32 2 2" xfId="31292" xr:uid="{03C9C969-0649-4454-92CC-61FE02D57717}"/>
    <cellStyle name="Comma 3 3 4 32 3" xfId="26255" xr:uid="{D83F60A3-111D-4B05-B930-B39532572FE3}"/>
    <cellStyle name="Comma 3 3 4 33" xfId="12242" xr:uid="{BEBC3F95-B0C6-48BF-AF7A-CCE8C8F6ABC9}"/>
    <cellStyle name="Comma 3 3 4 33 2" xfId="19167" xr:uid="{E4841821-3799-4F7C-8D52-AE1516CF44F6}"/>
    <cellStyle name="Comma 3 3 4 33 2 2" xfId="31500" xr:uid="{0C24FB4E-D1E7-4BD8-B32D-D3FBEE4B096A}"/>
    <cellStyle name="Comma 3 3 4 33 3" xfId="26463" xr:uid="{BCBF06E9-CABC-47B2-855B-01D664DB3325}"/>
    <cellStyle name="Comma 3 3 4 34" xfId="12623" xr:uid="{8279E7FD-9071-41F0-811C-FC1842959DF0}"/>
    <cellStyle name="Comma 3 3 4 34 2" xfId="19376" xr:uid="{05CFF09D-198E-460B-BC15-1AD918C4C221}"/>
    <cellStyle name="Comma 3 3 4 34 2 2" xfId="31708" xr:uid="{762BA8C3-90B8-4C39-A899-0D8DF2C98B24}"/>
    <cellStyle name="Comma 3 3 4 34 3" xfId="26671" xr:uid="{31EC5E19-331D-436D-807D-631157FB8637}"/>
    <cellStyle name="Comma 3 3 4 35" xfId="13004" xr:uid="{9373C397-FE43-4C97-9C93-33AF257DF50F}"/>
    <cellStyle name="Comma 3 3 4 35 2" xfId="19584" xr:uid="{7FB7BD16-DA7A-4962-A837-26509C91D4D7}"/>
    <cellStyle name="Comma 3 3 4 35 2 2" xfId="31916" xr:uid="{EA733E7F-A627-439A-A2AE-FAA25BD6B02F}"/>
    <cellStyle name="Comma 3 3 4 35 3" xfId="26879" xr:uid="{C1D76650-EFFF-468A-9ACA-B52712DFAB32}"/>
    <cellStyle name="Comma 3 3 4 36" xfId="13385" xr:uid="{BA311056-CB31-4D90-A829-30E80D15D94E}"/>
    <cellStyle name="Comma 3 3 4 36 2" xfId="19793" xr:uid="{E0F553FE-6111-42D8-98AD-93B0A2937DAE}"/>
    <cellStyle name="Comma 3 3 4 36 2 2" xfId="32124" xr:uid="{5F5D21AD-242C-4374-939B-C17AC51AD93C}"/>
    <cellStyle name="Comma 3 3 4 36 3" xfId="27087" xr:uid="{ADD5F4F9-F0EF-4391-AEFC-8A05BBBD471B}"/>
    <cellStyle name="Comma 3 3 4 37" xfId="13774" xr:uid="{D239DE7B-2A20-490E-8F3A-1B54E96F065C}"/>
    <cellStyle name="Comma 3 3 4 37 2" xfId="20005" xr:uid="{660C065F-CF54-4616-A09C-5C17C52E00AB}"/>
    <cellStyle name="Comma 3 3 4 37 2 2" xfId="32336" xr:uid="{E425AC5B-3219-4103-8549-90C4F2BA3240}"/>
    <cellStyle name="Comma 3 3 4 37 3" xfId="27299" xr:uid="{C49AA28C-EE3C-4E90-9D7D-92AE16FE8A27}"/>
    <cellStyle name="Comma 3 3 4 38" xfId="14155" xr:uid="{FFEBA554-4ACA-45F0-A49D-3D5F4946D7CB}"/>
    <cellStyle name="Comma 3 3 4 38 2" xfId="20214" xr:uid="{BD5E236B-EBFA-4C50-80F5-0ED354B87248}"/>
    <cellStyle name="Comma 3 3 4 38 2 2" xfId="32544" xr:uid="{9023DB55-1AF2-4412-84AD-9EA90BD7CFD8}"/>
    <cellStyle name="Comma 3 3 4 38 3" xfId="27507" xr:uid="{2AC60F7F-5B94-4AE7-8CDA-75DBFC81696C}"/>
    <cellStyle name="Comma 3 3 4 39" xfId="14540" xr:uid="{E51F0606-8B59-404D-A54A-EA4B46890D06}"/>
    <cellStyle name="Comma 3 3 4 39 2" xfId="20425" xr:uid="{1A30F210-B311-4088-908C-03035B2AA818}"/>
    <cellStyle name="Comma 3 3 4 39 2 2" xfId="32754" xr:uid="{BA96F5DA-121F-4376-B924-79958AE23744}"/>
    <cellStyle name="Comma 3 3 4 39 3" xfId="27717" xr:uid="{ECB8E108-951B-4A8F-9790-2957BCDEA429}"/>
    <cellStyle name="Comma 3 3 4 4" xfId="1453" xr:uid="{A7B27C48-3689-4AC0-BEB0-CFF1A04CB823}"/>
    <cellStyle name="Comma 3 3 4 4 2" xfId="23715" xr:uid="{6685ABCD-EFEA-4116-9777-47611F2347BC}"/>
    <cellStyle name="Comma 3 3 4 4 3" xfId="22838" xr:uid="{C07529B7-A996-4167-954C-2A1B1F5242B3}"/>
    <cellStyle name="Comma 3 3 4 40" xfId="14921" xr:uid="{85CB0567-86C4-49C6-BA11-204D3152953E}"/>
    <cellStyle name="Comma 3 3 4 40 2" xfId="20633" xr:uid="{96597A46-32E2-463B-9704-389F7D317425}"/>
    <cellStyle name="Comma 3 3 4 40 2 2" xfId="32962" xr:uid="{9AB18132-35DF-47AA-B153-844B281C27B1}"/>
    <cellStyle name="Comma 3 3 4 40 3" xfId="27925" xr:uid="{18B6709A-4547-404B-910D-B6F2B2DE061B}"/>
    <cellStyle name="Comma 3 3 4 41" xfId="15302" xr:uid="{5D7AD1DB-9929-4CDB-BAFA-C66F214A3D0D}"/>
    <cellStyle name="Comma 3 3 4 41 2" xfId="20842" xr:uid="{50D0E787-B7D2-4542-AB6B-C452D1439AB3}"/>
    <cellStyle name="Comma 3 3 4 41 2 2" xfId="33170" xr:uid="{289D8BF3-E0B5-47F5-98FE-75272FF66B89}"/>
    <cellStyle name="Comma 3 3 4 41 3" xfId="28133" xr:uid="{39DEF451-C799-440B-8537-6AA97C336593}"/>
    <cellStyle name="Comma 3 3 4 42" xfId="15683" xr:uid="{68922B73-A405-44BE-B4C2-31DB4EF6E359}"/>
    <cellStyle name="Comma 3 3 4 42 2" xfId="21050" xr:uid="{C4C1B68E-9BB4-4980-AA83-29805BBC9382}"/>
    <cellStyle name="Comma 3 3 4 42 2 2" xfId="33378" xr:uid="{F6FF85DB-BEAE-40D1-9263-EE8325A6127B}"/>
    <cellStyle name="Comma 3 3 4 42 3" xfId="28341" xr:uid="{76AD2AE7-627B-428C-903F-6A23BEA8C6DB}"/>
    <cellStyle name="Comma 3 3 4 43" xfId="16064" xr:uid="{0625E0D7-7EC0-4CF4-A0D0-009E7DD87E05}"/>
    <cellStyle name="Comma 3 3 4 43 2" xfId="21258" xr:uid="{CE53F0EC-5F79-47BA-B416-38C6136FBECD}"/>
    <cellStyle name="Comma 3 3 4 43 2 2" xfId="33586" xr:uid="{36379EFD-A778-4C62-95E4-2FC4901FE17C}"/>
    <cellStyle name="Comma 3 3 4 43 3" xfId="28549" xr:uid="{14D2153B-B525-4BB7-9583-CAA8E8A02187}"/>
    <cellStyle name="Comma 3 3 4 44" xfId="21484" xr:uid="{95EE0FD8-19B7-4485-A10E-561CE0C3F5DC}"/>
    <cellStyle name="Comma 3 3 4 44 2" xfId="23039" xr:uid="{83275868-523B-4DAB-88F8-CE16B64B86B6}"/>
    <cellStyle name="Comma 3 3 4 45" xfId="22070" xr:uid="{5FF39CC6-239A-4BDC-9D43-A3443C9DB469}"/>
    <cellStyle name="Comma 3 3 4 46" xfId="35418" xr:uid="{75BF01B3-AA90-4E5F-BD33-8A962D8F43D4}"/>
    <cellStyle name="Comma 3 3 4 5" xfId="2407" xr:uid="{55DCF025-87D0-4AD0-ACA2-ACBFA55EE78C}"/>
    <cellStyle name="Comma 3 3 4 5 2" xfId="5367" xr:uid="{F854DB3F-1C36-4AF8-BFD4-64F078F05778}"/>
    <cellStyle name="Comma 3 3 4 5 3" xfId="4201" xr:uid="{71E175A2-D72A-439A-B9A9-333FBA5A238C}"/>
    <cellStyle name="Comma 3 3 4 6" xfId="2589" xr:uid="{6BCE8AC3-E7FE-4D58-80E5-34A9A97466E0}"/>
    <cellStyle name="Comma 3 3 4 6 2" xfId="5453" xr:uid="{E39D2BFF-1E27-438A-86C4-5E1DB40C5D4D}"/>
    <cellStyle name="Comma 3 3 4 7" xfId="5546" xr:uid="{AF41CE18-47AA-4D17-996A-9294466E887E}"/>
    <cellStyle name="Comma 3 3 4 8" xfId="5651" xr:uid="{48DE5949-0B1F-4C44-9810-ECFE851E5330}"/>
    <cellStyle name="Comma 3 3 4 9" xfId="5767" xr:uid="{8C0FEFDB-3A2F-49F0-B67C-232CC10DA38F}"/>
    <cellStyle name="Comma 3 3 40" xfId="12221" xr:uid="{4E250D08-D4D4-442F-A13F-05796F799284}"/>
    <cellStyle name="Comma 3 3 40 2" xfId="19147" xr:uid="{8B7E9E88-7DF1-4C58-88B7-394EEEBA58F2}"/>
    <cellStyle name="Comma 3 3 40 2 2" xfId="31480" xr:uid="{C98970D5-BF00-42C5-BB82-62B513D472DC}"/>
    <cellStyle name="Comma 3 3 40 3" xfId="26443" xr:uid="{99D4DF42-4F26-469C-B9B5-4F53EBAA1D56}"/>
    <cellStyle name="Comma 3 3 41" xfId="12602" xr:uid="{A002CB06-52DD-4FDD-9390-983AE84185AE}"/>
    <cellStyle name="Comma 3 3 41 2" xfId="19356" xr:uid="{CE150A00-B0C6-4543-BB2F-47233AE78B10}"/>
    <cellStyle name="Comma 3 3 41 2 2" xfId="31688" xr:uid="{72C3C861-0803-44BB-8A2A-35BE20238FF7}"/>
    <cellStyle name="Comma 3 3 41 3" xfId="26651" xr:uid="{3C0C74EA-186E-4E9C-9CD5-3D4C3569C9DD}"/>
    <cellStyle name="Comma 3 3 42" xfId="12983" xr:uid="{51A0CDF5-3C11-4C5E-91F1-4948F2A5AEA5}"/>
    <cellStyle name="Comma 3 3 42 2" xfId="19564" xr:uid="{938AC9C8-D5D9-4CDF-AD3A-C602A02C14EF}"/>
    <cellStyle name="Comma 3 3 42 2 2" xfId="31896" xr:uid="{AF7C31F5-65C9-4E0B-A2C6-5B2EFF696C76}"/>
    <cellStyle name="Comma 3 3 42 3" xfId="26859" xr:uid="{F84DB3E9-FACE-4DD3-A07A-EC5EEC3CA3A2}"/>
    <cellStyle name="Comma 3 3 43" xfId="13364" xr:uid="{9A7121E5-A6EC-4488-81A0-DAB8294C4AB7}"/>
    <cellStyle name="Comma 3 3 43 2" xfId="19773" xr:uid="{BCDC4889-4885-48DC-B0F4-E5B54E9D2BC8}"/>
    <cellStyle name="Comma 3 3 43 2 2" xfId="32104" xr:uid="{1CFB4075-5BFD-402B-842B-0634189732F3}"/>
    <cellStyle name="Comma 3 3 43 3" xfId="27067" xr:uid="{C60CE051-FA4B-493D-AD58-7276869458FD}"/>
    <cellStyle name="Comma 3 3 44" xfId="13753" xr:uid="{71C03C0A-AED8-45AC-B719-026C8EB720DB}"/>
    <cellStyle name="Comma 3 3 44 2" xfId="19985" xr:uid="{62FF63B9-D93F-497A-9740-08FE101354C6}"/>
    <cellStyle name="Comma 3 3 44 2 2" xfId="32316" xr:uid="{1E2AE944-4E5F-4AFA-B95E-2FB0C9F5AE56}"/>
    <cellStyle name="Comma 3 3 44 3" xfId="27279" xr:uid="{6A9D7C43-6EF6-43A5-A478-20BECAF1CDC1}"/>
    <cellStyle name="Comma 3 3 45" xfId="14134" xr:uid="{2ED599E9-1AEB-44D8-AEBF-C9285D3D04B9}"/>
    <cellStyle name="Comma 3 3 45 2" xfId="20194" xr:uid="{1FE00EEB-B84A-495D-84AC-077664E34557}"/>
    <cellStyle name="Comma 3 3 45 2 2" xfId="32524" xr:uid="{A4970580-FCB6-4351-8404-A0B1612BD077}"/>
    <cellStyle name="Comma 3 3 45 3" xfId="27487" xr:uid="{4AFC47F9-8AEE-4F0F-BBEB-E6CD47BB2784}"/>
    <cellStyle name="Comma 3 3 46" xfId="14519" xr:uid="{48B0A8D5-AFA4-4217-AE03-766A0FDE2E27}"/>
    <cellStyle name="Comma 3 3 46 2" xfId="20405" xr:uid="{5AADD111-B89C-4704-AC79-6252F8705AA8}"/>
    <cellStyle name="Comma 3 3 46 2 2" xfId="32734" xr:uid="{3A04793B-1937-43E6-96ED-51477EE6ADC7}"/>
    <cellStyle name="Comma 3 3 46 3" xfId="27697" xr:uid="{8EC86C87-6BA6-455B-B646-6923B00D09DE}"/>
    <cellStyle name="Comma 3 3 47" xfId="14900" xr:uid="{84B396EE-DA45-4C8A-A92B-F95CBECBEF0F}"/>
    <cellStyle name="Comma 3 3 47 2" xfId="20613" xr:uid="{35ACA6C1-1EB7-413D-AE00-297DFA5F5C7F}"/>
    <cellStyle name="Comma 3 3 47 2 2" xfId="32942" xr:uid="{09B3234A-E2CE-4803-BE0E-2FACB07AE6B2}"/>
    <cellStyle name="Comma 3 3 47 3" xfId="27905" xr:uid="{FA9E7F92-43B5-4A4D-AE80-6C371CCC3ABE}"/>
    <cellStyle name="Comma 3 3 48" xfId="15281" xr:uid="{3E916E35-2980-40EB-8502-2E9BF68FF4EE}"/>
    <cellStyle name="Comma 3 3 48 2" xfId="20822" xr:uid="{FC42056E-F575-4A7A-B728-936F43F760CB}"/>
    <cellStyle name="Comma 3 3 48 2 2" xfId="33150" xr:uid="{DCA6F1F2-A6EC-4CB9-8753-AFB923FAA284}"/>
    <cellStyle name="Comma 3 3 48 3" xfId="28113" xr:uid="{81FF3095-4A82-435A-AF25-F8A02ECA907A}"/>
    <cellStyle name="Comma 3 3 49" xfId="15662" xr:uid="{E4FFC5DB-FA52-4899-BA62-EBFCB036E468}"/>
    <cellStyle name="Comma 3 3 49 2" xfId="21030" xr:uid="{93E7FBE0-E738-4592-ADDC-C615CCAE18C4}"/>
    <cellStyle name="Comma 3 3 49 2 2" xfId="33358" xr:uid="{951D9CA0-FAD8-4BDF-8AB0-2E9B2972D019}"/>
    <cellStyle name="Comma 3 3 49 3" xfId="28321" xr:uid="{C7DE0CF0-2EC5-4CD0-B4D7-04AEED00CB69}"/>
    <cellStyle name="Comma 3 3 5" xfId="595" xr:uid="{00000000-0005-0000-0000-000045000000}"/>
    <cellStyle name="Comma 3 3 5 10" xfId="9768" xr:uid="{2A99BA39-517F-4741-81C1-174D4BB00F1B}"/>
    <cellStyle name="Comma 3 3 5 10 2" xfId="17809" xr:uid="{76259516-0E35-408F-8157-8D5768FFBDDA}"/>
    <cellStyle name="Comma 3 3 5 10 2 2" xfId="30147" xr:uid="{16ADD7BB-7B06-4545-810D-0B5C3CDA759C}"/>
    <cellStyle name="Comma 3 3 5 10 3" xfId="25110" xr:uid="{F075DF88-8E80-47D0-8F7B-10018D8DEDA0}"/>
    <cellStyle name="Comma 3 3 5 11" xfId="10150" xr:uid="{1BBAEFB8-426E-4CA3-B4A7-BC0AD457D0E5}"/>
    <cellStyle name="Comma 3 3 5 11 2" xfId="18018" xr:uid="{CD0A9244-8E96-4E6F-9FB5-088ACDC2C03C}"/>
    <cellStyle name="Comma 3 3 5 11 2 2" xfId="30356" xr:uid="{7460510F-31CD-4620-87B5-D8808847BA2B}"/>
    <cellStyle name="Comma 3 3 5 11 3" xfId="25319" xr:uid="{2480112B-5CD9-4326-B998-72B01CB66CAC}"/>
    <cellStyle name="Comma 3 3 5 12" xfId="10531" xr:uid="{68AB6576-5A0D-40A3-90D8-43095A418128}"/>
    <cellStyle name="Comma 3 3 5 12 2" xfId="18227" xr:uid="{90E93EF2-EA0A-486B-BD5C-4BE9C72ECD61}"/>
    <cellStyle name="Comma 3 3 5 12 2 2" xfId="30564" xr:uid="{FE8118A1-539A-4700-BD98-CA152B8E2060}"/>
    <cellStyle name="Comma 3 3 5 12 3" xfId="25527" xr:uid="{981DA077-ACB8-49D2-9B85-8B8FE970F325}"/>
    <cellStyle name="Comma 3 3 5 13" xfId="10912" xr:uid="{5E3D3D8E-EFDD-426C-9B1B-527C7C749C88}"/>
    <cellStyle name="Comma 3 3 5 13 2" xfId="18435" xr:uid="{EFE76DA8-2246-46F0-A269-F66C96EE588F}"/>
    <cellStyle name="Comma 3 3 5 13 2 2" xfId="30772" xr:uid="{A969B8FF-823E-4556-83C8-8DC0A50F96ED}"/>
    <cellStyle name="Comma 3 3 5 13 3" xfId="25735" xr:uid="{9D260F93-3C62-47F9-BC91-F49D32E16D4C}"/>
    <cellStyle name="Comma 3 3 5 14" xfId="11293" xr:uid="{B953F9EF-B22F-4C58-A90D-5F2271858FE7}"/>
    <cellStyle name="Comma 3 3 5 14 2" xfId="18644" xr:uid="{D2320B6E-8171-49AE-AE40-B28F13FE0DBA}"/>
    <cellStyle name="Comma 3 3 5 14 2 2" xfId="30980" xr:uid="{D43A2743-C8CD-4F8D-A308-4DF9A179D571}"/>
    <cellStyle name="Comma 3 3 5 14 3" xfId="25943" xr:uid="{0BFB72BD-D970-42E3-AF9A-9C250F813075}"/>
    <cellStyle name="Comma 3 3 5 15" xfId="11710" xr:uid="{AD12FD9D-8211-46F7-BC56-22220A01EB1A}"/>
    <cellStyle name="Comma 3 3 5 15 2" xfId="18862" xr:uid="{2C97E41A-123B-4B44-AEC1-3CCFD04F8DC6}"/>
    <cellStyle name="Comma 3 3 5 15 2 2" xfId="31196" xr:uid="{CD9D41DF-97A9-47F0-9993-1741BE671999}"/>
    <cellStyle name="Comma 3 3 5 15 3" xfId="26159" xr:uid="{14370047-34FE-46AC-A547-6208D8EA77C9}"/>
    <cellStyle name="Comma 3 3 5 16" xfId="12095" xr:uid="{01221C22-3FEE-46AB-8ADF-0F797AE49C47}"/>
    <cellStyle name="Comma 3 3 5 16 2" xfId="19073" xr:uid="{C7993D5D-F7D0-409B-9E5E-E371B25D7509}"/>
    <cellStyle name="Comma 3 3 5 16 2 2" xfId="31406" xr:uid="{D933F061-679C-41D7-817D-9A59BD7FFD86}"/>
    <cellStyle name="Comma 3 3 5 16 3" xfId="26369" xr:uid="{B847706F-3B05-4B2D-9B3F-454C249970A6}"/>
    <cellStyle name="Comma 3 3 5 17" xfId="12476" xr:uid="{9853A8BF-EF8F-419C-86A9-E2CF83A62D96}"/>
    <cellStyle name="Comma 3 3 5 17 2" xfId="19282" xr:uid="{0EDE821E-768E-4C11-AABF-88AE19CC4473}"/>
    <cellStyle name="Comma 3 3 5 17 2 2" xfId="31614" xr:uid="{1ABF6328-BAF5-48B2-96F0-A05A8A6D6196}"/>
    <cellStyle name="Comma 3 3 5 17 3" xfId="26577" xr:uid="{73F903FD-E69B-42C6-94A6-286696F7BE87}"/>
    <cellStyle name="Comma 3 3 5 18" xfId="12857" xr:uid="{0D42F911-C6EE-40B0-BBE0-779554BC952F}"/>
    <cellStyle name="Comma 3 3 5 18 2" xfId="19490" xr:uid="{D2C2F7D8-86E5-444C-B544-4D3250F1DE0E}"/>
    <cellStyle name="Comma 3 3 5 18 2 2" xfId="31822" xr:uid="{A34C0315-5A9F-4AB3-96B2-F416FE74B515}"/>
    <cellStyle name="Comma 3 3 5 18 3" xfId="26785" xr:uid="{4DDEED7A-79A0-4C5E-B332-ACA1CF6201C2}"/>
    <cellStyle name="Comma 3 3 5 19" xfId="13238" xr:uid="{306BE57C-96FA-4595-9239-2DA493E64ECC}"/>
    <cellStyle name="Comma 3 3 5 19 2" xfId="19698" xr:uid="{D414FC8C-6400-4258-8BFF-33CD9349593A}"/>
    <cellStyle name="Comma 3 3 5 19 2 2" xfId="32030" xr:uid="{952CE893-A697-4AFE-A70A-FCBF2ACA882C}"/>
    <cellStyle name="Comma 3 3 5 19 3" xfId="26993" xr:uid="{0C7A05B2-049D-4472-9F5E-371643DDDCF7}"/>
    <cellStyle name="Comma 3 3 5 2" xfId="933" xr:uid="{4FB00AE5-1D7A-480C-8E08-0CC6ED67D018}"/>
    <cellStyle name="Comma 3 3 5 2 2" xfId="1286" xr:uid="{DD61FF21-1EF2-468C-AB01-C4502BE6EF88}"/>
    <cellStyle name="Comma 3 3 5 2 2 2" xfId="2123" xr:uid="{7BF524BD-F9AA-45A0-99C1-819F023EFFED}"/>
    <cellStyle name="Comma 3 3 5 2 2 2 2" xfId="4891" xr:uid="{2C124B40-5C0A-4A0D-9633-23C925FFFBE3}"/>
    <cellStyle name="Comma 3 3 5 2 2 3" xfId="4173" xr:uid="{0A6F9AC8-D863-4592-967D-C3C71D2598EE}"/>
    <cellStyle name="Comma 3 3 5 2 3" xfId="1773" xr:uid="{059756E9-7882-4248-A128-8E7E0B1B19F4}"/>
    <cellStyle name="Comma 3 3 5 2 3 2" xfId="3994" xr:uid="{13036027-A310-4517-8388-C8A88128E477}"/>
    <cellStyle name="Comma 3 3 5 2 4" xfId="4543" xr:uid="{FEC867D8-BE9F-4862-BAAC-100817FFB6A4}"/>
    <cellStyle name="Comma 3 3 5 2 5" xfId="3172" xr:uid="{A725CCD5-DE16-4409-A618-DFE1DFD008C3}"/>
    <cellStyle name="Comma 3 3 5 2 6" xfId="22585" xr:uid="{0DCCB9A4-B81B-416A-B15F-8B2F339F6ABA}"/>
    <cellStyle name="Comma 3 3 5 20" xfId="13619" xr:uid="{38A7B2E3-28B9-4769-B616-066C03E1E126}"/>
    <cellStyle name="Comma 3 3 5 20 2" xfId="19907" xr:uid="{81BC55AD-8B41-4A5C-AA53-1DBF8208F9C5}"/>
    <cellStyle name="Comma 3 3 5 20 2 2" xfId="32238" xr:uid="{B8667D49-1282-4F06-B18C-7E1120584D60}"/>
    <cellStyle name="Comma 3 3 5 20 3" xfId="27201" xr:uid="{45A24CFA-0F43-43A5-A96D-58E81C2C9963}"/>
    <cellStyle name="Comma 3 3 5 21" xfId="14008" xr:uid="{460BC28A-CD65-4AF4-B770-20597B4181A2}"/>
    <cellStyle name="Comma 3 3 5 21 2" xfId="20120" xr:uid="{89E17024-5D95-49C3-9CE3-6CCD8C7B1FFD}"/>
    <cellStyle name="Comma 3 3 5 21 2 2" xfId="32450" xr:uid="{F236DE56-7368-4493-BE83-C27F0AE84F6A}"/>
    <cellStyle name="Comma 3 3 5 21 3" xfId="27413" xr:uid="{28082601-7DB3-4CB7-A2CA-8A0250747237}"/>
    <cellStyle name="Comma 3 3 5 22" xfId="14389" xr:uid="{8251B214-2E37-49BD-8909-B3459F862A40}"/>
    <cellStyle name="Comma 3 3 5 22 2" xfId="20329" xr:uid="{0A0E0AD0-29F4-4CE7-9C9E-524C6694CAF5}"/>
    <cellStyle name="Comma 3 3 5 22 2 2" xfId="32658" xr:uid="{952F5854-C2B8-49D5-BC5B-1732683706A2}"/>
    <cellStyle name="Comma 3 3 5 22 3" xfId="27621" xr:uid="{B6188D00-E243-4A29-80C3-A8C6166F7F9E}"/>
    <cellStyle name="Comma 3 3 5 23" xfId="14774" xr:uid="{78EB95D2-2971-4886-B5A0-8C92404641A5}"/>
    <cellStyle name="Comma 3 3 5 23 2" xfId="20539" xr:uid="{433A65CE-C362-4A20-9FE5-2A8F4D8BDEDA}"/>
    <cellStyle name="Comma 3 3 5 23 2 2" xfId="32868" xr:uid="{1B092766-BD15-4CAD-86EF-0B953924FC40}"/>
    <cellStyle name="Comma 3 3 5 23 3" xfId="27831" xr:uid="{B2104C1F-46BF-49A5-85F3-508034B77CB8}"/>
    <cellStyle name="Comma 3 3 5 24" xfId="15155" xr:uid="{455253B7-2163-42EB-A15E-47497EBEA78F}"/>
    <cellStyle name="Comma 3 3 5 24 2" xfId="20748" xr:uid="{759813C0-05D6-4BE5-99ED-E66FDE5C2B03}"/>
    <cellStyle name="Comma 3 3 5 24 2 2" xfId="33076" xr:uid="{3275523C-FE17-436C-AF3D-013595834497}"/>
    <cellStyle name="Comma 3 3 5 24 3" xfId="28039" xr:uid="{428ED72D-D09F-40A7-BD1E-2C701E635244}"/>
    <cellStyle name="Comma 3 3 5 25" xfId="15536" xr:uid="{1D9AFAF6-87BA-4B02-925E-F31255CFF9A9}"/>
    <cellStyle name="Comma 3 3 5 25 2" xfId="20956" xr:uid="{A4FEE747-BE4A-4EAD-BB6A-31BE4B961EAC}"/>
    <cellStyle name="Comma 3 3 5 25 2 2" xfId="33284" xr:uid="{6EAAC8FC-BA56-4061-909A-1928EE6E3F07}"/>
    <cellStyle name="Comma 3 3 5 25 3" xfId="28247" xr:uid="{3FEF0230-12CE-4DD5-B290-731225FE09DE}"/>
    <cellStyle name="Comma 3 3 5 26" xfId="15917" xr:uid="{690BD8FA-0067-42F0-B3EB-F0FA6BCB13A6}"/>
    <cellStyle name="Comma 3 3 5 26 2" xfId="21164" xr:uid="{DEDC3F18-2F41-47EB-A286-147DAB7119EA}"/>
    <cellStyle name="Comma 3 3 5 26 2 2" xfId="33492" xr:uid="{9451FE47-4D05-4EAE-BB7C-0D4266409462}"/>
    <cellStyle name="Comma 3 3 5 26 3" xfId="28455" xr:uid="{3BD915F5-12BF-4AB9-A34F-5CA770E83B2B}"/>
    <cellStyle name="Comma 3 3 5 27" xfId="16298" xr:uid="{93C51CD0-95CC-445D-B30C-036EBBF6D70B}"/>
    <cellStyle name="Comma 3 3 5 27 2" xfId="21372" xr:uid="{8ECB4026-CD99-4C98-BA8A-2EE5BAE1C957}"/>
    <cellStyle name="Comma 3 3 5 27 2 2" xfId="33700" xr:uid="{A8D0171D-F3B1-433E-BD92-1574C79E9409}"/>
    <cellStyle name="Comma 3 3 5 27 3" xfId="28663" xr:uid="{8C67B5A2-D71F-457E-A3E6-E60B8B31CBD4}"/>
    <cellStyle name="Comma 3 3 5 28" xfId="21718" xr:uid="{9A40D660-48C5-4F89-A014-00E5E7AC8E54}"/>
    <cellStyle name="Comma 3 3 5 28 2" xfId="23161" xr:uid="{2CA6E87E-1F24-4541-8E90-5E2040049966}"/>
    <cellStyle name="Comma 3 3 5 29" xfId="22247" xr:uid="{0E2BF43C-BB83-4E24-8650-06E38114C818}"/>
    <cellStyle name="Comma 3 3 5 3" xfId="2781" xr:uid="{17BA9E01-69C3-47A4-8D39-1D3FC8326AB9}"/>
    <cellStyle name="Comma 3 3 5 3 2" xfId="3473" xr:uid="{27D3F2FE-06C3-46DD-B88A-1A24A005F4B0}"/>
    <cellStyle name="Comma 3 3 5 3 3" xfId="23471" xr:uid="{6A0C5BCB-9D8C-452A-A98F-8A3A218F7DC1}"/>
    <cellStyle name="Comma 3 3 5 3 4" xfId="22871" xr:uid="{32B58867-DD04-4FFD-A359-67B8FB7C345B}"/>
    <cellStyle name="Comma 3 3 5 30" xfId="35704" xr:uid="{8CE9729E-79FD-4C42-B35F-FC792512105C}"/>
    <cellStyle name="Comma 3 3 5 4" xfId="4277" xr:uid="{A73B45A7-D0EE-4394-A6D3-A19C6D3FDDD2}"/>
    <cellStyle name="Comma 3 3 5 4 2" xfId="7455" xr:uid="{44CBEAE5-E21E-4289-A72F-899DE44C4CD7}"/>
    <cellStyle name="Comma 3 3 5 5" xfId="7836" xr:uid="{BA23F0CA-2F11-4468-B4C9-7FD0A54D9741}"/>
    <cellStyle name="Comma 3 3 5 5 2" xfId="16751" xr:uid="{D657B8E3-6F6F-46D9-97B2-6058EE1C6121}"/>
    <cellStyle name="Comma 3 3 5 5 2 2" xfId="29092" xr:uid="{A55F2724-F542-48AA-B7E8-2CA556C03323}"/>
    <cellStyle name="Comma 3 3 5 5 3" xfId="24053" xr:uid="{AC253593-CC69-470A-8549-8AFFBA5DC084}"/>
    <cellStyle name="Comma 3 3 5 6" xfId="8225" xr:uid="{EBD75B4B-31A3-4432-B959-96CEC26CD57D}"/>
    <cellStyle name="Comma 3 3 5 6 2" xfId="16974" xr:uid="{A9497461-5E84-4249-A625-1DE7E49EB76F}"/>
    <cellStyle name="Comma 3 3 5 6 2 2" xfId="29314" xr:uid="{9DABFD11-FC08-421A-9951-C909E8EFDA39}"/>
    <cellStyle name="Comma 3 3 5 6 3" xfId="24275" xr:uid="{2A5905A1-1E4C-464C-B661-E24F5BBECA2D}"/>
    <cellStyle name="Comma 3 3 5 7" xfId="8606" xr:uid="{86FA3F62-EE97-4D63-B228-E8EBD4E06D63}"/>
    <cellStyle name="Comma 3 3 5 7 2" xfId="17182" xr:uid="{5014665D-4D83-4F6A-8031-4B596ECBD3A4}"/>
    <cellStyle name="Comma 3 3 5 7 2 2" xfId="29522" xr:uid="{DBA0C096-F81D-49EE-915B-D5B452D31A89}"/>
    <cellStyle name="Comma 3 3 5 7 3" xfId="24483" xr:uid="{74F09B01-EF8B-4BFA-BED2-A729CD2D719D}"/>
    <cellStyle name="Comma 3 3 5 8" xfId="8987" xr:uid="{592B9C29-7379-4818-984F-7BD0F904899F}"/>
    <cellStyle name="Comma 3 3 5 8 2" xfId="17391" xr:uid="{C1FA2D1C-EE17-43F5-9C12-A9B68D80AFC9}"/>
    <cellStyle name="Comma 3 3 5 8 2 2" xfId="29730" xr:uid="{23893F9A-49A2-4CF2-ADB4-0B20C4DE95CD}"/>
    <cellStyle name="Comma 3 3 5 8 3" xfId="24691" xr:uid="{54B7AB56-7383-4308-908D-174E7A62F2EF}"/>
    <cellStyle name="Comma 3 3 5 9" xfId="9387" xr:uid="{DCEEFF2A-8207-4B7B-8462-C135AF96CFFB}"/>
    <cellStyle name="Comma 3 3 5 9 2" xfId="17601" xr:uid="{74BE172A-CBDD-4AEB-AD9E-38B0C8D31D84}"/>
    <cellStyle name="Comma 3 3 5 9 2 2" xfId="29939" xr:uid="{22423631-B708-48A4-AD35-1299D7BE8ADE}"/>
    <cellStyle name="Comma 3 3 5 9 3" xfId="24902" xr:uid="{846BE62A-EF54-472A-B770-4B998FAD913F}"/>
    <cellStyle name="Comma 3 3 50" xfId="16043" xr:uid="{FEB079B0-F26C-4B3A-AE4F-84C4F7E5B2F5}"/>
    <cellStyle name="Comma 3 3 50 2" xfId="21238" xr:uid="{2EDD25E9-32D0-42C6-9493-1DB980AF1D06}"/>
    <cellStyle name="Comma 3 3 50 2 2" xfId="33566" xr:uid="{039C1CA1-A268-4A03-9AC9-C49102989FED}"/>
    <cellStyle name="Comma 3 3 50 3" xfId="28529" xr:uid="{090DA179-0825-4F73-9FCF-12669B848628}"/>
    <cellStyle name="Comma 3 3 51" xfId="21463" xr:uid="{A180C78D-5360-4FFC-93E1-2FCD2CAC5B01}"/>
    <cellStyle name="Comma 3 3 52" xfId="22038" xr:uid="{B04816E9-2BBD-4796-888C-790808467B4C}"/>
    <cellStyle name="Comma 3 3 53" xfId="35099" xr:uid="{AF17E59F-9C17-437C-B884-FF4A32301DF0}"/>
    <cellStyle name="Comma 3 3 6" xfId="272" xr:uid="{00000000-0005-0000-0000-000088000000}"/>
    <cellStyle name="Comma 3 3 6 10" xfId="9623" xr:uid="{095DBDD4-92D1-479D-8268-86B2EC3B24EA}"/>
    <cellStyle name="Comma 3 3 6 10 2" xfId="17768" xr:uid="{70491783-EEDB-487D-90B9-975809218FCA}"/>
    <cellStyle name="Comma 3 3 6 10 2 2" xfId="30106" xr:uid="{B0530BFF-BB2C-4F3F-AA97-D5457C7BB270}"/>
    <cellStyle name="Comma 3 3 6 10 3" xfId="25069" xr:uid="{C88B67BF-A280-45E1-9DEE-DFB957788EF4}"/>
    <cellStyle name="Comma 3 3 6 11" xfId="10004" xr:uid="{F9B3E224-59A4-4219-8AD2-2A8928818372}"/>
    <cellStyle name="Comma 3 3 6 11 2" xfId="17976" xr:uid="{4EB351C8-16D1-47FB-AEFD-F798EA24E2A0}"/>
    <cellStyle name="Comma 3 3 6 11 2 2" xfId="30314" xr:uid="{B807D782-585A-438D-97E7-A734EFCD5B2A}"/>
    <cellStyle name="Comma 3 3 6 11 3" xfId="25277" xr:uid="{80B6FBFB-5E84-44FA-A4DC-C4BCB4BCDEF7}"/>
    <cellStyle name="Comma 3 3 6 12" xfId="10386" xr:uid="{099AF62E-DF19-4167-851D-0C11496A950B}"/>
    <cellStyle name="Comma 3 3 6 12 2" xfId="18185" xr:uid="{A95CE8B4-5F58-474B-877A-27E004DEA22D}"/>
    <cellStyle name="Comma 3 3 6 12 2 2" xfId="30523" xr:uid="{5FB65E9D-FE49-4110-BCF3-7C32067120CF}"/>
    <cellStyle name="Comma 3 3 6 12 3" xfId="25486" xr:uid="{09FA4244-FFA1-4480-83B1-60D06F70064A}"/>
    <cellStyle name="Comma 3 3 6 13" xfId="10767" xr:uid="{0C8BF428-09D5-4CB7-8DCD-4EF5A93F37D5}"/>
    <cellStyle name="Comma 3 3 6 13 2" xfId="18394" xr:uid="{F642AD5B-4DC5-4EDE-B8EA-7E2D6E62279B}"/>
    <cellStyle name="Comma 3 3 6 13 2 2" xfId="30731" xr:uid="{01464C4B-2C69-4C41-8C17-668F5892E53B}"/>
    <cellStyle name="Comma 3 3 6 13 3" xfId="25694" xr:uid="{B3D5CCBB-C459-4A15-AD52-0608642CB3C7}"/>
    <cellStyle name="Comma 3 3 6 14" xfId="11148" xr:uid="{51462082-0C78-447E-8B92-35C2E65FC90E}"/>
    <cellStyle name="Comma 3 3 6 14 2" xfId="18603" xr:uid="{46666651-796A-4904-B6ED-221831585DC2}"/>
    <cellStyle name="Comma 3 3 6 14 2 2" xfId="30939" xr:uid="{C903B2CB-A36C-4DF6-84D1-7FAA5C19B25E}"/>
    <cellStyle name="Comma 3 3 6 14 3" xfId="25902" xr:uid="{0D780BDA-56E6-4428-9EE7-4123EE58347D}"/>
    <cellStyle name="Comma 3 3 6 15" xfId="11565" xr:uid="{726529CB-2AC2-4570-8EFF-FA033148122D}"/>
    <cellStyle name="Comma 3 3 6 15 2" xfId="18821" xr:uid="{599914B8-8AF1-4165-83FC-0EF85713FC92}"/>
    <cellStyle name="Comma 3 3 6 15 2 2" xfId="31155" xr:uid="{0F9B77FF-A982-4AC7-AA93-0029048AF9EA}"/>
    <cellStyle name="Comma 3 3 6 15 3" xfId="26118" xr:uid="{0DB51C27-6D6F-4F1C-89D0-881020611E7A}"/>
    <cellStyle name="Comma 3 3 6 16" xfId="11950" xr:uid="{652513F7-BA75-4EC3-B18F-73AEC47915A9}"/>
    <cellStyle name="Comma 3 3 6 16 2" xfId="19032" xr:uid="{C7D32B5D-0B0F-4819-A2AA-41CA7BF3F0A0}"/>
    <cellStyle name="Comma 3 3 6 16 2 2" xfId="31365" xr:uid="{29254009-5DC5-41B9-8AA6-30AE2031D16D}"/>
    <cellStyle name="Comma 3 3 6 16 3" xfId="26328" xr:uid="{B7D63471-1BBE-40C4-A24D-46C8580BC35E}"/>
    <cellStyle name="Comma 3 3 6 17" xfId="12331" xr:uid="{365FECE0-CFF3-41EE-B948-6DAB295C4C31}"/>
    <cellStyle name="Comma 3 3 6 17 2" xfId="19240" xr:uid="{23B32EB3-7DA2-478D-8BF1-BCEBDD936AD7}"/>
    <cellStyle name="Comma 3 3 6 17 2 2" xfId="31573" xr:uid="{4D138ED6-5730-494B-B723-9EAF6FE29229}"/>
    <cellStyle name="Comma 3 3 6 17 3" xfId="26536" xr:uid="{9CD0892A-6ADC-4AA6-8A04-25E3538FF46F}"/>
    <cellStyle name="Comma 3 3 6 18" xfId="12712" xr:uid="{C5FB729C-33F0-414B-B45F-936EA850A64F}"/>
    <cellStyle name="Comma 3 3 6 18 2" xfId="19449" xr:uid="{2E1BBA0D-064B-4B6D-8109-AEEEBE9B6D58}"/>
    <cellStyle name="Comma 3 3 6 18 2 2" xfId="31781" xr:uid="{A291BB41-F0F5-4572-B106-700EBF610FCC}"/>
    <cellStyle name="Comma 3 3 6 18 3" xfId="26744" xr:uid="{4C12A238-F752-4EC2-B17F-7C0B52A61D61}"/>
    <cellStyle name="Comma 3 3 6 19" xfId="13093" xr:uid="{199294BC-56BA-4330-A53E-87FE0F64D1BC}"/>
    <cellStyle name="Comma 3 3 6 19 2" xfId="19657" xr:uid="{34A1242F-E954-4551-BDB5-C9856EDC5944}"/>
    <cellStyle name="Comma 3 3 6 19 2 2" xfId="31989" xr:uid="{5CA1590E-5A0B-48A6-B05F-D9C7708EF4A1}"/>
    <cellStyle name="Comma 3 3 6 19 3" xfId="26952" xr:uid="{950CB604-3001-4D87-9F4D-3C35DC83AA07}"/>
    <cellStyle name="Comma 3 3 6 2" xfId="910" xr:uid="{63CFCA5A-7B80-4E35-94B6-58CAAA7C143F}"/>
    <cellStyle name="Comma 3 3 6 2 2" xfId="1263" xr:uid="{EB354834-2878-4752-8D8E-DD67F2B1C5D4}"/>
    <cellStyle name="Comma 3 3 6 2 2 2" xfId="2100" xr:uid="{D0CD3847-5DE7-4135-8CC2-9BCDE668C359}"/>
    <cellStyle name="Comma 3 3 6 2 2 3" xfId="4868" xr:uid="{FA879F74-BDFA-491A-9D8C-480CCABFB794}"/>
    <cellStyle name="Comma 3 3 6 2 2 4" xfId="23807" xr:uid="{049F48C4-9B2B-4A25-A127-21D5D4C20135}"/>
    <cellStyle name="Comma 3 3 6 2 3" xfId="1750" xr:uid="{A2306846-CC83-43CE-BE79-C8692908AC73}"/>
    <cellStyle name="Comma 3 3 6 2 3 2" xfId="6826" xr:uid="{0C107B69-3EF9-4BAC-8B25-F3AE377C4F3E}"/>
    <cellStyle name="Comma 3 3 6 2 3 3" xfId="28846" xr:uid="{EFA49BF6-23D0-4B5A-8133-DCFBB4236426}"/>
    <cellStyle name="Comma 3 3 6 2 4" xfId="2905" xr:uid="{A767B374-D6D1-41FF-81B1-8A26F8DAACC7}"/>
    <cellStyle name="Comma 3 3 6 2 4 2" xfId="23402" xr:uid="{59353DD8-DC0F-4402-B1AD-69740E3C3D2D}"/>
    <cellStyle name="Comma 3 3 6 2 5" xfId="22518" xr:uid="{71DAF865-79F2-41F2-85C4-37C55F7C89D9}"/>
    <cellStyle name="Comma 3 3 6 2 6" xfId="35828" xr:uid="{8B8AFABF-FDAB-45D4-BD9B-9C731205FF33}"/>
    <cellStyle name="Comma 3 3 6 20" xfId="13474" xr:uid="{40BD3BE2-B765-488C-B42D-2A319CD5D116}"/>
    <cellStyle name="Comma 3 3 6 20 2" xfId="19866" xr:uid="{713CD3B0-361A-4820-AA7D-58E7C35872AB}"/>
    <cellStyle name="Comma 3 3 6 20 2 2" xfId="32197" xr:uid="{FA5E8429-0232-43FA-B556-8CAC1C4E257A}"/>
    <cellStyle name="Comma 3 3 6 20 3" xfId="27160" xr:uid="{063D93D5-DBA6-42C0-81FB-F64775D7714F}"/>
    <cellStyle name="Comma 3 3 6 21" xfId="13863" xr:uid="{B6489B37-DFCC-4BA9-B85B-55C5E83A2239}"/>
    <cellStyle name="Comma 3 3 6 21 2" xfId="20078" xr:uid="{922B4EA6-BCD0-4C99-8FB3-548589E18C22}"/>
    <cellStyle name="Comma 3 3 6 21 2 2" xfId="32409" xr:uid="{3B24647D-F91B-4B29-968A-785E89E4FB78}"/>
    <cellStyle name="Comma 3 3 6 21 3" xfId="27372" xr:uid="{085145D8-67B8-4C1E-986A-2D4FFE15FB02}"/>
    <cellStyle name="Comma 3 3 6 22" xfId="14244" xr:uid="{51466969-83F4-4FA0-ACD1-294A10FB2B60}"/>
    <cellStyle name="Comma 3 3 6 22 2" xfId="20287" xr:uid="{BE7848FF-6814-47BC-88F0-C5DEE504581D}"/>
    <cellStyle name="Comma 3 3 6 22 2 2" xfId="32617" xr:uid="{3670FB9A-5901-4549-954D-DEF3049220AA}"/>
    <cellStyle name="Comma 3 3 6 22 3" xfId="27580" xr:uid="{3056BBAB-5876-4C58-A79F-BAB83047879A}"/>
    <cellStyle name="Comma 3 3 6 23" xfId="14629" xr:uid="{F58C4C74-2D52-419D-8A1A-38A61B791212}"/>
    <cellStyle name="Comma 3 3 6 23 2" xfId="20498" xr:uid="{91B97C07-B418-4C48-8527-A73DE3D36D8B}"/>
    <cellStyle name="Comma 3 3 6 23 2 2" xfId="32827" xr:uid="{2C91788A-564E-428E-9A30-9CA1255A3EE8}"/>
    <cellStyle name="Comma 3 3 6 23 3" xfId="27790" xr:uid="{4544EDFA-14FC-4422-A3A4-7E7900664BBD}"/>
    <cellStyle name="Comma 3 3 6 24" xfId="15010" xr:uid="{27C7774E-14C7-4251-A2AF-32387FD340DB}"/>
    <cellStyle name="Comma 3 3 6 24 2" xfId="20706" xr:uid="{BB2AA34C-926C-4C0D-B7D1-124CCB9AB56F}"/>
    <cellStyle name="Comma 3 3 6 24 2 2" xfId="33035" xr:uid="{0A542C4D-5194-47F1-B947-FC109BE3C03A}"/>
    <cellStyle name="Comma 3 3 6 24 3" xfId="27998" xr:uid="{D6F042F8-CF33-40E7-A60C-D7EB92709A7F}"/>
    <cellStyle name="Comma 3 3 6 25" xfId="15391" xr:uid="{BFB1976D-A28C-4DA5-A295-31C41B368400}"/>
    <cellStyle name="Comma 3 3 6 25 2" xfId="20915" xr:uid="{851FC2C4-6F9D-41F2-B789-98762980AACE}"/>
    <cellStyle name="Comma 3 3 6 25 2 2" xfId="33243" xr:uid="{6842F346-34BA-48FC-88AD-1CEE4D8D56F0}"/>
    <cellStyle name="Comma 3 3 6 25 3" xfId="28206" xr:uid="{1342C439-F4CE-4230-8F0E-F3398A1B2450}"/>
    <cellStyle name="Comma 3 3 6 26" xfId="15772" xr:uid="{FA13A200-DA7B-4A1E-90B4-6AE10E174D47}"/>
    <cellStyle name="Comma 3 3 6 26 2" xfId="21123" xr:uid="{06169456-56B2-4CD7-A583-DEFE33508EEB}"/>
    <cellStyle name="Comma 3 3 6 26 2 2" xfId="33451" xr:uid="{24ECD7C5-B1D9-4859-914E-AD92A3FB394B}"/>
    <cellStyle name="Comma 3 3 6 26 3" xfId="28414" xr:uid="{925CE957-8DBF-4909-A68C-FFB5D2F6ED34}"/>
    <cellStyle name="Comma 3 3 6 27" xfId="16153" xr:uid="{53EE22B4-7376-4C71-8553-FB15BF0D5A31}"/>
    <cellStyle name="Comma 3 3 6 27 2" xfId="21331" xr:uid="{D100E7F4-6819-4CA5-9001-F56E3CE21482}"/>
    <cellStyle name="Comma 3 3 6 27 2 2" xfId="33659" xr:uid="{7BA62FAE-3302-4328-A461-6D6BC6AFDF0A}"/>
    <cellStyle name="Comma 3 3 6 27 3" xfId="28622" xr:uid="{B3CD2D4D-8604-45BF-B0E0-4B9B6586F523}"/>
    <cellStyle name="Comma 3 3 6 28" xfId="5094" xr:uid="{A5CF9434-4778-47DE-81B5-9FEBB18C7428}"/>
    <cellStyle name="Comma 3 3 6 28 2" xfId="21573" xr:uid="{84883F96-D9DF-4CB4-B167-06D096AD37EB}"/>
    <cellStyle name="Comma 3 3 6 29" xfId="23246" xr:uid="{3570A307-EB20-4613-8530-2DBE3D3A41C5}"/>
    <cellStyle name="Comma 3 3 6 3" xfId="1067" xr:uid="{093B1755-5797-4A40-85D2-2B985DE6C8D8}"/>
    <cellStyle name="Comma 3 3 6 3 2" xfId="1905" xr:uid="{12A94AD2-9000-4B4B-8EC2-909F22799145}"/>
    <cellStyle name="Comma 3 3 6 3 2 2" xfId="7022" xr:uid="{85F710C8-6FEE-4B68-8EA5-6105292CEE82}"/>
    <cellStyle name="Comma 3 3 6 3 2 3" xfId="23848" xr:uid="{B4CA57E7-ABE2-4145-B9FA-C4B362546E8D}"/>
    <cellStyle name="Comma 3 3 6 3 3" xfId="16545" xr:uid="{0F8B8FCE-9559-4640-B5CB-1E28898FB97E}"/>
    <cellStyle name="Comma 3 3 6 3 3 2" xfId="28887" xr:uid="{7730772F-E9CD-4283-B02C-A18D10908520}"/>
    <cellStyle name="Comma 3 3 6 3 4" xfId="4673" xr:uid="{F92C5581-2A2A-4818-9914-0DF364F4B8CC}"/>
    <cellStyle name="Comma 3 3 6 3 5" xfId="23596" xr:uid="{7C3F4F6B-3E55-49FD-950A-B0765AFB2672}"/>
    <cellStyle name="Comma 3 3 6 30" xfId="22180" xr:uid="{C53B2C8A-C729-4300-AA9D-16E9022FD09B}"/>
    <cellStyle name="Comma 3 3 6 31" xfId="35560" xr:uid="{4C678D3D-FF25-427A-98C2-1324FBFE1F59}"/>
    <cellStyle name="Comma 3 3 6 4" xfId="1555" xr:uid="{FF368E3B-6FD6-4129-9410-EE7F2CB8A722}"/>
    <cellStyle name="Comma 3 3 6 4 2" xfId="7311" xr:uid="{70DB708D-28F4-4015-8FA4-C5BC6B3BF50D}"/>
    <cellStyle name="Comma 3 3 6 4 2 2" xfId="28912" xr:uid="{0DF4BB72-660F-4694-9676-0198F7587B0B}"/>
    <cellStyle name="Comma 3 3 6 4 3" xfId="16570" xr:uid="{3C356930-FFA0-44EE-829C-8F81F1CF1403}"/>
    <cellStyle name="Comma 3 3 6 4 4" xfId="4364" xr:uid="{58294164-EF9C-456F-8202-71C441D150A7}"/>
    <cellStyle name="Comma 3 3 6 4 5" xfId="23873" xr:uid="{4BAC3410-D3C7-4248-A26D-74C99848222C}"/>
    <cellStyle name="Comma 3 3 6 5" xfId="2703" xr:uid="{CCCAA9B6-15F2-4DCE-BD4C-344659794481}"/>
    <cellStyle name="Comma 3 3 6 5 2" xfId="16703" xr:uid="{061FCDF2-9C35-411A-8B00-6F634FE021A9}"/>
    <cellStyle name="Comma 3 3 6 5 2 2" xfId="29044" xr:uid="{150D21CE-B897-47CF-9938-209F2F1457B7}"/>
    <cellStyle name="Comma 3 3 6 5 3" xfId="24005" xr:uid="{F175699F-4179-4F0D-A500-41123B5861B0}"/>
    <cellStyle name="Comma 3 3 6 6" xfId="8083" xr:uid="{155C17F7-F72E-445D-A32F-21678C34B658}"/>
    <cellStyle name="Comma 3 3 6 6 2" xfId="16932" xr:uid="{8D22E8D4-5254-4A20-A829-ABFB3B3AACE3}"/>
    <cellStyle name="Comma 3 3 6 6 2 2" xfId="29273" xr:uid="{8AD03E23-96FB-404D-B444-0181102AC267}"/>
    <cellStyle name="Comma 3 3 6 6 3" xfId="24234" xr:uid="{7F6F1F1F-ED0A-4699-93E7-B674B8069A0C}"/>
    <cellStyle name="Comma 3 3 6 7" xfId="8461" xr:uid="{528772BA-7BF6-4DC8-A3FD-5159628467C8}"/>
    <cellStyle name="Comma 3 3 6 7 2" xfId="17141" xr:uid="{53AC9415-E128-4F8A-9707-F8D8235C011D}"/>
    <cellStyle name="Comma 3 3 6 7 2 2" xfId="29481" xr:uid="{3516CDD9-679C-44E7-8F1F-77A909E52CAA}"/>
    <cellStyle name="Comma 3 3 6 7 3" xfId="24442" xr:uid="{592B087E-64AF-427E-9A40-B152ED58C3FE}"/>
    <cellStyle name="Comma 3 3 6 8" xfId="8842" xr:uid="{23F3BAF5-96E9-42A1-AD01-9310A9EA54AC}"/>
    <cellStyle name="Comma 3 3 6 8 2" xfId="17349" xr:uid="{6CD29717-5319-4126-848D-7E9BF5D84781}"/>
    <cellStyle name="Comma 3 3 6 8 2 2" xfId="29689" xr:uid="{FDD146F0-CECE-4605-9A31-72EB4BEF2BB7}"/>
    <cellStyle name="Comma 3 3 6 8 3" xfId="24650" xr:uid="{DCF61C51-1F22-4D23-8ECE-FFE565D16206}"/>
    <cellStyle name="Comma 3 3 6 9" xfId="9230" xr:uid="{D57E132D-0B69-4004-93E6-AB974E9ABFA5}"/>
    <cellStyle name="Comma 3 3 6 9 2" xfId="17558" xr:uid="{3076ADA8-1965-4CBC-98ED-EDF28A145710}"/>
    <cellStyle name="Comma 3 3 6 9 2 2" xfId="29897" xr:uid="{F31E2808-11CE-4252-AEA2-AEFDB337D9C1}"/>
    <cellStyle name="Comma 3 3 6 9 3" xfId="24859" xr:uid="{79ACCF1B-A989-4D85-A375-BFF28F408B8F}"/>
    <cellStyle name="Comma 3 3 7" xfId="1419" xr:uid="{76C2A207-B965-480C-AADA-0D93798A3BD4}"/>
    <cellStyle name="Comma 3 3 7 2" xfId="3824" xr:uid="{6A82193C-9AFD-4ADA-BF4D-CF40C299FD9B}"/>
    <cellStyle name="Comma 3 3 7 3" xfId="3379" xr:uid="{0AA059F9-37EC-45B5-9E98-52D1527469B4}"/>
    <cellStyle name="Comma 3 3 7 4" xfId="22703" xr:uid="{0DF930C2-DD2C-47D3-B60F-F85E7369846A}"/>
    <cellStyle name="Comma 3 3 7 5" xfId="35384" xr:uid="{BFC79408-E6F7-4931-9947-06D240542E8A}"/>
    <cellStyle name="Comma 3 3 8" xfId="2552" xr:uid="{240CA3B5-42E4-417F-9650-C5ED85D24B2A}"/>
    <cellStyle name="Comma 3 3 8 2" xfId="3761" xr:uid="{967CF142-4261-4485-B43A-7BB0D4748AD0}"/>
    <cellStyle name="Comma 3 3 8 3" xfId="2961" xr:uid="{DAC4E2F2-17A7-48F3-BD6F-9B29FD2C2F87}"/>
    <cellStyle name="Comma 3 3 8 4" xfId="22402" xr:uid="{3572184E-F410-4A40-8836-B19302CED892}"/>
    <cellStyle name="Comma 3 3 9" xfId="3298" xr:uid="{1D463F71-C15E-45CA-83BB-2AF15D535B95}"/>
    <cellStyle name="Comma 3 3 9 2" xfId="23689" xr:uid="{FCD94925-9DB8-4F7A-8B7A-5C1D40C36DF0}"/>
    <cellStyle name="Comma 3 3 9 3" xfId="22802" xr:uid="{0427F000-45CD-4078-A3C4-45948236308F}"/>
    <cellStyle name="Comma 3 30" xfId="6705" xr:uid="{4E218B31-890A-4AB7-86C9-025FD8C723AA}"/>
    <cellStyle name="Comma 3 31" xfId="6899" xr:uid="{306E3B01-DB30-4386-8746-FD7895B9057F}"/>
    <cellStyle name="Comma 3 32" xfId="7184" xr:uid="{911C7F47-4211-4ADC-9008-E70E8EA3F0B1}"/>
    <cellStyle name="Comma 3 33" xfId="7561" xr:uid="{C91B053A-8A15-4F7A-B293-771C4FC2944F}"/>
    <cellStyle name="Comma 3 33 2" xfId="16591" xr:uid="{52EDBC40-44FD-45CF-B4A7-2A86636CCE3C}"/>
    <cellStyle name="Comma 3 33 2 2" xfId="28933" xr:uid="{F4CB7AD9-AAA3-41BD-8FEF-E9360B7D873A}"/>
    <cellStyle name="Comma 3 33 3" xfId="23894" xr:uid="{06E0B33E-3F2F-46D2-80C0-CAF9623B652D}"/>
    <cellStyle name="Comma 3 34" xfId="7957" xr:uid="{FDF60F32-09D9-4A36-B6D5-B49D9000AB97}"/>
    <cellStyle name="Comma 3 34 2" xfId="16835" xr:uid="{165F0DF8-D6DD-47B0-B8C8-181A218DFEAB}"/>
    <cellStyle name="Comma 3 34 2 2" xfId="29176" xr:uid="{5AB4739C-F71C-4442-A8D6-F324B80200B7}"/>
    <cellStyle name="Comma 3 34 3" xfId="24137" xr:uid="{107499C0-5472-4631-8E0D-0363F13F2740}"/>
    <cellStyle name="Comma 3 35" xfId="8332" xr:uid="{1DBC9D4D-8CC8-43F6-B1B9-A2D2F8063BFB}"/>
    <cellStyle name="Comma 3 35 2" xfId="17044" xr:uid="{E6BF297F-574E-443C-8D9D-929D5FFCF1DF}"/>
    <cellStyle name="Comma 3 35 2 2" xfId="29384" xr:uid="{E6E001AA-77A5-4A02-9686-D2FE0E2EC4B2}"/>
    <cellStyle name="Comma 3 35 3" xfId="24345" xr:uid="{458EFDDC-43FA-4A57-882F-2FE27F679600}"/>
    <cellStyle name="Comma 3 36" xfId="8713" xr:uid="{C00788C4-01E3-4778-B958-72B959638DA6}"/>
    <cellStyle name="Comma 3 36 2" xfId="17252" xr:uid="{7D5CBBCB-0D38-4D09-B769-6D46627B4FE0}"/>
    <cellStyle name="Comma 3 36 2 2" xfId="29592" xr:uid="{287C38FA-82AC-4047-9CDC-3D53192D183E}"/>
    <cellStyle name="Comma 3 36 3" xfId="24553" xr:uid="{0E1843E7-9C72-4302-BBC2-CA8FA5A87DDD}"/>
    <cellStyle name="Comma 3 37" xfId="9094" xr:uid="{7CCB63B4-47E9-4324-80CD-F01A004890B2}"/>
    <cellStyle name="Comma 3 37 2" xfId="17461" xr:uid="{4D751038-CD82-4571-91F2-336B121BED70}"/>
    <cellStyle name="Comma 3 37 2 2" xfId="29800" xr:uid="{C73573BE-E032-4FA0-98DC-77F8BD0C8313}"/>
    <cellStyle name="Comma 3 37 3" xfId="24761" xr:uid="{68A8A2E7-2F16-4467-A801-84683522C103}"/>
    <cellStyle name="Comma 3 38" xfId="9494" xr:uid="{26AD0A52-EC8C-427C-BE25-340DAE7D5589}"/>
    <cellStyle name="Comma 3 38 2" xfId="17671" xr:uid="{A55C57B1-0BA2-46A7-93CA-0E270CAA9A2D}"/>
    <cellStyle name="Comma 3 38 2 2" xfId="30009" xr:uid="{1AAC387E-D4C9-4F31-910F-728ECF3CFB5A}"/>
    <cellStyle name="Comma 3 38 3" xfId="24972" xr:uid="{3B600E10-2FEB-4710-B727-7A74DAC2ADD4}"/>
    <cellStyle name="Comma 3 39" xfId="9875" xr:uid="{603FF0EC-A654-4CB4-940D-6820104BFA77}"/>
    <cellStyle name="Comma 3 39 2" xfId="17879" xr:uid="{7F329402-6423-4D6D-B578-BE79F8900F41}"/>
    <cellStyle name="Comma 3 39 2 2" xfId="30217" xr:uid="{7D20F766-4F87-4F0C-82BC-E105174641FF}"/>
    <cellStyle name="Comma 3 39 3" xfId="25180" xr:uid="{49DA8938-F7B6-4A5A-A387-B9100DD194BF}"/>
    <cellStyle name="Comma 3 4" xfId="78" xr:uid="{00000000-0005-0000-0000-00002C000000}"/>
    <cellStyle name="Comma 3 4 10" xfId="5205" xr:uid="{ADA674F5-5D28-4523-A22C-6426F9EACE5E}"/>
    <cellStyle name="Comma 3 4 10 2" xfId="16424" xr:uid="{9F6C93E5-E4CD-4F21-9685-AFA098FF65D7}"/>
    <cellStyle name="Comma 3 4 10 2 2" xfId="28830" xr:uid="{A9500EF7-389E-4F52-8FFD-400BD942CEA1}"/>
    <cellStyle name="Comma 3 4 10 3" xfId="23774" xr:uid="{77DB6BA8-BE05-4D06-AB2F-691B1F1D29F1}"/>
    <cellStyle name="Comma 3 4 11" xfId="5314" xr:uid="{6F396773-1F5D-4EF8-BE69-2A9DE8D896DD}"/>
    <cellStyle name="Comma 3 4 12" xfId="5354" xr:uid="{E9C944D8-B4A5-4C6C-8750-F1020060A78B}"/>
    <cellStyle name="Comma 3 4 13" xfId="5439" xr:uid="{9950265B-487B-475A-88C7-E8BC817DBAC0}"/>
    <cellStyle name="Comma 3 4 14" xfId="5532" xr:uid="{EF5CBD03-43A6-44C5-ACA0-BD40E9A067CE}"/>
    <cellStyle name="Comma 3 4 15" xfId="5635" xr:uid="{885D5F5D-79F5-4A22-90C2-DDC136B8A602}"/>
    <cellStyle name="Comma 3 4 16" xfId="5752" xr:uid="{81A163E6-D6ED-4072-8C6F-33FA99A89595}"/>
    <cellStyle name="Comma 3 4 17" xfId="5878" xr:uid="{AC802142-9A4B-4F86-80EE-FE7E5C622AC8}"/>
    <cellStyle name="Comma 3 4 18" xfId="5983" xr:uid="{66DD8D44-C018-4D7B-A65F-399346525F2C}"/>
    <cellStyle name="Comma 3 4 19" xfId="6087" xr:uid="{59036B40-7871-4B56-8F4D-EE5C55FF967F}"/>
    <cellStyle name="Comma 3 4 2" xfId="153" xr:uid="{00000000-0005-0000-0000-00004A000000}"/>
    <cellStyle name="Comma 3 4 2 10" xfId="5918" xr:uid="{D58AB36E-A860-479C-AF56-143D7CF77077}"/>
    <cellStyle name="Comma 3 4 2 11" xfId="6023" xr:uid="{A5E79A12-959E-409E-8456-037A52BD40A3}"/>
    <cellStyle name="Comma 3 4 2 12" xfId="6127" xr:uid="{8A16F81D-C47D-425D-846C-69E16BBFEEF5}"/>
    <cellStyle name="Comma 3 4 2 13" xfId="6231" xr:uid="{552ED2FF-0ED8-4026-8A13-803983C2B9EA}"/>
    <cellStyle name="Comma 3 4 2 14" xfId="6335" xr:uid="{92295F16-B13B-4C44-B48C-EDFEE33CCA15}"/>
    <cellStyle name="Comma 3 4 2 15" xfId="6457" xr:uid="{907BB416-AEF0-440A-BAEA-4331B2E5F694}"/>
    <cellStyle name="Comma 3 4 2 16" xfId="6561" xr:uid="{4C3FBF20-B6B4-4746-B482-6BA2BB618171}"/>
    <cellStyle name="Comma 3 4 2 17" xfId="6665" xr:uid="{FAE12D7C-62C5-4D37-B811-CC0B82D1C13F}"/>
    <cellStyle name="Comma 3 4 2 18" xfId="6770" xr:uid="{86C3E122-E631-4DB3-8AD9-E8FDE732EDEA}"/>
    <cellStyle name="Comma 3 4 2 19" xfId="6964" xr:uid="{EFC78800-CFDA-4468-960D-3220949DFAA1}"/>
    <cellStyle name="Comma 3 4 2 2" xfId="667" xr:uid="{00000000-0005-0000-0000-00004A000000}"/>
    <cellStyle name="Comma 3 4 2 2 10" xfId="9807" xr:uid="{EDBF1EC0-B338-4CEF-A15B-9F59CD57E685}"/>
    <cellStyle name="Comma 3 4 2 2 10 2" xfId="17846" xr:uid="{BBD3F9C8-917C-4393-AC5D-F086783B54AE}"/>
    <cellStyle name="Comma 3 4 2 2 10 2 2" xfId="30184" xr:uid="{C2C665BE-72C3-49FE-AACA-9D443BC5293B}"/>
    <cellStyle name="Comma 3 4 2 2 10 3" xfId="25147" xr:uid="{E59FA529-AC5B-4E55-8FB0-067DCE41A182}"/>
    <cellStyle name="Comma 3 4 2 2 11" xfId="10189" xr:uid="{BF30DF48-7E36-4ED2-9745-039053BDFEBB}"/>
    <cellStyle name="Comma 3 4 2 2 11 2" xfId="18055" xr:uid="{C16040F1-94B9-4223-8DE0-10BF4D536107}"/>
    <cellStyle name="Comma 3 4 2 2 11 2 2" xfId="30393" xr:uid="{604364E4-85C1-424B-A7A7-66342FB90989}"/>
    <cellStyle name="Comma 3 4 2 2 11 3" xfId="25356" xr:uid="{DC18E215-7FEC-436D-BDF4-DA942C6D183E}"/>
    <cellStyle name="Comma 3 4 2 2 12" xfId="10570" xr:uid="{16D13F76-0F45-48A5-B62D-05A0220D63D3}"/>
    <cellStyle name="Comma 3 4 2 2 12 2" xfId="18264" xr:uid="{B9D94379-663B-46BC-8BE5-4FBD22373E81}"/>
    <cellStyle name="Comma 3 4 2 2 12 2 2" xfId="30601" xr:uid="{2A4B38E1-8DAA-44F9-9BBD-8B2EF6E29F9F}"/>
    <cellStyle name="Comma 3 4 2 2 12 3" xfId="25564" xr:uid="{57AB4D3E-3CD9-411C-89A3-F981B2B30CD6}"/>
    <cellStyle name="Comma 3 4 2 2 13" xfId="10951" xr:uid="{41902BA6-6508-4274-AF9D-D8CB0595CA60}"/>
    <cellStyle name="Comma 3 4 2 2 13 2" xfId="18472" xr:uid="{BAAF0A1C-1CD2-494F-B1A8-F243D426FA03}"/>
    <cellStyle name="Comma 3 4 2 2 13 2 2" xfId="30809" xr:uid="{582140DF-DA34-4428-A911-7519E116EBAD}"/>
    <cellStyle name="Comma 3 4 2 2 13 3" xfId="25772" xr:uid="{A65C55AE-960B-43B0-BF33-1632A635A0CC}"/>
    <cellStyle name="Comma 3 4 2 2 14" xfId="11332" xr:uid="{E6DB3281-5AB1-4596-AE9B-29ED0908E65C}"/>
    <cellStyle name="Comma 3 4 2 2 14 2" xfId="18681" xr:uid="{0940726D-F7EA-4294-98BD-6B904B3C7A09}"/>
    <cellStyle name="Comma 3 4 2 2 14 2 2" xfId="31017" xr:uid="{D10061D6-2EC5-4EC1-B591-141CB47874DB}"/>
    <cellStyle name="Comma 3 4 2 2 14 3" xfId="25980" xr:uid="{EC62AAE7-9FC7-41C7-AC21-23397E18654B}"/>
    <cellStyle name="Comma 3 4 2 2 15" xfId="11749" xr:uid="{1FD9524F-06A1-4F46-83BC-E44C25E2CF7D}"/>
    <cellStyle name="Comma 3 4 2 2 15 2" xfId="18899" xr:uid="{FBEB474D-6D3D-434B-A8E8-B3C8BC2132C5}"/>
    <cellStyle name="Comma 3 4 2 2 15 2 2" xfId="31233" xr:uid="{EE618F10-94DB-413F-8C00-EAE228F4DB0A}"/>
    <cellStyle name="Comma 3 4 2 2 15 3" xfId="26196" xr:uid="{EDF3E88B-4FD7-4F69-AD90-D8669740F4EE}"/>
    <cellStyle name="Comma 3 4 2 2 16" xfId="12134" xr:uid="{DBAC9C4C-69D6-48EF-99ED-F290B6FDCFD9}"/>
    <cellStyle name="Comma 3 4 2 2 16 2" xfId="19110" xr:uid="{40269DF0-8CDD-474A-AB1B-AEC5AE945DC0}"/>
    <cellStyle name="Comma 3 4 2 2 16 2 2" xfId="31443" xr:uid="{C3850D1C-6360-4237-A113-AB12D6D4459C}"/>
    <cellStyle name="Comma 3 4 2 2 16 3" xfId="26406" xr:uid="{BEE4C715-E48B-4982-A2ED-AE072D40B276}"/>
    <cellStyle name="Comma 3 4 2 2 17" xfId="12515" xr:uid="{5144582F-0D11-4976-B71B-9649D92AAD36}"/>
    <cellStyle name="Comma 3 4 2 2 17 2" xfId="19319" xr:uid="{E1E74F54-9B13-4455-9D2F-B380A4A8E624}"/>
    <cellStyle name="Comma 3 4 2 2 17 2 2" xfId="31651" xr:uid="{885D5FA4-FC83-471F-8722-40CD0BC3BFA5}"/>
    <cellStyle name="Comma 3 4 2 2 17 3" xfId="26614" xr:uid="{6316741E-9118-4EF5-B64D-097122AA1B05}"/>
    <cellStyle name="Comma 3 4 2 2 18" xfId="12896" xr:uid="{B0BD82D9-D121-4820-8969-255AA220FAF7}"/>
    <cellStyle name="Comma 3 4 2 2 18 2" xfId="19527" xr:uid="{C40D5014-D11D-4771-AC18-A20E5601DB39}"/>
    <cellStyle name="Comma 3 4 2 2 18 2 2" xfId="31859" xr:uid="{43D56C83-6C48-48FD-A1C8-B3C70CF4995D}"/>
    <cellStyle name="Comma 3 4 2 2 18 3" xfId="26822" xr:uid="{4C8BD799-59CD-4971-B33D-60EA8D091683}"/>
    <cellStyle name="Comma 3 4 2 2 19" xfId="13277" xr:uid="{D11BE82F-339A-447C-94A2-4584AF25B630}"/>
    <cellStyle name="Comma 3 4 2 2 19 2" xfId="19735" xr:uid="{2632C63E-2CC0-4C27-8829-B076FF3A426A}"/>
    <cellStyle name="Comma 3 4 2 2 19 2 2" xfId="32067" xr:uid="{16F98255-1274-49D5-986A-1DEBB7D0A0C0}"/>
    <cellStyle name="Comma 3 4 2 2 19 3" xfId="27030" xr:uid="{DDE2A34E-FECA-4FCD-875E-F39E033D682F}"/>
    <cellStyle name="Comma 3 4 2 2 2" xfId="1001" xr:uid="{D2518ADB-787E-42F3-8F4D-0B095300DB68}"/>
    <cellStyle name="Comma 3 4 2 2 2 2" xfId="1354" xr:uid="{60046181-EF8D-4B26-A9F5-54CD99B1ED3B}"/>
    <cellStyle name="Comma 3 4 2 2 2 2 2" xfId="2191" xr:uid="{2DB0D148-8445-4A23-8EF1-A82AB4A85D5D}"/>
    <cellStyle name="Comma 3 4 2 2 2 2 2 2" xfId="4959" xr:uid="{EA39D719-1865-4F0F-8258-F53438A4C0D8}"/>
    <cellStyle name="Comma 3 4 2 2 2 2 3" xfId="3714" xr:uid="{384A8689-C0D8-46FF-B876-33D28E7811F2}"/>
    <cellStyle name="Comma 3 4 2 2 2 3" xfId="1841" xr:uid="{8019899B-96E9-41A6-9325-BA58A3763C18}"/>
    <cellStyle name="Comma 3 4 2 2 2 3 2" xfId="4060" xr:uid="{C7E8DDE8-C5ED-49F2-9C3C-0D939880DD58}"/>
    <cellStyle name="Comma 3 4 2 2 2 4" xfId="4609" xr:uid="{F2C751B2-46FE-4B22-9919-6B3E71A9BAEB}"/>
    <cellStyle name="Comma 3 4 2 2 2 5" xfId="3239" xr:uid="{487730F2-BC8B-488F-AFDA-65951B4897F6}"/>
    <cellStyle name="Comma 3 4 2 2 2 6" xfId="22651" xr:uid="{4D1B070B-0C4D-47AB-811F-8C3D24E17E61}"/>
    <cellStyle name="Comma 3 4 2 2 20" xfId="13658" xr:uid="{035FE65D-6FBF-4DB0-89B0-095252255F46}"/>
    <cellStyle name="Comma 3 4 2 2 20 2" xfId="19944" xr:uid="{A60CC2E2-80E5-4AFA-A226-2C1357755230}"/>
    <cellStyle name="Comma 3 4 2 2 20 2 2" xfId="32275" xr:uid="{74433700-DE2F-4488-B44E-667944BCBD58}"/>
    <cellStyle name="Comma 3 4 2 2 20 3" xfId="27238" xr:uid="{73A50100-4110-4378-9FAC-99FF2CB3DB23}"/>
    <cellStyle name="Comma 3 4 2 2 21" xfId="14047" xr:uid="{FC7948FC-237F-4E08-8442-A79C434A3ADC}"/>
    <cellStyle name="Comma 3 4 2 2 21 2" xfId="20157" xr:uid="{6FCB442C-EBFD-4FEE-B756-3FDD0C43F079}"/>
    <cellStyle name="Comma 3 4 2 2 21 2 2" xfId="32487" xr:uid="{79C90697-4095-43B0-801E-2F25AD3A8FDE}"/>
    <cellStyle name="Comma 3 4 2 2 21 3" xfId="27450" xr:uid="{7099BEE9-F27C-45B5-8A6A-8E0B7D88AEB2}"/>
    <cellStyle name="Comma 3 4 2 2 22" xfId="14428" xr:uid="{425B539D-651B-498D-B163-CECEC363E038}"/>
    <cellStyle name="Comma 3 4 2 2 22 2" xfId="20366" xr:uid="{7B36EF72-697C-472A-B463-E550357F40D2}"/>
    <cellStyle name="Comma 3 4 2 2 22 2 2" xfId="32695" xr:uid="{984B7817-18C1-49F9-9481-80F8DEE4E8BA}"/>
    <cellStyle name="Comma 3 4 2 2 22 3" xfId="27658" xr:uid="{54312A2C-A74C-409B-8B0E-0416DE65A38F}"/>
    <cellStyle name="Comma 3 4 2 2 23" xfId="14813" xr:uid="{35DB9132-483B-483B-A522-802B18C1E89E}"/>
    <cellStyle name="Comma 3 4 2 2 23 2" xfId="20576" xr:uid="{A53D3C46-B739-442F-A3DB-AFCA6E81263B}"/>
    <cellStyle name="Comma 3 4 2 2 23 2 2" xfId="32905" xr:uid="{B35B7A23-1E8C-48BE-904F-C93398B37F64}"/>
    <cellStyle name="Comma 3 4 2 2 23 3" xfId="27868" xr:uid="{7F74D9F2-3FF3-46AC-9BA4-B9B53FB0C03E}"/>
    <cellStyle name="Comma 3 4 2 2 24" xfId="15194" xr:uid="{67342F24-5297-4214-BE93-E413F6CF5ABE}"/>
    <cellStyle name="Comma 3 4 2 2 24 2" xfId="20785" xr:uid="{A921CBFA-A94E-46D5-BF05-BE0AB22AECF4}"/>
    <cellStyle name="Comma 3 4 2 2 24 2 2" xfId="33113" xr:uid="{31A220DD-C50B-494D-955E-62748531FD7B}"/>
    <cellStyle name="Comma 3 4 2 2 24 3" xfId="28076" xr:uid="{A28EA2D5-DAC7-4457-9085-58571DDA4C66}"/>
    <cellStyle name="Comma 3 4 2 2 25" xfId="15575" xr:uid="{E6199535-5261-4CE2-9E4E-D70EBDB08068}"/>
    <cellStyle name="Comma 3 4 2 2 25 2" xfId="20993" xr:uid="{ABEC90B8-B2FC-411D-B962-C75EBACAECA1}"/>
    <cellStyle name="Comma 3 4 2 2 25 2 2" xfId="33321" xr:uid="{63EE5D18-4852-4A59-835D-F7403D0CF6A4}"/>
    <cellStyle name="Comma 3 4 2 2 25 3" xfId="28284" xr:uid="{01550204-2E23-47D8-AFB6-4116A20AA980}"/>
    <cellStyle name="Comma 3 4 2 2 26" xfId="15956" xr:uid="{2CEC6287-ABB4-4452-A637-3EB646A6D645}"/>
    <cellStyle name="Comma 3 4 2 2 26 2" xfId="21201" xr:uid="{1F987E74-11AC-4123-8630-699FFD0EB39A}"/>
    <cellStyle name="Comma 3 4 2 2 26 2 2" xfId="33529" xr:uid="{01A627D3-D632-4227-B12F-71E81E5C6A64}"/>
    <cellStyle name="Comma 3 4 2 2 26 3" xfId="28492" xr:uid="{5CE5C0DE-5DCF-4A5A-86BA-548487B8DC2F}"/>
    <cellStyle name="Comma 3 4 2 2 27" xfId="16337" xr:uid="{3D4EE271-3213-490D-B3FF-EF4591EFA755}"/>
    <cellStyle name="Comma 3 4 2 2 27 2" xfId="21409" xr:uid="{AA0EFF00-812B-47B2-AB0D-F5F4374E1622}"/>
    <cellStyle name="Comma 3 4 2 2 27 2 2" xfId="33737" xr:uid="{6D9DDE81-DFFC-48D4-ADDD-0CA34706E856}"/>
    <cellStyle name="Comma 3 4 2 2 27 3" xfId="28700" xr:uid="{D003F566-B2AD-4156-A5C9-CA1303FE2651}"/>
    <cellStyle name="Comma 3 4 2 2 28" xfId="21757" xr:uid="{2E635481-2652-4E30-B697-2089CA190CA4}"/>
    <cellStyle name="Comma 3 4 2 2 28 2" xfId="23079" xr:uid="{579D402C-4A0A-4FC1-99F8-F3B31B5A4DC2}"/>
    <cellStyle name="Comma 3 4 2 2 29" xfId="22313" xr:uid="{2A0330B3-D6A4-4B83-B295-CA2C9C25A9B1}"/>
    <cellStyle name="Comma 3 4 2 2 3" xfId="2847" xr:uid="{5305074B-E50C-4469-86F7-3DE6EDB5EAAB}"/>
    <cellStyle name="Comma 3 4 2 2 3 2" xfId="3539" xr:uid="{F583AF08-C5EC-40DD-9830-2584051626F4}"/>
    <cellStyle name="Comma 3 4 2 2 3 3" xfId="23537" xr:uid="{937B47A8-9B77-4524-83C4-90099C9B03E3}"/>
    <cellStyle name="Comma 3 4 2 2 3 4" xfId="22944" xr:uid="{1F3904D5-C803-4E29-A1D1-906479D91B62}"/>
    <cellStyle name="Comma 3 4 2 2 30" xfId="35770" xr:uid="{250D70CC-4651-4ADE-82A9-147DE983A64A}"/>
    <cellStyle name="Comma 3 4 2 2 4" xfId="4329" xr:uid="{7B936D1D-0BCF-4DC6-9190-08DC78A482BB}"/>
    <cellStyle name="Comma 3 4 2 2 4 2" xfId="7493" xr:uid="{4D0D6E1B-0C2C-4755-B491-857A0E24F896}"/>
    <cellStyle name="Comma 3 4 2 2 5" xfId="7876" xr:uid="{3CF77288-0220-44A3-8C29-B91E86089602}"/>
    <cellStyle name="Comma 3 4 2 2 5 2" xfId="16789" xr:uid="{C85E866E-8537-4099-9332-1C637B2450CA}"/>
    <cellStyle name="Comma 3 4 2 2 5 2 2" xfId="29130" xr:uid="{28AB8747-7C08-40AF-BA60-57B91F324874}"/>
    <cellStyle name="Comma 3 4 2 2 5 3" xfId="24091" xr:uid="{3126A2F5-7A99-4BF8-89EB-7CEAEF18FDAB}"/>
    <cellStyle name="Comma 3 4 2 2 6" xfId="8264" xr:uid="{3B3CC06E-21CA-4102-8C6A-9BBCD4A7DF1E}"/>
    <cellStyle name="Comma 3 4 2 2 6 2" xfId="17011" xr:uid="{7D1461E9-1D1A-4D5B-97ED-DC3BF86515C5}"/>
    <cellStyle name="Comma 3 4 2 2 6 2 2" xfId="29351" xr:uid="{2BF1A0D2-1342-472F-AEA4-6BE0384186C8}"/>
    <cellStyle name="Comma 3 4 2 2 6 3" xfId="24312" xr:uid="{C67BAF4D-49F0-4F58-873C-4E238CA568B4}"/>
    <cellStyle name="Comma 3 4 2 2 7" xfId="8645" xr:uid="{C7964188-E3B9-4365-A391-37B64D07E828}"/>
    <cellStyle name="Comma 3 4 2 2 7 2" xfId="17219" xr:uid="{551D17EE-ED4C-48C0-AB12-E28F653F355E}"/>
    <cellStyle name="Comma 3 4 2 2 7 2 2" xfId="29559" xr:uid="{9482CD2E-6914-40FC-B513-4FADE8000ECA}"/>
    <cellStyle name="Comma 3 4 2 2 7 3" xfId="24520" xr:uid="{B222F876-F044-4C0B-90EC-AA91F32A2501}"/>
    <cellStyle name="Comma 3 4 2 2 8" xfId="9026" xr:uid="{68AFD385-8B66-4AC4-AA55-7F4A0D5D3AF1}"/>
    <cellStyle name="Comma 3 4 2 2 8 2" xfId="17428" xr:uid="{5B6EF5EB-A059-43D1-88D4-1AB340EA84C0}"/>
    <cellStyle name="Comma 3 4 2 2 8 2 2" xfId="29767" xr:uid="{56614744-BBAE-438E-852A-D1C549D973DB}"/>
    <cellStyle name="Comma 3 4 2 2 8 3" xfId="24728" xr:uid="{8272533D-575C-4D74-A4DF-EB1F05EF1F4F}"/>
    <cellStyle name="Comma 3 4 2 2 9" xfId="9426" xr:uid="{53F32F84-E9C1-40DC-9267-097AB3019683}"/>
    <cellStyle name="Comma 3 4 2 2 9 2" xfId="17638" xr:uid="{F15D84E8-CAB4-444A-9F9E-F4953369AF1B}"/>
    <cellStyle name="Comma 3 4 2 2 9 2 2" xfId="29976" xr:uid="{EF81F589-CA0F-4DFF-9FA5-EEFECD0846D0}"/>
    <cellStyle name="Comma 3 4 2 2 9 3" xfId="24939" xr:uid="{FCC6EFEA-65D5-4433-ABEB-A008E62DD2E5}"/>
    <cellStyle name="Comma 3 4 2 20" xfId="7249" xr:uid="{4B19A463-97B1-4BB9-B6CD-E8AFC93137BD}"/>
    <cellStyle name="Comma 3 4 2 21" xfId="7626" xr:uid="{19285106-1F67-46DF-BF1B-643A426AF176}"/>
    <cellStyle name="Comma 3 4 2 21 2" xfId="16640" xr:uid="{96FF2299-527A-4DD4-89CC-078BD49D0F65}"/>
    <cellStyle name="Comma 3 4 2 21 2 2" xfId="28982" xr:uid="{972DF202-09D7-4882-9B65-B1C4D67E5F2B}"/>
    <cellStyle name="Comma 3 4 2 21 3" xfId="23943" xr:uid="{CA9D47BD-E7A0-4993-835A-020041A4AD5C}"/>
    <cellStyle name="Comma 3 4 2 22" xfId="8022" xr:uid="{E35AE1DE-549B-4D71-B41B-85BE3C203BC2}"/>
    <cellStyle name="Comma 3 4 2 22 2" xfId="16884" xr:uid="{B19C1EF1-71E4-4689-B61F-CFBE272B6D9B}"/>
    <cellStyle name="Comma 3 4 2 22 2 2" xfId="29225" xr:uid="{DE0D29CB-3956-4C23-AB3B-4DD661D06605}"/>
    <cellStyle name="Comma 3 4 2 22 3" xfId="24186" xr:uid="{1DA02B81-4F5C-4D63-B110-AE600559433F}"/>
    <cellStyle name="Comma 3 4 2 23" xfId="8397" xr:uid="{A0385380-4318-4752-AC98-ABC269A3D25C}"/>
    <cellStyle name="Comma 3 4 2 23 2" xfId="17093" xr:uid="{BC96D390-5F28-4571-822A-E4446B1763A3}"/>
    <cellStyle name="Comma 3 4 2 23 2 2" xfId="29433" xr:uid="{EB331A27-68A7-472D-9B1D-5BA6CDDA5E35}"/>
    <cellStyle name="Comma 3 4 2 23 3" xfId="24394" xr:uid="{ED1DB635-E8B0-4554-9277-88BCE610B0A9}"/>
    <cellStyle name="Comma 3 4 2 24" xfId="8778" xr:uid="{7C6D94F8-DE10-4BC2-9C81-9ABACBB5CCED}"/>
    <cellStyle name="Comma 3 4 2 24 2" xfId="17301" xr:uid="{5CC18355-9D70-4516-A545-1EBC5FA8CE4A}"/>
    <cellStyle name="Comma 3 4 2 24 2 2" xfId="29641" xr:uid="{507CD566-1413-4213-8DFD-40CAE50EF645}"/>
    <cellStyle name="Comma 3 4 2 24 3" xfId="24602" xr:uid="{A5A17AC7-08DA-41D2-8D6C-7D6B9538477F}"/>
    <cellStyle name="Comma 3 4 2 25" xfId="9163" xr:uid="{2493AFCE-E585-42F0-BC24-441B0BE619B7}"/>
    <cellStyle name="Comma 3 4 2 25 2" xfId="17510" xr:uid="{6E65BF6C-9FB1-4B59-9D22-B09C17BCB860}"/>
    <cellStyle name="Comma 3 4 2 25 2 2" xfId="29849" xr:uid="{F8732277-3782-492F-94A1-850346950F96}"/>
    <cellStyle name="Comma 3 4 2 25 3" xfId="24811" xr:uid="{578A8754-77A2-42B5-8D24-3979DE2CDCA6}"/>
    <cellStyle name="Comma 3 4 2 26" xfId="9559" xr:uid="{56FCD639-71AA-4F54-87C1-A8E17151EBD0}"/>
    <cellStyle name="Comma 3 4 2 26 2" xfId="17720" xr:uid="{A22F0AB1-CBEE-48CF-9FBD-D82B7D8BE440}"/>
    <cellStyle name="Comma 3 4 2 26 2 2" xfId="30058" xr:uid="{31CFEF01-1BCF-49FE-9C33-D04D21235BEE}"/>
    <cellStyle name="Comma 3 4 2 26 3" xfId="25021" xr:uid="{65DD7A4E-57CF-4ABB-AAA2-51C160E6871A}"/>
    <cellStyle name="Comma 3 4 2 27" xfId="9940" xr:uid="{C7BF2266-A82C-4B13-8901-5154DCC8DB90}"/>
    <cellStyle name="Comma 3 4 2 27 2" xfId="17928" xr:uid="{3C5E3FB6-11F1-4ACA-BEEB-1E5380463925}"/>
    <cellStyle name="Comma 3 4 2 27 2 2" xfId="30266" xr:uid="{CB06D779-38A4-4260-B165-2E3500705697}"/>
    <cellStyle name="Comma 3 4 2 27 3" xfId="25229" xr:uid="{82296311-8EA3-488D-BA05-DF4C25E8C0F1}"/>
    <cellStyle name="Comma 3 4 2 28" xfId="10322" xr:uid="{460F3F65-53E2-4777-B4DF-5F52E5500CC9}"/>
    <cellStyle name="Comma 3 4 2 28 2" xfId="18137" xr:uid="{12CB9989-B6B0-4305-8604-17B616904952}"/>
    <cellStyle name="Comma 3 4 2 28 2 2" xfId="30475" xr:uid="{887AB03E-B141-4B1C-ABD3-6058A1CD4462}"/>
    <cellStyle name="Comma 3 4 2 28 3" xfId="25438" xr:uid="{A85E6B1F-BD4B-47C4-805D-16944C3B1CF1}"/>
    <cellStyle name="Comma 3 4 2 29" xfId="10703" xr:uid="{68CB0E5E-E3F1-49AC-9F83-DAD7D238BB5F}"/>
    <cellStyle name="Comma 3 4 2 29 2" xfId="18346" xr:uid="{4E5BF15E-C0CF-4ADB-8A43-B65DD32E7893}"/>
    <cellStyle name="Comma 3 4 2 29 2 2" xfId="30683" xr:uid="{4E3E903B-9D98-4B79-8B54-F69B0B4A135A}"/>
    <cellStyle name="Comma 3 4 2 29 3" xfId="25646" xr:uid="{6B77FD16-89C8-4CA7-A270-A34441292FFE}"/>
    <cellStyle name="Comma 3 4 2 3" xfId="812" xr:uid="{6A77A366-2AED-4C3C-8773-5EC8C75BDC12}"/>
    <cellStyle name="Comma 3 4 2 3 2" xfId="1167" xr:uid="{2BF5C4E0-4A32-4C22-9E09-A4BE39765BE5}"/>
    <cellStyle name="Comma 3 4 2 3 2 2" xfId="2004" xr:uid="{114BDA09-E52E-483D-B07D-DC14B3782B1B}"/>
    <cellStyle name="Comma 3 4 2 3 2 2 2" xfId="4772" xr:uid="{C7AD9943-38A6-4E23-90BB-191240D126DE}"/>
    <cellStyle name="Comma 3 4 2 3 2 3" xfId="3716" xr:uid="{A4C33576-1CA6-4F8C-AB82-6D4AE558652D}"/>
    <cellStyle name="Comma 3 4 2 3 2 4" xfId="23773" xr:uid="{147FC65D-F576-41AF-84C6-7C233C400BC2}"/>
    <cellStyle name="Comma 3 4 2 3 3" xfId="1654" xr:uid="{91648E4C-448C-49D3-8A19-C8C6B250107F}"/>
    <cellStyle name="Comma 3 4 2 3 3 2" xfId="3898" xr:uid="{944C0F07-B8DB-4492-9F05-45163D7F2067}"/>
    <cellStyle name="Comma 3 4 2 3 3 3" xfId="21966" xr:uid="{7C41BBA4-0D4B-40C2-A80F-53A9412B6DB1}"/>
    <cellStyle name="Comma 3 4 2 3 3 4" xfId="28752" xr:uid="{54DC7535-7DFE-4291-AF0C-C00D17F6457D}"/>
    <cellStyle name="Comma 3 4 2 3 4" xfId="4449" xr:uid="{19849544-DAB9-4423-A9AA-B37FC9767388}"/>
    <cellStyle name="Comma 3 4 2 3 4 2" xfId="23216" xr:uid="{26DB7D48-1353-443E-9414-49F3F0EF51A8}"/>
    <cellStyle name="Comma 3 4 2 3 5" xfId="5267" xr:uid="{DF2FD8BE-2FAC-4B44-AAC2-258BAD9CBFD2}"/>
    <cellStyle name="Comma 3 4 2 3 6" xfId="16488" xr:uid="{54C6E476-0987-4690-A573-6F4AA46CD1F2}"/>
    <cellStyle name="Comma 3 4 2 3 7" xfId="3070" xr:uid="{C024A0F8-8191-4F33-A901-DE51893AB282}"/>
    <cellStyle name="Comma 3 4 2 3 8" xfId="22461" xr:uid="{A3CCA280-5C01-43BC-8AA6-ECB4F64CC12F}"/>
    <cellStyle name="Comma 3 4 2 30" xfId="11084" xr:uid="{384F7113-5AA4-403F-9C19-82F61E2387DB}"/>
    <cellStyle name="Comma 3 4 2 30 2" xfId="18554" xr:uid="{4C3D6E38-E8B9-4852-9B0B-0996613444F1}"/>
    <cellStyle name="Comma 3 4 2 30 2 2" xfId="30891" xr:uid="{9830DD8A-87E1-4D59-AFDA-C6BA0E447C1B}"/>
    <cellStyle name="Comma 3 4 2 30 3" xfId="25854" xr:uid="{EDAEF4E2-A63E-4297-AEBA-2033B473CD4B}"/>
    <cellStyle name="Comma 3 4 2 31" xfId="11501" xr:uid="{ECCDDBCC-B4BD-4B18-A46F-B59ADFF1B8F3}"/>
    <cellStyle name="Comma 3 4 2 31 2" xfId="18773" xr:uid="{C8E79183-CE71-4CD7-BC11-182D3FDA28E3}"/>
    <cellStyle name="Comma 3 4 2 31 2 2" xfId="31107" xr:uid="{4B4305CC-6EC2-44D2-9C4B-35CE56ED98D5}"/>
    <cellStyle name="Comma 3 4 2 31 3" xfId="26070" xr:uid="{C821F471-E188-427A-860A-0623E58318BA}"/>
    <cellStyle name="Comma 3 4 2 32" xfId="11886" xr:uid="{EC656A2E-3F69-4ACA-9FA3-E9AA1473371D}"/>
    <cellStyle name="Comma 3 4 2 32 2" xfId="18983" xr:uid="{278688EF-6AD2-4024-A1F8-0F050CD567D7}"/>
    <cellStyle name="Comma 3 4 2 32 2 2" xfId="31317" xr:uid="{671A2D00-E6EB-443C-8CD1-89B2E095A464}"/>
    <cellStyle name="Comma 3 4 2 32 3" xfId="26280" xr:uid="{20B5A9B3-1ACE-4A2E-9FE6-F7182168344B}"/>
    <cellStyle name="Comma 3 4 2 33" xfId="12267" xr:uid="{85A68F2F-66AC-4360-8EDD-CD3AD769CC4B}"/>
    <cellStyle name="Comma 3 4 2 33 2" xfId="19192" xr:uid="{B18BEDF6-D780-44AA-98DE-FA90932077DF}"/>
    <cellStyle name="Comma 3 4 2 33 2 2" xfId="31525" xr:uid="{C7BB0E3E-1139-4C79-8D98-2860DE6A43C4}"/>
    <cellStyle name="Comma 3 4 2 33 3" xfId="26488" xr:uid="{C4B3EC6C-5338-4E7B-ADE2-A7D6BD41745C}"/>
    <cellStyle name="Comma 3 4 2 34" xfId="12648" xr:uid="{6AC5CA3C-7834-426D-A75F-821D8AC2AE0D}"/>
    <cellStyle name="Comma 3 4 2 34 2" xfId="19401" xr:uid="{EA30B7DA-8401-42F5-8D42-52D39FDAF65C}"/>
    <cellStyle name="Comma 3 4 2 34 2 2" xfId="31733" xr:uid="{A061E4F4-3359-4B85-ACD6-5DE7D10D432C}"/>
    <cellStyle name="Comma 3 4 2 34 3" xfId="26696" xr:uid="{05580F0D-79BD-41F7-91C9-734BD727E350}"/>
    <cellStyle name="Comma 3 4 2 35" xfId="13029" xr:uid="{84FA840C-8CD3-4404-B520-3070F23C3964}"/>
    <cellStyle name="Comma 3 4 2 35 2" xfId="19609" xr:uid="{CE0C350E-C4A2-4C15-A5C7-F510E3FEDD56}"/>
    <cellStyle name="Comma 3 4 2 35 2 2" xfId="31941" xr:uid="{0A6C6491-FAAF-48D9-9814-151E4EE76FF6}"/>
    <cellStyle name="Comma 3 4 2 35 3" xfId="26904" xr:uid="{BB3363C2-2665-4AD7-8D95-AD4D03745620}"/>
    <cellStyle name="Comma 3 4 2 36" xfId="13410" xr:uid="{CB786256-DCAA-440D-B0C0-BB1996E820E9}"/>
    <cellStyle name="Comma 3 4 2 36 2" xfId="19818" xr:uid="{B5585F46-7D32-44A0-907B-EDE734F4A95A}"/>
    <cellStyle name="Comma 3 4 2 36 2 2" xfId="32149" xr:uid="{316B5D49-82C7-43A4-9E60-BDD7D804BE0A}"/>
    <cellStyle name="Comma 3 4 2 36 3" xfId="27112" xr:uid="{728AE935-148B-496A-9B03-10483658FE08}"/>
    <cellStyle name="Comma 3 4 2 37" xfId="13799" xr:uid="{E0C5BCC7-582D-40EC-A886-C68603E6CAFF}"/>
    <cellStyle name="Comma 3 4 2 37 2" xfId="20030" xr:uid="{FEBDEFC9-BCB1-4010-86FC-4B3BC951BB29}"/>
    <cellStyle name="Comma 3 4 2 37 2 2" xfId="32361" xr:uid="{DDF60FA3-0096-4D51-9496-01CDBD42FF32}"/>
    <cellStyle name="Comma 3 4 2 37 3" xfId="27324" xr:uid="{34A97735-93C1-4963-86BC-79EAEA3C524E}"/>
    <cellStyle name="Comma 3 4 2 38" xfId="14180" xr:uid="{14267E84-A923-4C6F-8348-FF4E1C79C068}"/>
    <cellStyle name="Comma 3 4 2 38 2" xfId="20239" xr:uid="{12A43D87-DE61-4EA4-8981-E1C670BAD38B}"/>
    <cellStyle name="Comma 3 4 2 38 2 2" xfId="32569" xr:uid="{A529E397-B7BA-4035-B8D3-7AB0F12FC6EB}"/>
    <cellStyle name="Comma 3 4 2 38 3" xfId="27532" xr:uid="{68484D9F-4B45-42B0-8FB3-3ECAF27FF2DE}"/>
    <cellStyle name="Comma 3 4 2 39" xfId="14565" xr:uid="{8B93BBBF-784D-476E-9DB9-6FAFCCBE2ED2}"/>
    <cellStyle name="Comma 3 4 2 39 2" xfId="20450" xr:uid="{0D1FF625-7CE3-40A6-ACFE-0C70B06B0DD0}"/>
    <cellStyle name="Comma 3 4 2 39 2 2" xfId="32779" xr:uid="{A7F126A6-294A-4035-B14A-439DED0F4165}"/>
    <cellStyle name="Comma 3 4 2 39 3" xfId="27742" xr:uid="{A770CB74-3458-4324-81AA-61FAFE168F41}"/>
    <cellStyle name="Comma 3 4 2 4" xfId="1494" xr:uid="{1990D667-BBE0-43A3-A0BA-86354451B42D}"/>
    <cellStyle name="Comma 3 4 2 4 2" xfId="21943" xr:uid="{331342A2-9935-4135-BF5C-69A07F71B493}"/>
    <cellStyle name="Comma 3 4 2 4 3" xfId="21857" xr:uid="{3A3A6CAB-40BC-44C9-ABB5-EBCE6A85DBD7}"/>
    <cellStyle name="Comma 3 4 2 4 3 2" xfId="23336" xr:uid="{B4757271-A605-4421-AB38-84BEBD559E26}"/>
    <cellStyle name="Comma 3 4 2 4 4" xfId="22798" xr:uid="{EE05FEA2-26B6-4D1C-88CB-1AFA76204691}"/>
    <cellStyle name="Comma 3 4 2 40" xfId="14946" xr:uid="{F53EAADC-9D7B-4E94-8859-B0D64A1813EA}"/>
    <cellStyle name="Comma 3 4 2 40 2" xfId="20658" xr:uid="{82145E11-38A1-4C57-BD7C-3B0D59048504}"/>
    <cellStyle name="Comma 3 4 2 40 2 2" xfId="32987" xr:uid="{1F07184A-D85B-4505-9721-D9AF14D7ECA5}"/>
    <cellStyle name="Comma 3 4 2 40 3" xfId="27950" xr:uid="{1C0F68D4-BA6F-4740-80B7-DC3BC3C4FF7F}"/>
    <cellStyle name="Comma 3 4 2 41" xfId="15327" xr:uid="{DA0E7830-39FE-4387-A108-A5FC907E1899}"/>
    <cellStyle name="Comma 3 4 2 41 2" xfId="20867" xr:uid="{366D79C1-C338-4E2B-8FB4-E2FB2F570D97}"/>
    <cellStyle name="Comma 3 4 2 41 2 2" xfId="33195" xr:uid="{1C390EC5-C107-4F16-AAC0-9AA62A83A79D}"/>
    <cellStyle name="Comma 3 4 2 41 3" xfId="28158" xr:uid="{47866270-29B3-430D-B467-83B9077FFA7A}"/>
    <cellStyle name="Comma 3 4 2 42" xfId="15708" xr:uid="{5D76CC77-3F63-47D6-8E12-099472493631}"/>
    <cellStyle name="Comma 3 4 2 42 2" xfId="21075" xr:uid="{933DE1B6-17B6-43ED-952C-0BD3ACC75C8C}"/>
    <cellStyle name="Comma 3 4 2 42 2 2" xfId="33403" xr:uid="{ED35E206-0EDB-45C6-92D4-49BDE462E82E}"/>
    <cellStyle name="Comma 3 4 2 42 3" xfId="28366" xr:uid="{04398FB4-5F43-4149-996D-22950B49388C}"/>
    <cellStyle name="Comma 3 4 2 43" xfId="16089" xr:uid="{D3F2F339-A269-4BAA-9692-A450BEA74E68}"/>
    <cellStyle name="Comma 3 4 2 43 2" xfId="21283" xr:uid="{41678F1E-2C35-41B4-A5E0-CB34C2DE4215}"/>
    <cellStyle name="Comma 3 4 2 43 2 2" xfId="33611" xr:uid="{67CECCAD-6AF0-4145-874A-7569895A72C9}"/>
    <cellStyle name="Comma 3 4 2 43 3" xfId="28574" xr:uid="{4230BE6E-3D12-4309-BBEB-053578C59CD4}"/>
    <cellStyle name="Comma 3 4 2 44" xfId="21509" xr:uid="{8BAF5E20-0390-419E-A1C2-CF8C2B99002A}"/>
    <cellStyle name="Comma 3 4 2 45" xfId="22112" xr:uid="{F6255E09-6593-4288-A672-1173B787EAA5}"/>
    <cellStyle name="Comma 3 4 2 46" xfId="35460" xr:uid="{1891F00E-F42D-4604-8501-29AA14B74F6C}"/>
    <cellStyle name="Comma 3 4 2 5" xfId="2631" xr:uid="{99C78058-817B-48EA-ACDA-8FF27700AA7C}"/>
    <cellStyle name="Comma 3 4 2 5 2" xfId="5384" xr:uid="{FE16474A-DABE-4FE6-BD85-F6A5BD3FE2F4}"/>
    <cellStyle name="Comma 3 4 2 6" xfId="5474" xr:uid="{A6254B97-938A-45BF-A8FB-D59A6EE14974}"/>
    <cellStyle name="Comma 3 4 2 7" xfId="5570" xr:uid="{BEB6755D-66B2-4D3C-BB0A-3382520C37BB}"/>
    <cellStyle name="Comma 3 4 2 8" xfId="5677" xr:uid="{A5FCC609-F73F-4DA3-9C30-4E0D955F6BB2}"/>
    <cellStyle name="Comma 3 4 2 9" xfId="5792" xr:uid="{208AEB21-02E3-46C9-B457-3EA0AAC4FE9F}"/>
    <cellStyle name="Comma 3 4 20" xfId="6191" xr:uid="{95A086CF-5A26-4FA7-8883-BB91FE29AC08}"/>
    <cellStyle name="Comma 3 4 21" xfId="6295" xr:uid="{60175B59-90D4-439B-995E-8E326862784F}"/>
    <cellStyle name="Comma 3 4 22" xfId="6417" xr:uid="{6CDEC65D-A542-4BEA-B90F-5469672AB20C}"/>
    <cellStyle name="Comma 3 4 23" xfId="6521" xr:uid="{5124D838-5981-410C-9178-231DF18B2C00}"/>
    <cellStyle name="Comma 3 4 24" xfId="6625" xr:uid="{7D05961B-A182-4B70-9A7D-3F64711739F2}"/>
    <cellStyle name="Comma 3 4 25" xfId="6730" xr:uid="{2424C36E-0299-4961-8854-221538CCBEBC}"/>
    <cellStyle name="Comma 3 4 26" xfId="6924" xr:uid="{17F510A0-2802-4619-90E6-3DCBAF4A30D3}"/>
    <cellStyle name="Comma 3 4 27" xfId="7209" xr:uid="{AF03A090-8BC9-4490-AF07-33726DE96991}"/>
    <cellStyle name="Comma 3 4 28" xfId="7586" xr:uid="{4252CE26-2586-4EF7-9230-F36029D19446}"/>
    <cellStyle name="Comma 3 4 28 2" xfId="16600" xr:uid="{3BBE24E4-2E1A-4790-AF12-B3C19B60BEB6}"/>
    <cellStyle name="Comma 3 4 28 2 2" xfId="28942" xr:uid="{834047A3-1A9C-4B65-9809-E215D9ABEE93}"/>
    <cellStyle name="Comma 3 4 28 3" xfId="23903" xr:uid="{4AAD95FB-864C-4D3D-865D-F874EBCF7233}"/>
    <cellStyle name="Comma 3 4 29" xfId="7982" xr:uid="{8CE751E2-E980-484C-9442-3328424DDDD6}"/>
    <cellStyle name="Comma 3 4 29 2" xfId="16844" xr:uid="{A6F9351C-BA97-40BE-A5DF-02FB4C3BFEC7}"/>
    <cellStyle name="Comma 3 4 29 2 2" xfId="29185" xr:uid="{A5D1007E-C79B-4D37-B5BA-BF701AFD12EA}"/>
    <cellStyle name="Comma 3 4 29 3" xfId="24146" xr:uid="{74283D44-6AFC-46D5-A4C9-F6C97809005F}"/>
    <cellStyle name="Comma 3 4 3" xfId="191" xr:uid="{00000000-0005-0000-0000-00004B000000}"/>
    <cellStyle name="Comma 3 4 3 10" xfId="5945" xr:uid="{0C172C83-17DF-4BBC-94D3-4DAF00B189A6}"/>
    <cellStyle name="Comma 3 4 3 11" xfId="6050" xr:uid="{F9222DD5-46C5-4448-B3AB-07672414C346}"/>
    <cellStyle name="Comma 3 4 3 12" xfId="6154" xr:uid="{6046AC59-601E-4844-8104-DFCB93CEC523}"/>
    <cellStyle name="Comma 3 4 3 13" xfId="6258" xr:uid="{09EA9681-3FE0-4761-A31F-B3ADD388B37E}"/>
    <cellStyle name="Comma 3 4 3 14" xfId="6362" xr:uid="{D413CDD0-F72C-4EE2-81FC-3A4E045FF0D6}"/>
    <cellStyle name="Comma 3 4 3 15" xfId="6484" xr:uid="{3E051762-8150-4257-834E-BBDF52FC1480}"/>
    <cellStyle name="Comma 3 4 3 16" xfId="6588" xr:uid="{6DA2ADCA-F1B6-426E-83CE-002FC19B39CF}"/>
    <cellStyle name="Comma 3 4 3 17" xfId="6692" xr:uid="{FDE4ADA5-C0F1-4AC2-AE69-4F3B1C35EBE6}"/>
    <cellStyle name="Comma 3 4 3 18" xfId="6797" xr:uid="{AECA7E31-9F41-4387-BC9E-1E145C7E3745}"/>
    <cellStyle name="Comma 3 4 3 19" xfId="6991" xr:uid="{72094758-13C7-4EAF-9C33-344CB4A64080}"/>
    <cellStyle name="Comma 3 4 3 2" xfId="703" xr:uid="{00000000-0005-0000-0000-00004B000000}"/>
    <cellStyle name="Comma 3 4 3 2 10" xfId="9830" xr:uid="{321F690C-BC26-48AD-8940-409164DA3A0F}"/>
    <cellStyle name="Comma 3 4 3 2 10 2" xfId="17868" xr:uid="{E178032E-D3DB-423B-8987-34ECE36C99C1}"/>
    <cellStyle name="Comma 3 4 3 2 10 2 2" xfId="30206" xr:uid="{F6392805-47BA-4B03-872A-37A0905D9EE2}"/>
    <cellStyle name="Comma 3 4 3 2 10 3" xfId="25169" xr:uid="{55C13524-3560-4538-A130-CA1958E3A9DE}"/>
    <cellStyle name="Comma 3 4 3 2 11" xfId="10212" xr:uid="{396B396E-43DD-4459-97D3-06F87B03E484}"/>
    <cellStyle name="Comma 3 4 3 2 11 2" xfId="18077" xr:uid="{1565B9FA-084A-407F-8F85-8979BF8E8E5C}"/>
    <cellStyle name="Comma 3 4 3 2 11 2 2" xfId="30415" xr:uid="{D40219E8-67B9-4737-84AB-0425D8229F29}"/>
    <cellStyle name="Comma 3 4 3 2 11 3" xfId="25378" xr:uid="{1DD0A7D7-2D80-4B5D-8723-306C5383922B}"/>
    <cellStyle name="Comma 3 4 3 2 12" xfId="10593" xr:uid="{D53B61E8-8A18-4A66-AF31-5494495DF806}"/>
    <cellStyle name="Comma 3 4 3 2 12 2" xfId="18286" xr:uid="{A78E25AD-01C5-4FE8-8F28-BBC811F5FC87}"/>
    <cellStyle name="Comma 3 4 3 2 12 2 2" xfId="30623" xr:uid="{694856E0-C9D0-40DF-AEA2-EE7F03F32A7B}"/>
    <cellStyle name="Comma 3 4 3 2 12 3" xfId="25586" xr:uid="{80007147-E652-46A2-B9CE-F2708D8E234D}"/>
    <cellStyle name="Comma 3 4 3 2 13" xfId="10974" xr:uid="{D6E7A7E2-81FF-40C7-9BBA-73DB734825F9}"/>
    <cellStyle name="Comma 3 4 3 2 13 2" xfId="18494" xr:uid="{7034B50D-DAE6-42C4-A08B-A18118D7F2F2}"/>
    <cellStyle name="Comma 3 4 3 2 13 2 2" xfId="30831" xr:uid="{75F9F102-13A6-438F-82F2-77CCC637FC29}"/>
    <cellStyle name="Comma 3 4 3 2 13 3" xfId="25794" xr:uid="{8FEB4B7F-F677-4BBA-9C38-E8A6E73EB23E}"/>
    <cellStyle name="Comma 3 4 3 2 14" xfId="11355" xr:uid="{2F33632B-7F49-4B8E-893E-8F85D2B90006}"/>
    <cellStyle name="Comma 3 4 3 2 14 2" xfId="18703" xr:uid="{724C0B22-8BB8-487D-A325-E270E0593272}"/>
    <cellStyle name="Comma 3 4 3 2 14 2 2" xfId="31039" xr:uid="{68EFFB5E-2893-4642-BA99-8E5EF79E8BED}"/>
    <cellStyle name="Comma 3 4 3 2 14 3" xfId="26002" xr:uid="{6555DBAA-CA4A-4556-8D42-BAB80D789AF9}"/>
    <cellStyle name="Comma 3 4 3 2 15" xfId="11772" xr:uid="{BAC104DF-F21C-448E-B6BC-5540FED4BC4A}"/>
    <cellStyle name="Comma 3 4 3 2 15 2" xfId="18921" xr:uid="{BF7FACD4-4878-4DAD-86AB-1CA1110754A8}"/>
    <cellStyle name="Comma 3 4 3 2 15 2 2" xfId="31255" xr:uid="{2B0DBE3C-A10B-47E7-B683-7BBB6B2B87DD}"/>
    <cellStyle name="Comma 3 4 3 2 15 3" xfId="26218" xr:uid="{717AFCF5-5061-4745-83E2-959EFBD78198}"/>
    <cellStyle name="Comma 3 4 3 2 16" xfId="12157" xr:uid="{D479CB8C-1D03-4557-9D11-C711C6F59372}"/>
    <cellStyle name="Comma 3 4 3 2 16 2" xfId="19132" xr:uid="{DBFB574B-BD65-400D-BC0F-B9A3E4215C7D}"/>
    <cellStyle name="Comma 3 4 3 2 16 2 2" xfId="31465" xr:uid="{A5C36A68-E6B8-4027-ACF3-FD2F2289D4B5}"/>
    <cellStyle name="Comma 3 4 3 2 16 3" xfId="26428" xr:uid="{7254D1C0-0DFE-4046-9DE1-2E60F296A0A9}"/>
    <cellStyle name="Comma 3 4 3 2 17" xfId="12538" xr:uid="{3B9FB094-A5C0-4778-8760-12248D2220C1}"/>
    <cellStyle name="Comma 3 4 3 2 17 2" xfId="19341" xr:uid="{3BE8A52E-8DF6-415D-8B71-43F3CD7DE959}"/>
    <cellStyle name="Comma 3 4 3 2 17 2 2" xfId="31673" xr:uid="{D567C724-1A09-4995-97E0-D2276D29B16D}"/>
    <cellStyle name="Comma 3 4 3 2 17 3" xfId="26636" xr:uid="{FB6B14C8-B690-46DA-AF14-C4234FA6BAE5}"/>
    <cellStyle name="Comma 3 4 3 2 18" xfId="12919" xr:uid="{2184E79C-FA6B-4F9F-AF77-B94093D00210}"/>
    <cellStyle name="Comma 3 4 3 2 18 2" xfId="19549" xr:uid="{93EE4FE2-A88A-46EA-A7FE-7C9EC381D368}"/>
    <cellStyle name="Comma 3 4 3 2 18 2 2" xfId="31881" xr:uid="{142416DF-F382-4B4C-BCBF-A8DB01E2BBAF}"/>
    <cellStyle name="Comma 3 4 3 2 18 3" xfId="26844" xr:uid="{4D552E6E-A7A8-4078-BA22-AC0B63C7E4B0}"/>
    <cellStyle name="Comma 3 4 3 2 19" xfId="13300" xr:uid="{CA21312F-4173-4918-B1F2-1917FFF2DD71}"/>
    <cellStyle name="Comma 3 4 3 2 19 2" xfId="19757" xr:uid="{8D35E221-D8F4-4188-B2BD-491C506D8B47}"/>
    <cellStyle name="Comma 3 4 3 2 19 2 2" xfId="32089" xr:uid="{7049E080-3875-4357-93C0-5BE8716F4A0A}"/>
    <cellStyle name="Comma 3 4 3 2 19 3" xfId="27052" xr:uid="{D7A7B3EC-A014-4B80-A581-A5F54B9C9D0B}"/>
    <cellStyle name="Comma 3 4 3 2 2" xfId="1036" xr:uid="{06A0AED0-6A4C-4F08-9EA6-28D28FB57207}"/>
    <cellStyle name="Comma 3 4 3 2 2 2" xfId="1389" xr:uid="{FCAD6D8E-7CF8-42E6-8906-805DA235A7F2}"/>
    <cellStyle name="Comma 3 4 3 2 2 2 2" xfId="2226" xr:uid="{246BE306-F37C-49F8-ABF2-5C3FDD32DD4F}"/>
    <cellStyle name="Comma 3 4 3 2 2 2 2 2" xfId="4994" xr:uid="{401E755B-4B54-4B26-96C8-870829369DD5}"/>
    <cellStyle name="Comma 3 4 3 2 2 2 3" xfId="4182" xr:uid="{AAC8C848-4EB7-497C-8FC7-D1C120FFE73D}"/>
    <cellStyle name="Comma 3 4 3 2 2 3" xfId="1876" xr:uid="{5744A81A-A838-4D71-B686-5D79E6E7DA52}"/>
    <cellStyle name="Comma 3 4 3 2 2 3 2" xfId="4095" xr:uid="{E5D7EA4B-895C-425A-93D3-C806820C780C}"/>
    <cellStyle name="Comma 3 4 3 2 2 4" xfId="4644" xr:uid="{B3A94334-E9D0-4038-82B7-705D5BCE9E8A}"/>
    <cellStyle name="Comma 3 4 3 2 2 5" xfId="3274" xr:uid="{D86F23D7-BAFE-4CA6-95E8-A6863EB2C165}"/>
    <cellStyle name="Comma 3 4 3 2 2 6" xfId="22686" xr:uid="{0C0D6AEF-3C4D-47E1-BFA9-CC162EDA5E7D}"/>
    <cellStyle name="Comma 3 4 3 2 20" xfId="13681" xr:uid="{B58C4203-12BD-41DF-9FFF-2A128E178111}"/>
    <cellStyle name="Comma 3 4 3 2 20 2" xfId="19966" xr:uid="{9596A53E-EAC0-429F-98D9-E153C2253D3E}"/>
    <cellStyle name="Comma 3 4 3 2 20 2 2" xfId="32297" xr:uid="{2C260A22-7313-48AB-B949-AF5A83A650FB}"/>
    <cellStyle name="Comma 3 4 3 2 20 3" xfId="27260" xr:uid="{778C3411-FFAE-416A-9BC3-C45929320856}"/>
    <cellStyle name="Comma 3 4 3 2 21" xfId="14070" xr:uid="{94CB4D9D-31A0-433A-90A7-70455919DF2D}"/>
    <cellStyle name="Comma 3 4 3 2 21 2" xfId="20179" xr:uid="{40BB84A9-893D-4B43-AF3E-8EC9A07F9935}"/>
    <cellStyle name="Comma 3 4 3 2 21 2 2" xfId="32509" xr:uid="{BF7C9903-4492-44CE-A709-61922DA663F4}"/>
    <cellStyle name="Comma 3 4 3 2 21 3" xfId="27472" xr:uid="{7CC4CB11-EAB8-4C3E-B397-56E7CECD59DC}"/>
    <cellStyle name="Comma 3 4 3 2 22" xfId="14451" xr:uid="{8052D38B-9939-4CA1-BDF3-CF60E53772E7}"/>
    <cellStyle name="Comma 3 4 3 2 22 2" xfId="20388" xr:uid="{4F3CACDA-A588-4E70-B1DE-F9A06AE898A9}"/>
    <cellStyle name="Comma 3 4 3 2 22 2 2" xfId="32717" xr:uid="{31A77B8E-A896-46AA-BFCA-979470A954F1}"/>
    <cellStyle name="Comma 3 4 3 2 22 3" xfId="27680" xr:uid="{E8E2D167-7EBC-4286-A79A-54D96D96DD7C}"/>
    <cellStyle name="Comma 3 4 3 2 23" xfId="14836" xr:uid="{1C1970DA-1F7F-4071-B3E1-B7B8AE4E36AD}"/>
    <cellStyle name="Comma 3 4 3 2 23 2" xfId="20598" xr:uid="{023CA2DD-88F9-48D0-924D-08E588C3AA71}"/>
    <cellStyle name="Comma 3 4 3 2 23 2 2" xfId="32927" xr:uid="{1522255E-FB87-41BD-ABB5-CA49FBD6BCC6}"/>
    <cellStyle name="Comma 3 4 3 2 23 3" xfId="27890" xr:uid="{2BBC0EC5-0C93-4C66-BFB4-37D9B9772EFE}"/>
    <cellStyle name="Comma 3 4 3 2 24" xfId="15217" xr:uid="{981AEB3B-93C8-4D8A-8E36-AD0650FBDCDE}"/>
    <cellStyle name="Comma 3 4 3 2 24 2" xfId="20807" xr:uid="{E5A201A3-7193-47A7-88E0-B252EAFE4672}"/>
    <cellStyle name="Comma 3 4 3 2 24 2 2" xfId="33135" xr:uid="{14705650-8532-4D6A-B368-5C25E319E535}"/>
    <cellStyle name="Comma 3 4 3 2 24 3" xfId="28098" xr:uid="{1A3E3366-E6AE-4A99-9DBD-B68578171745}"/>
    <cellStyle name="Comma 3 4 3 2 25" xfId="15598" xr:uid="{3215416D-229F-4CB5-B2FB-BF797DCD5433}"/>
    <cellStyle name="Comma 3 4 3 2 25 2" xfId="21015" xr:uid="{58E6E150-2B47-422F-BC7D-5A184CAA75DD}"/>
    <cellStyle name="Comma 3 4 3 2 25 2 2" xfId="33343" xr:uid="{AB257060-78C2-453B-8DFF-51AA1AB3E67F}"/>
    <cellStyle name="Comma 3 4 3 2 25 3" xfId="28306" xr:uid="{442CA545-3ACE-4A9B-9652-CE2F7DD3FB1B}"/>
    <cellStyle name="Comma 3 4 3 2 26" xfId="15979" xr:uid="{6D85D06B-08C9-48A8-9E1A-2FBCF02701FD}"/>
    <cellStyle name="Comma 3 4 3 2 26 2" xfId="21223" xr:uid="{671AF2CD-59F6-47F5-9A31-16EF62621AF9}"/>
    <cellStyle name="Comma 3 4 3 2 26 2 2" xfId="33551" xr:uid="{8F87DDB3-1B0A-467D-9479-481E68C32F18}"/>
    <cellStyle name="Comma 3 4 3 2 26 3" xfId="28514" xr:uid="{49D1510B-0525-4C20-981C-244F1F163D4D}"/>
    <cellStyle name="Comma 3 4 3 2 27" xfId="16360" xr:uid="{ABE258D4-54F5-4019-9249-20FB1FF57844}"/>
    <cellStyle name="Comma 3 4 3 2 27 2" xfId="21431" xr:uid="{F6EE4BD6-2090-4773-96F4-6BC2B43EE052}"/>
    <cellStyle name="Comma 3 4 3 2 27 2 2" xfId="33759" xr:uid="{1EF109F2-0F40-4CFF-BA58-48AC91C6FB13}"/>
    <cellStyle name="Comma 3 4 3 2 27 3" xfId="28722" xr:uid="{D22D1FC1-919A-4D1F-85F2-43630BD61106}"/>
    <cellStyle name="Comma 3 4 3 2 28" xfId="21780" xr:uid="{7DD7C33B-C613-4637-AFD5-5712DBA9AEAC}"/>
    <cellStyle name="Comma 3 4 3 2 28 2" xfId="23114" xr:uid="{BD033182-C975-4C90-AAC0-3A3AD9E41DAD}"/>
    <cellStyle name="Comma 3 4 3 2 29" xfId="22348" xr:uid="{1EE6C076-EB92-4E46-AB67-F7333D1B7AF9}"/>
    <cellStyle name="Comma 3 4 3 2 3" xfId="2474" xr:uid="{2792A3DF-3DAD-4CFB-96A9-CB17DB6142F4}"/>
    <cellStyle name="Comma 3 4 3 2 3 2" xfId="3574" xr:uid="{8EA92233-0BCE-4AF6-931D-85CEBD50CC5C}"/>
    <cellStyle name="Comma 3 4 3 2 3 3" xfId="21926" xr:uid="{8BC2297D-289D-4055-9F21-5725B9D6712C}"/>
    <cellStyle name="Comma 3 4 3 2 3 3 2" xfId="23572" xr:uid="{7F401168-B440-4A2A-A54E-76D6615B78EB}"/>
    <cellStyle name="Comma 3 4 3 2 3 4" xfId="22983" xr:uid="{97CB540A-2A0F-49CF-A6F4-A08CFD7CD723}"/>
    <cellStyle name="Comma 3 4 3 2 30" xfId="35805" xr:uid="{6D012C4B-AEE4-4B29-9C15-1E8FA7F02375}"/>
    <cellStyle name="Comma 3 4 3 2 4" xfId="2882" xr:uid="{303AB49B-FBAB-4D26-84A2-A56CA54892DB}"/>
    <cellStyle name="Comma 3 4 3 2 4 2" xfId="7516" xr:uid="{AD1C0A8F-9CCB-471E-B4E9-13D1BC0266F4}"/>
    <cellStyle name="Comma 3 4 3 2 5" xfId="7910" xr:uid="{A3DF6F8F-BE52-4425-9BC8-153A629CAAFB}"/>
    <cellStyle name="Comma 3 4 3 2 5 2" xfId="16822" xr:uid="{DEE3B149-F06C-4F1E-ACFD-1BADF9FD366C}"/>
    <cellStyle name="Comma 3 4 3 2 5 2 2" xfId="29163" xr:uid="{5A8965DE-B52B-49F5-86BE-1CD601A3A9EA}"/>
    <cellStyle name="Comma 3 4 3 2 5 3" xfId="24124" xr:uid="{D9326FAF-14A6-4CB4-B68C-F7BD9EF93EC1}"/>
    <cellStyle name="Comma 3 4 3 2 6" xfId="8287" xr:uid="{DE9102C4-D1BC-4A5D-8B9C-D07C93396D04}"/>
    <cellStyle name="Comma 3 4 3 2 6 2" xfId="17033" xr:uid="{3615247F-FA5F-42CB-8DFD-A23710996169}"/>
    <cellStyle name="Comma 3 4 3 2 6 2 2" xfId="29373" xr:uid="{557DE2CF-0ADD-49AF-A02C-A2D1567832A7}"/>
    <cellStyle name="Comma 3 4 3 2 6 3" xfId="24334" xr:uid="{601CF2DF-13BF-481A-BC23-134A1FF17EA6}"/>
    <cellStyle name="Comma 3 4 3 2 7" xfId="8668" xr:uid="{3A037A38-344A-44AA-B472-CFDEE3328355}"/>
    <cellStyle name="Comma 3 4 3 2 7 2" xfId="17241" xr:uid="{10EBC30B-D78A-40B0-AA04-3D5C443B5DFE}"/>
    <cellStyle name="Comma 3 4 3 2 7 2 2" xfId="29581" xr:uid="{4BC388E6-7E49-48BB-A0CC-A58ACF0B68FA}"/>
    <cellStyle name="Comma 3 4 3 2 7 3" xfId="24542" xr:uid="{D3E222B7-C357-4884-9DB7-0B6DD7EFA30D}"/>
    <cellStyle name="Comma 3 4 3 2 8" xfId="9049" xr:uid="{9D8AAE3B-1D8F-4528-96B3-92ECEC1C85BA}"/>
    <cellStyle name="Comma 3 4 3 2 8 2" xfId="17450" xr:uid="{904F658B-B0C1-422E-ABA8-F73DD8DA0E1F}"/>
    <cellStyle name="Comma 3 4 3 2 8 2 2" xfId="29789" xr:uid="{B6C3F85A-0A86-4ED7-9B2E-C5C5FEFF856E}"/>
    <cellStyle name="Comma 3 4 3 2 8 3" xfId="24750" xr:uid="{130C095D-4A11-4838-BC92-364570200374}"/>
    <cellStyle name="Comma 3 4 3 2 9" xfId="9449" xr:uid="{3DB2E595-70FD-493E-8C90-454FEC076AE2}"/>
    <cellStyle name="Comma 3 4 3 2 9 2" xfId="17660" xr:uid="{87B8F84C-4247-4FF6-87FD-AA1E3669F9BC}"/>
    <cellStyle name="Comma 3 4 3 2 9 2 2" xfId="29998" xr:uid="{743C43F3-7C70-426C-8345-110DBEA48A2C}"/>
    <cellStyle name="Comma 3 4 3 2 9 3" xfId="24961" xr:uid="{2E9F7146-DA9F-4468-98F6-DB7C7B13525A}"/>
    <cellStyle name="Comma 3 4 3 20" xfId="7276" xr:uid="{5E384180-B97B-47CB-97AA-66D58E3AAC21}"/>
    <cellStyle name="Comma 3 4 3 21" xfId="7663" xr:uid="{68CBE933-EEA8-40D6-83F7-B499BA052825}"/>
    <cellStyle name="Comma 3 4 3 21 2" xfId="16677" xr:uid="{BB5CFB4D-8B4E-4380-9CDB-D009F832C4CC}"/>
    <cellStyle name="Comma 3 4 3 21 2 2" xfId="29019" xr:uid="{D40E9241-69EB-42A9-9B3E-527BF26F7E7D}"/>
    <cellStyle name="Comma 3 4 3 21 3" xfId="23980" xr:uid="{879CD722-41C2-482E-A555-D86BD9DC2785}"/>
    <cellStyle name="Comma 3 4 3 22" xfId="8049" xr:uid="{8FE30F47-67B8-44BC-9AF8-76BA18CE35A1}"/>
    <cellStyle name="Comma 3 4 3 22 2" xfId="16911" xr:uid="{7B96F7C1-2423-4949-BB43-AA39DB5C894C}"/>
    <cellStyle name="Comma 3 4 3 22 2 2" xfId="29252" xr:uid="{43651BE3-B583-461A-A1CD-0D782787AE15}"/>
    <cellStyle name="Comma 3 4 3 22 3" xfId="24213" xr:uid="{F898F152-0D86-4B08-A506-E4C520F6D95A}"/>
    <cellStyle name="Comma 3 4 3 23" xfId="8424" xr:uid="{995AC83A-2928-46FC-87F7-2353FD40BFCC}"/>
    <cellStyle name="Comma 3 4 3 23 2" xfId="17120" xr:uid="{FFE7E72C-3C4E-4C1D-8F82-D451C048A514}"/>
    <cellStyle name="Comma 3 4 3 23 2 2" xfId="29460" xr:uid="{F4D67C6D-E459-4C72-871D-827D89D902F4}"/>
    <cellStyle name="Comma 3 4 3 23 3" xfId="24421" xr:uid="{0115150B-0782-49CB-A822-87E048A0A9F5}"/>
    <cellStyle name="Comma 3 4 3 24" xfId="8805" xr:uid="{F1EEF43A-DAC6-40CC-909D-08D2E8E91365}"/>
    <cellStyle name="Comma 3 4 3 24 2" xfId="17328" xr:uid="{1CDFE009-3526-46A0-875D-F0BDEF752F01}"/>
    <cellStyle name="Comma 3 4 3 24 2 2" xfId="29668" xr:uid="{BF894277-762E-41C0-883F-648952A729AF}"/>
    <cellStyle name="Comma 3 4 3 24 3" xfId="24629" xr:uid="{36F4C8DE-DBFF-441A-AAA1-392943B4F116}"/>
    <cellStyle name="Comma 3 4 3 25" xfId="9190" xr:uid="{DCA32B98-0126-4B92-A703-C671082EA486}"/>
    <cellStyle name="Comma 3 4 3 25 2" xfId="17537" xr:uid="{25B22FB1-3346-44FE-A4C1-C1D887DB55A8}"/>
    <cellStyle name="Comma 3 4 3 25 2 2" xfId="29876" xr:uid="{B72AE0A1-5C1D-4274-B86A-BA2B433FABE5}"/>
    <cellStyle name="Comma 3 4 3 25 3" xfId="24838" xr:uid="{B6BCA6ED-A29B-44B1-808C-3B205CF23BD4}"/>
    <cellStyle name="Comma 3 4 3 26" xfId="9586" xr:uid="{89F16A13-CA72-47FA-B49C-9652C62DB610}"/>
    <cellStyle name="Comma 3 4 3 26 2" xfId="17747" xr:uid="{1D0B0B91-6F84-4E9D-BC89-E72A92A1A401}"/>
    <cellStyle name="Comma 3 4 3 26 2 2" xfId="30085" xr:uid="{9F6CECA9-3A58-48D6-A8CD-1E654C78EC31}"/>
    <cellStyle name="Comma 3 4 3 26 3" xfId="25048" xr:uid="{94B20777-729D-40F4-99D0-A48E7EE7FE26}"/>
    <cellStyle name="Comma 3 4 3 27" xfId="9967" xr:uid="{DD315992-6AF3-4AFA-9D4B-B365EAF6684A}"/>
    <cellStyle name="Comma 3 4 3 27 2" xfId="17955" xr:uid="{E8FDD21A-8EC4-498E-9586-F8E01FC699C2}"/>
    <cellStyle name="Comma 3 4 3 27 2 2" xfId="30293" xr:uid="{21B10C85-6138-472F-9133-DF59E9151A85}"/>
    <cellStyle name="Comma 3 4 3 27 3" xfId="25256" xr:uid="{06933835-54FF-4A6A-9291-B734D80EBC0B}"/>
    <cellStyle name="Comma 3 4 3 28" xfId="10349" xr:uid="{62EFA778-172B-4EB8-A8EE-8AA68F314078}"/>
    <cellStyle name="Comma 3 4 3 28 2" xfId="18164" xr:uid="{834446EC-1D9A-4FAC-891A-42DA07884C75}"/>
    <cellStyle name="Comma 3 4 3 28 2 2" xfId="30502" xr:uid="{3DBF8CA9-55D0-451D-9C31-5D5A455BF1DB}"/>
    <cellStyle name="Comma 3 4 3 28 3" xfId="25465" xr:uid="{4CCDAE32-BBCA-48C3-A950-AF7810A679BB}"/>
    <cellStyle name="Comma 3 4 3 29" xfId="10730" xr:uid="{C31AFABF-05A9-4DE7-86AC-A1D49D337ADF}"/>
    <cellStyle name="Comma 3 4 3 29 2" xfId="18373" xr:uid="{331C4647-24A0-4F6C-B02B-6EF98E4CB1EE}"/>
    <cellStyle name="Comma 3 4 3 29 2 2" xfId="30710" xr:uid="{05B69C1B-C7EB-4FE4-8B51-A525D5B97206}"/>
    <cellStyle name="Comma 3 4 3 29 3" xfId="25673" xr:uid="{76DCEB2C-E972-4888-8218-03F2989EDDFB}"/>
    <cellStyle name="Comma 3 4 3 3" xfId="848" xr:uid="{4E431BA7-23E9-486B-B072-8FE13F1EBBCF}"/>
    <cellStyle name="Comma 3 4 3 3 2" xfId="1203" xr:uid="{51D0F36A-F8C3-4142-B5C5-E73AE3E022A9}"/>
    <cellStyle name="Comma 3 4 3 3 2 2" xfId="2040" xr:uid="{735B2465-12DE-43EC-8CCE-21C9959CE143}"/>
    <cellStyle name="Comma 3 4 3 3 2 2 2" xfId="4808" xr:uid="{2E175EAA-72FF-4F34-94E4-FCA41D3F58F2}"/>
    <cellStyle name="Comma 3 4 3 3 2 3" xfId="3588" xr:uid="{4C647061-9F66-463D-B646-1932A0FB5807}"/>
    <cellStyle name="Comma 3 4 3 3 3" xfId="1690" xr:uid="{4960EFDF-0363-4446-8511-AF2E3C77C327}"/>
    <cellStyle name="Comma 3 4 3 3 3 2" xfId="3938" xr:uid="{F00E75CB-0526-4D27-A726-C1990FA01F54}"/>
    <cellStyle name="Comma 3 4 3 3 4" xfId="4484" xr:uid="{8D940492-FD69-43CF-950D-BC9615686015}"/>
    <cellStyle name="Comma 3 4 3 3 5" xfId="3105" xr:uid="{9FF624D1-C878-426B-B58D-A84EAA9CF618}"/>
    <cellStyle name="Comma 3 4 3 3 6" xfId="22365" xr:uid="{A8A94033-2963-422C-85CF-1B709ADBF565}"/>
    <cellStyle name="Comma 3 4 3 30" xfId="11111" xr:uid="{BB6ECD45-5D52-4EA8-B0BF-806947103E0F}"/>
    <cellStyle name="Comma 3 4 3 30 2" xfId="18581" xr:uid="{1436E553-DA7F-4EFE-AFE4-B0CC854FFBDD}"/>
    <cellStyle name="Comma 3 4 3 30 2 2" xfId="30918" xr:uid="{CE07A9E7-FED9-41C1-907D-EB926A9096CB}"/>
    <cellStyle name="Comma 3 4 3 30 3" xfId="25881" xr:uid="{1C58FE0F-FEEF-419D-A8AD-C99B00DD6253}"/>
    <cellStyle name="Comma 3 4 3 31" xfId="11528" xr:uid="{B0357C0B-BF08-4D69-9451-A8D0073813A8}"/>
    <cellStyle name="Comma 3 4 3 31 2" xfId="18800" xr:uid="{3219058E-0868-498B-9C06-D7494304DAFC}"/>
    <cellStyle name="Comma 3 4 3 31 2 2" xfId="31134" xr:uid="{1F222FE8-73E4-4069-889D-84E4EEF2E1B3}"/>
    <cellStyle name="Comma 3 4 3 31 3" xfId="26097" xr:uid="{22DA9A0C-BAE1-464C-A2EA-66381BD4D510}"/>
    <cellStyle name="Comma 3 4 3 32" xfId="11913" xr:uid="{87863872-DFF1-4B9E-858A-7C2738B41978}"/>
    <cellStyle name="Comma 3 4 3 32 2" xfId="19010" xr:uid="{2B14CB46-8CE1-44C9-B2CF-CF184E96E6AB}"/>
    <cellStyle name="Comma 3 4 3 32 2 2" xfId="31344" xr:uid="{1128D92F-D21B-4C90-94A8-CD4E4B34BF2B}"/>
    <cellStyle name="Comma 3 4 3 32 3" xfId="26307" xr:uid="{CBE1B783-0B0C-48E3-AA74-BA6077A016B3}"/>
    <cellStyle name="Comma 3 4 3 33" xfId="12294" xr:uid="{3A0C574E-1C32-4C06-9AA0-DB6D9C97B166}"/>
    <cellStyle name="Comma 3 4 3 33 2" xfId="19219" xr:uid="{8122E186-19BC-48E7-8ECD-7F5C0F712DE4}"/>
    <cellStyle name="Comma 3 4 3 33 2 2" xfId="31552" xr:uid="{50ACA270-BDF4-4ACC-8B97-67B96B98EBF5}"/>
    <cellStyle name="Comma 3 4 3 33 3" xfId="26515" xr:uid="{C77EEE7A-C7A8-4F77-96DB-FEDCAB1277BF}"/>
    <cellStyle name="Comma 3 4 3 34" xfId="12675" xr:uid="{3CC99753-3FE4-4485-9CA0-D8A88E610C09}"/>
    <cellStyle name="Comma 3 4 3 34 2" xfId="19428" xr:uid="{D7C6AD24-BE8E-46B1-9572-B3D79D3C0DA2}"/>
    <cellStyle name="Comma 3 4 3 34 2 2" xfId="31760" xr:uid="{82B9F4E2-EE54-4104-A90D-65A142DB669B}"/>
    <cellStyle name="Comma 3 4 3 34 3" xfId="26723" xr:uid="{40AA6FBB-5479-4916-BE51-FF19F240468C}"/>
    <cellStyle name="Comma 3 4 3 35" xfId="13056" xr:uid="{6AAF3240-1918-4B8A-BF54-882C85726F57}"/>
    <cellStyle name="Comma 3 4 3 35 2" xfId="19636" xr:uid="{D8FB4651-5B48-40BA-A36A-6C3C89A8F0C1}"/>
    <cellStyle name="Comma 3 4 3 35 2 2" xfId="31968" xr:uid="{B58B2C9C-6622-4F20-A64C-552D9AAD35F7}"/>
    <cellStyle name="Comma 3 4 3 35 3" xfId="26931" xr:uid="{C0A15F9C-53FB-4407-BCB9-2D0AE29EC1D4}"/>
    <cellStyle name="Comma 3 4 3 36" xfId="13437" xr:uid="{B943D484-F79A-44D3-B012-3796FCCAC798}"/>
    <cellStyle name="Comma 3 4 3 36 2" xfId="19845" xr:uid="{69037F37-AA66-48A4-924D-BC4F3B49379A}"/>
    <cellStyle name="Comma 3 4 3 36 2 2" xfId="32176" xr:uid="{D1877E94-16B6-475A-A5D7-0715905A97FD}"/>
    <cellStyle name="Comma 3 4 3 36 3" xfId="27139" xr:uid="{239ABE1B-3FEC-49BE-9AB0-D7F16BA2384A}"/>
    <cellStyle name="Comma 3 4 3 37" xfId="13826" xr:uid="{ECA2A3BA-2E0A-45D1-AD90-0B3FF9343F55}"/>
    <cellStyle name="Comma 3 4 3 37 2" xfId="20057" xr:uid="{21E23EF6-5A4E-46A2-9353-A71B00D011DD}"/>
    <cellStyle name="Comma 3 4 3 37 2 2" xfId="32388" xr:uid="{0FA81303-8C31-4C93-8014-C8E7DFD2CDAF}"/>
    <cellStyle name="Comma 3 4 3 37 3" xfId="27351" xr:uid="{F291CEAF-6B7A-49D3-81F8-E790D66F88A8}"/>
    <cellStyle name="Comma 3 4 3 38" xfId="14207" xr:uid="{2A4A7E90-8669-463C-B1DF-AFE1F2BD4ADE}"/>
    <cellStyle name="Comma 3 4 3 38 2" xfId="20266" xr:uid="{3D62BDDD-B0C5-4832-875A-98F4682F7099}"/>
    <cellStyle name="Comma 3 4 3 38 2 2" xfId="32596" xr:uid="{5A6A899D-DBE3-46A8-9DC6-8FEA84DA11C2}"/>
    <cellStyle name="Comma 3 4 3 38 3" xfId="27559" xr:uid="{C301DB4C-2D74-4C00-85E4-FCDFF427058B}"/>
    <cellStyle name="Comma 3 4 3 39" xfId="14592" xr:uid="{168DC6D1-357D-4E99-98BD-8F215320F64C}"/>
    <cellStyle name="Comma 3 4 3 39 2" xfId="20477" xr:uid="{C210516C-BD1C-4C73-9B0A-AF1F47F7825D}"/>
    <cellStyle name="Comma 3 4 3 39 2 2" xfId="32806" xr:uid="{98E9F1D7-A8B7-4B5A-AF98-6FB384816BD3}"/>
    <cellStyle name="Comma 3 4 3 39 3" xfId="27769" xr:uid="{BAD72FE4-ED13-4F14-86C2-6FC3AABB3181}"/>
    <cellStyle name="Comma 3 4 3 4" xfId="1532" xr:uid="{A12CAEF2-F72B-4401-A6BB-30859CB042AF}"/>
    <cellStyle name="Comma 3 4 3 4 2" xfId="23144" xr:uid="{44364A6A-1222-4A76-B2A4-F5527FBBC169}"/>
    <cellStyle name="Comma 3 4 3 4 3" xfId="22719" xr:uid="{841E5642-043F-4686-B704-C9EC40270669}"/>
    <cellStyle name="Comma 3 4 3 40" xfId="14973" xr:uid="{9846FF0C-CA5D-4E83-A6DD-EFCA9242F2D5}"/>
    <cellStyle name="Comma 3 4 3 40 2" xfId="20685" xr:uid="{7F62968B-733B-4153-AB86-6253FCD3BF34}"/>
    <cellStyle name="Comma 3 4 3 40 2 2" xfId="33014" xr:uid="{EA8FC65F-D798-4D79-875C-450BE18B3A58}"/>
    <cellStyle name="Comma 3 4 3 40 3" xfId="27977" xr:uid="{D3404D69-DC00-4428-9E25-3209036D0759}"/>
    <cellStyle name="Comma 3 4 3 41" xfId="15354" xr:uid="{2ABC15C0-AE0F-40F7-ADD0-A16C89DD066D}"/>
    <cellStyle name="Comma 3 4 3 41 2" xfId="20894" xr:uid="{DE76FF30-07CD-44CE-80B7-4ED3FF702ACD}"/>
    <cellStyle name="Comma 3 4 3 41 2 2" xfId="33222" xr:uid="{149F05FD-25ED-4819-9F1B-683D30C2279D}"/>
    <cellStyle name="Comma 3 4 3 41 3" xfId="28185" xr:uid="{1765D20C-2257-414D-862F-1EF0C57639E4}"/>
    <cellStyle name="Comma 3 4 3 42" xfId="15735" xr:uid="{34299EC3-4AB2-40C0-9DF4-9A60FE69E453}"/>
    <cellStyle name="Comma 3 4 3 42 2" xfId="21102" xr:uid="{D5674068-D0E0-4495-B740-682356C9904F}"/>
    <cellStyle name="Comma 3 4 3 42 2 2" xfId="33430" xr:uid="{ED55D7C0-F1CE-4482-89C2-7D0CEBE8A7DA}"/>
    <cellStyle name="Comma 3 4 3 42 3" xfId="28393" xr:uid="{282FC0D3-FB79-4BE2-BC53-66C9C02302E3}"/>
    <cellStyle name="Comma 3 4 3 43" xfId="16116" xr:uid="{ADD384CC-758D-4344-B864-3AFE11F47C4D}"/>
    <cellStyle name="Comma 3 4 3 43 2" xfId="21310" xr:uid="{9E4F4B2A-6C30-455F-B0BE-E03F6AC3400B}"/>
    <cellStyle name="Comma 3 4 3 43 2 2" xfId="33638" xr:uid="{FBF9BE85-237D-463A-9ABC-22B54C11C1BF}"/>
    <cellStyle name="Comma 3 4 3 43 3" xfId="28601" xr:uid="{860299B8-C244-41FC-9137-804EDFBED328}"/>
    <cellStyle name="Comma 3 4 3 44" xfId="21536" xr:uid="{A1902B07-F11D-4AE8-9273-C515F5D5A9A9}"/>
    <cellStyle name="Comma 3 4 3 44 2" xfId="23017" xr:uid="{7A64BC14-98EA-4B3D-88A4-659D158A00D9}"/>
    <cellStyle name="Comma 3 4 3 45" xfId="22152" xr:uid="{1C20B507-DBF0-4F03-8072-67C7B56C1BE2}"/>
    <cellStyle name="Comma 3 4 3 46" xfId="35500" xr:uid="{5E200C66-1540-4FF2-A520-B64682918C6C}"/>
    <cellStyle name="Comma 3 4 3 5" xfId="2334" xr:uid="{A802CFF3-1537-4921-B81D-DA9942265BE2}"/>
    <cellStyle name="Comma 3 4 3 5 2" xfId="5403" xr:uid="{7BEECC0B-7AD2-4006-A6EA-226577259418}"/>
    <cellStyle name="Comma 3 4 3 5 3" xfId="4247" xr:uid="{50020EF1-6A28-4F29-9C0E-03C6639BADAD}"/>
    <cellStyle name="Comma 3 4 3 6" xfId="2671" xr:uid="{76F31BA6-E024-4E7B-A9C2-5C8D00A2BD24}"/>
    <cellStyle name="Comma 3 4 3 6 2" xfId="5495" xr:uid="{460B2A2B-051F-4C05-BB7A-27B2552066E9}"/>
    <cellStyle name="Comma 3 4 3 6 3" xfId="23371" xr:uid="{B3EF632D-77C9-4E47-BCDD-18D35F5DE9B4}"/>
    <cellStyle name="Comma 3 4 3 7" xfId="5595" xr:uid="{C2E3D4F7-FB75-484E-BEC3-5B8A72C7DE9F}"/>
    <cellStyle name="Comma 3 4 3 8" xfId="5704" xr:uid="{68433FD5-E0AF-4F08-B0EF-7C42FD16E8D7}"/>
    <cellStyle name="Comma 3 4 3 9" xfId="5819" xr:uid="{A74144DE-C0F0-485E-9AF2-72B057811BDB}"/>
    <cellStyle name="Comma 3 4 30" xfId="8357" xr:uid="{1C610C67-F2EE-42FF-B444-8124E947411F}"/>
    <cellStyle name="Comma 3 4 30 2" xfId="17053" xr:uid="{E7CFD54F-304E-44AA-BA13-40998F9B0284}"/>
    <cellStyle name="Comma 3 4 30 2 2" xfId="29393" xr:uid="{4DCC5F10-8A77-483A-826A-4EEE081E7E81}"/>
    <cellStyle name="Comma 3 4 30 3" xfId="24354" xr:uid="{28AA3960-F87D-43E8-AEC8-4FD42777D261}"/>
    <cellStyle name="Comma 3 4 31" xfId="8738" xr:uid="{E9F4677D-1A5E-4121-AAAA-963FE6D58DB6}"/>
    <cellStyle name="Comma 3 4 31 2" xfId="17261" xr:uid="{ED9C1120-6580-4A2B-81D4-FC47A1685D38}"/>
    <cellStyle name="Comma 3 4 31 2 2" xfId="29601" xr:uid="{981516FC-D407-4B8E-8751-122EAE75F581}"/>
    <cellStyle name="Comma 3 4 31 3" xfId="24562" xr:uid="{0F25EB0D-511F-4D25-A5FF-85820F8C1747}"/>
    <cellStyle name="Comma 3 4 32" xfId="9123" xr:uid="{5A0A5ABD-5917-43C2-9C8B-B4D82B74F560}"/>
    <cellStyle name="Comma 3 4 32 2" xfId="17470" xr:uid="{69080F7D-2ED2-45C4-A017-EBD913637C6C}"/>
    <cellStyle name="Comma 3 4 32 2 2" xfId="29809" xr:uid="{1B3EFCFF-E6A7-41AF-85E1-F1D877D8ED24}"/>
    <cellStyle name="Comma 3 4 32 3" xfId="24771" xr:uid="{E9BB0454-8DD3-4E94-863C-7C67F79C7889}"/>
    <cellStyle name="Comma 3 4 33" xfId="9519" xr:uid="{6E559ED4-1814-4A43-B1C5-4E28C1FE125F}"/>
    <cellStyle name="Comma 3 4 33 2" xfId="17680" xr:uid="{6DDC7E99-22D2-4483-872D-B10F2ED192FF}"/>
    <cellStyle name="Comma 3 4 33 2 2" xfId="30018" xr:uid="{A68C80B5-7615-4359-AAD7-715DC8659D34}"/>
    <cellStyle name="Comma 3 4 33 3" xfId="24981" xr:uid="{9868247C-0D9A-4C2C-919A-84B73FAD09C5}"/>
    <cellStyle name="Comma 3 4 34" xfId="9900" xr:uid="{EC97A300-15E2-4423-AE7B-42FDE767B4C4}"/>
    <cellStyle name="Comma 3 4 34 2" xfId="17888" xr:uid="{CCF43F56-1BB9-4EF3-B27B-426965FB885C}"/>
    <cellStyle name="Comma 3 4 34 2 2" xfId="30226" xr:uid="{E93C2006-E0F6-4E3F-8A0F-C764F659537F}"/>
    <cellStyle name="Comma 3 4 34 3" xfId="25189" xr:uid="{02EAA885-68B5-440B-BF70-D591B127D763}"/>
    <cellStyle name="Comma 3 4 35" xfId="10282" xr:uid="{1B903679-E72A-4CB9-A52E-3F073DD75576}"/>
    <cellStyle name="Comma 3 4 35 2" xfId="18097" xr:uid="{65F4762A-6F3E-4A7C-AB1A-28120C434DA7}"/>
    <cellStyle name="Comma 3 4 35 2 2" xfId="30435" xr:uid="{138CA678-DB28-4E92-B210-B3022581A051}"/>
    <cellStyle name="Comma 3 4 35 3" xfId="25398" xr:uid="{16BAE06B-F183-49A4-9912-B96043CF1CC5}"/>
    <cellStyle name="Comma 3 4 36" xfId="10663" xr:uid="{829946AD-F84E-4A0B-93ED-00E125A7E5A4}"/>
    <cellStyle name="Comma 3 4 36 2" xfId="18306" xr:uid="{356B340D-1454-45D9-99EB-6B5256572442}"/>
    <cellStyle name="Comma 3 4 36 2 2" xfId="30643" xr:uid="{6DA38BE5-DE2B-46C2-A0B3-4B1FB399973B}"/>
    <cellStyle name="Comma 3 4 36 3" xfId="25606" xr:uid="{1CA0EE7B-3461-48C6-A4A4-24955F79AAE5}"/>
    <cellStyle name="Comma 3 4 37" xfId="11044" xr:uid="{E7B32FB3-B164-4E06-8E91-C6A28AF9B34D}"/>
    <cellStyle name="Comma 3 4 37 2" xfId="18514" xr:uid="{126C36BD-90EF-4415-B487-C6B5202C594C}"/>
    <cellStyle name="Comma 3 4 37 2 2" xfId="30851" xr:uid="{1E71899C-2191-4866-B609-784F2E8BD763}"/>
    <cellStyle name="Comma 3 4 37 3" xfId="25814" xr:uid="{137FDFC0-B7BE-481C-BE2B-09FEBDE7BC88}"/>
    <cellStyle name="Comma 3 4 38" xfId="11461" xr:uid="{FAA956FF-1C72-4AE6-B527-568ED4AEDA8E}"/>
    <cellStyle name="Comma 3 4 38 2" xfId="18733" xr:uid="{F3160C16-DB7D-4E10-AA57-7AF1219D0A20}"/>
    <cellStyle name="Comma 3 4 38 2 2" xfId="31067" xr:uid="{61A7A495-EDAD-4F9A-BD5B-E19DFF90FA14}"/>
    <cellStyle name="Comma 3 4 38 3" xfId="26030" xr:uid="{B72FFBB0-6A0D-42CA-8897-FC44EF3A2971}"/>
    <cellStyle name="Comma 3 4 39" xfId="11846" xr:uid="{208FA6A5-1FFF-448E-8C0C-F4471FFFEF99}"/>
    <cellStyle name="Comma 3 4 39 2" xfId="18943" xr:uid="{C5432917-E76F-40F1-A01D-77291A998852}"/>
    <cellStyle name="Comma 3 4 39 2 2" xfId="31277" xr:uid="{F97BE8A0-971E-421E-ABCE-526D3A8A6268}"/>
    <cellStyle name="Comma 3 4 39 3" xfId="26240" xr:uid="{1ACA2C13-F4F1-40BA-9FF1-9C40E7EAC51F}"/>
    <cellStyle name="Comma 3 4 4" xfId="122" xr:uid="{00000000-0005-0000-0000-00004C000000}"/>
    <cellStyle name="Comma 3 4 4 10" xfId="5898" xr:uid="{75505E77-79DE-4E8D-A4A1-2CB8BE149574}"/>
    <cellStyle name="Comma 3 4 4 11" xfId="6003" xr:uid="{791E546E-09FC-4FDE-8A8F-0F053ADA0038}"/>
    <cellStyle name="Comma 3 4 4 12" xfId="6107" xr:uid="{B08C5449-A501-4315-815B-F25CB4DCE1BF}"/>
    <cellStyle name="Comma 3 4 4 13" xfId="6211" xr:uid="{DE027749-40DE-4992-AE35-631BCB3F26D2}"/>
    <cellStyle name="Comma 3 4 4 14" xfId="6315" xr:uid="{1AD735D7-E204-4412-990A-8AB9F2522CCD}"/>
    <cellStyle name="Comma 3 4 4 15" xfId="6437" xr:uid="{5356C01A-4A34-40D1-B543-CD2DA57DA6B8}"/>
    <cellStyle name="Comma 3 4 4 16" xfId="6541" xr:uid="{58166421-F064-4DDD-ADCB-1AE5B587C98B}"/>
    <cellStyle name="Comma 3 4 4 17" xfId="6645" xr:uid="{99919797-C6C4-441A-9B5A-FFEF485A0CD7}"/>
    <cellStyle name="Comma 3 4 4 18" xfId="6750" xr:uid="{77588171-CBC2-49B9-96E7-190EB16057CF}"/>
    <cellStyle name="Comma 3 4 4 19" xfId="6944" xr:uid="{F16AA928-A1B4-4F44-A4DC-9BEE3DB4BEA8}"/>
    <cellStyle name="Comma 3 4 4 2" xfId="639" xr:uid="{00000000-0005-0000-0000-00004C000000}"/>
    <cellStyle name="Comma 3 4 4 2 10" xfId="9791" xr:uid="{D25BAAD8-8B81-41CA-AA5F-1753DE348123}"/>
    <cellStyle name="Comma 3 4 4 2 10 2" xfId="17830" xr:uid="{5FFEA44E-813E-41C7-9DCC-EED847FF954E}"/>
    <cellStyle name="Comma 3 4 4 2 10 2 2" xfId="30168" xr:uid="{5AFA3D10-6ED6-4CA4-BC33-53C3CD498406}"/>
    <cellStyle name="Comma 3 4 4 2 10 3" xfId="25131" xr:uid="{7829943E-AADF-43AC-BD18-F4DCDC05C111}"/>
    <cellStyle name="Comma 3 4 4 2 11" xfId="10173" xr:uid="{9815A3A8-7653-4D38-8DE6-6FC0FC95BF3C}"/>
    <cellStyle name="Comma 3 4 4 2 11 2" xfId="18039" xr:uid="{5B36DC5F-54FF-4783-A2DB-FFEA9ED8445D}"/>
    <cellStyle name="Comma 3 4 4 2 11 2 2" xfId="30377" xr:uid="{E513F56C-443B-4591-95C8-F75FCC88B78A}"/>
    <cellStyle name="Comma 3 4 4 2 11 3" xfId="25340" xr:uid="{3F0D5CFE-B338-489E-9678-6BD78C7086A7}"/>
    <cellStyle name="Comma 3 4 4 2 12" xfId="10554" xr:uid="{80CF40B2-074F-4549-92CD-5857D0BBAFDC}"/>
    <cellStyle name="Comma 3 4 4 2 12 2" xfId="18248" xr:uid="{A97BA4CE-2513-40BE-89AD-1337ED17D6A0}"/>
    <cellStyle name="Comma 3 4 4 2 12 2 2" xfId="30585" xr:uid="{A75D1626-EC73-471E-8895-36FB496D3F54}"/>
    <cellStyle name="Comma 3 4 4 2 12 3" xfId="25548" xr:uid="{1FED8E4F-E8B7-4A05-8F64-5957A11BB923}"/>
    <cellStyle name="Comma 3 4 4 2 13" xfId="10935" xr:uid="{121850FC-F67F-449A-BC73-D09B99E86EDA}"/>
    <cellStyle name="Comma 3 4 4 2 13 2" xfId="18456" xr:uid="{85FEA902-8AC2-41F8-AD69-BA3EAB00367F}"/>
    <cellStyle name="Comma 3 4 4 2 13 2 2" xfId="30793" xr:uid="{5CF1B0DD-4413-48A6-86B4-84265F8C2BA2}"/>
    <cellStyle name="Comma 3 4 4 2 13 3" xfId="25756" xr:uid="{DC90DEF2-EB4B-47CB-99A1-4F01DCB63C02}"/>
    <cellStyle name="Comma 3 4 4 2 14" xfId="11316" xr:uid="{EEE59442-8C7B-431C-8E3D-38D133202131}"/>
    <cellStyle name="Comma 3 4 4 2 14 2" xfId="18665" xr:uid="{B9C5852A-5AC5-4077-B740-EF9FE9EC56E5}"/>
    <cellStyle name="Comma 3 4 4 2 14 2 2" xfId="31001" xr:uid="{3AFF617E-E91B-4E16-ABBD-9340564E78FA}"/>
    <cellStyle name="Comma 3 4 4 2 14 3" xfId="25964" xr:uid="{5D0BF37A-8CBA-4F86-8642-5F5CFC0ADC29}"/>
    <cellStyle name="Comma 3 4 4 2 15" xfId="11733" xr:uid="{2D065255-3F68-4BB6-88F1-16BCB51BCBF0}"/>
    <cellStyle name="Comma 3 4 4 2 15 2" xfId="18883" xr:uid="{DDCCCD82-852D-409B-B474-C79D492FA899}"/>
    <cellStyle name="Comma 3 4 4 2 15 2 2" xfId="31217" xr:uid="{0AB5EF90-08E5-4BF4-99C0-AD0A6CE37DE9}"/>
    <cellStyle name="Comma 3 4 4 2 15 3" xfId="26180" xr:uid="{B6B8FD16-7DD6-4340-9EA3-D245D36C8CED}"/>
    <cellStyle name="Comma 3 4 4 2 16" xfId="12118" xr:uid="{9EF95979-D01B-49D3-A32E-69E7460AF0C2}"/>
    <cellStyle name="Comma 3 4 4 2 16 2" xfId="19094" xr:uid="{083449C7-62B6-4650-AE2C-E7CE724DAC15}"/>
    <cellStyle name="Comma 3 4 4 2 16 2 2" xfId="31427" xr:uid="{D31B7D6A-85C8-4F5C-BAD8-24ED719814FA}"/>
    <cellStyle name="Comma 3 4 4 2 16 3" xfId="26390" xr:uid="{60426899-31DA-4C3B-8CE7-BFCAAFC47892}"/>
    <cellStyle name="Comma 3 4 4 2 17" xfId="12499" xr:uid="{AC4BA9A3-6194-4A2E-A9A2-745234FCF39A}"/>
    <cellStyle name="Comma 3 4 4 2 17 2" xfId="19303" xr:uid="{57898723-17CF-4407-ADFA-BDBBF319F878}"/>
    <cellStyle name="Comma 3 4 4 2 17 2 2" xfId="31635" xr:uid="{B4F2F8B7-AC1F-48AC-85B7-741603EC5350}"/>
    <cellStyle name="Comma 3 4 4 2 17 3" xfId="26598" xr:uid="{4F7672F4-C26B-46D6-BC77-D2191A95D57F}"/>
    <cellStyle name="Comma 3 4 4 2 18" xfId="12880" xr:uid="{CC531866-FF41-4206-B95B-53693174DBA5}"/>
    <cellStyle name="Comma 3 4 4 2 18 2" xfId="19511" xr:uid="{09301A24-96AA-4F94-8E5C-0D17C4702D6D}"/>
    <cellStyle name="Comma 3 4 4 2 18 2 2" xfId="31843" xr:uid="{9BED1C3C-409F-4577-B958-4A4345FBEF56}"/>
    <cellStyle name="Comma 3 4 4 2 18 3" xfId="26806" xr:uid="{B67611FB-CFAA-4A43-B0DF-617593EC7A24}"/>
    <cellStyle name="Comma 3 4 4 2 19" xfId="13261" xr:uid="{D6287478-81CA-4D96-BCDE-F0E8D1BDF223}"/>
    <cellStyle name="Comma 3 4 4 2 19 2" xfId="19719" xr:uid="{989278A4-35FF-4EA0-BA77-C98ED7E63B85}"/>
    <cellStyle name="Comma 3 4 4 2 19 2 2" xfId="32051" xr:uid="{153F7E5C-2966-4DBB-A412-40328C6B37CD}"/>
    <cellStyle name="Comma 3 4 4 2 19 3" xfId="27014" xr:uid="{EFB4242A-B5DF-4168-905D-5C7BAD26A7BE}"/>
    <cellStyle name="Comma 3 4 4 2 2" xfId="973" xr:uid="{D731E798-67AC-4A22-BD7A-8B41257C360C}"/>
    <cellStyle name="Comma 3 4 4 2 2 2" xfId="1326" xr:uid="{10325579-74DE-45D9-810A-90F52D8B3157}"/>
    <cellStyle name="Comma 3 4 4 2 2 2 2" xfId="2163" xr:uid="{B9C61A28-5E48-4EFB-AEEF-54DBC42B3E35}"/>
    <cellStyle name="Comma 3 4 4 2 2 2 2 2" xfId="4931" xr:uid="{88ADF486-8DA0-4F04-8597-952B162F4BD3}"/>
    <cellStyle name="Comma 3 4 4 2 2 2 3" xfId="3722" xr:uid="{8D1DD6B6-6758-42A2-B03A-1E1FE59D40FD}"/>
    <cellStyle name="Comma 3 4 4 2 2 3" xfId="1813" xr:uid="{E23F6E19-42A7-4576-939B-F736BB9F7D53}"/>
    <cellStyle name="Comma 3 4 4 2 2 3 2" xfId="4032" xr:uid="{CA56D2C9-67F2-4F49-8B71-61CCE839555F}"/>
    <cellStyle name="Comma 3 4 4 2 2 4" xfId="4581" xr:uid="{2C4A7694-1370-481C-92AB-22D4AA83041F}"/>
    <cellStyle name="Comma 3 4 4 2 2 5" xfId="3211" xr:uid="{9ADFD3F7-A227-4B27-8621-5C0435ACE180}"/>
    <cellStyle name="Comma 3 4 4 2 2 6" xfId="22623" xr:uid="{1034F8E3-6576-4979-9A5E-EDE927CF7E27}"/>
    <cellStyle name="Comma 3 4 4 2 20" xfId="13642" xr:uid="{03232A46-45A5-477D-A891-C8ECDBA52040}"/>
    <cellStyle name="Comma 3 4 4 2 20 2" xfId="19928" xr:uid="{EC84A271-3057-41BE-B7F8-6B06FB6B97CC}"/>
    <cellStyle name="Comma 3 4 4 2 20 2 2" xfId="32259" xr:uid="{17A79BF8-A3B6-45FF-9EFB-655F88718666}"/>
    <cellStyle name="Comma 3 4 4 2 20 3" xfId="27222" xr:uid="{2CA2CFFF-B80B-4AC1-9A61-0658001A8DDB}"/>
    <cellStyle name="Comma 3 4 4 2 21" xfId="14031" xr:uid="{F42C8F30-1E3A-402A-8873-2ED5ABDBDF00}"/>
    <cellStyle name="Comma 3 4 4 2 21 2" xfId="20141" xr:uid="{04CD2278-2A49-436A-A22F-87CCF1678D85}"/>
    <cellStyle name="Comma 3 4 4 2 21 2 2" xfId="32471" xr:uid="{F99342D7-7098-4724-BB69-038B52E73032}"/>
    <cellStyle name="Comma 3 4 4 2 21 3" xfId="27434" xr:uid="{60AFFED7-7C35-4820-83B5-1CC18D33EBF2}"/>
    <cellStyle name="Comma 3 4 4 2 22" xfId="14412" xr:uid="{189BDFFC-A304-47CC-A0C1-2A1AB8C09752}"/>
    <cellStyle name="Comma 3 4 4 2 22 2" xfId="20350" xr:uid="{15137D1A-EA2E-496C-99D5-67D29EC0B598}"/>
    <cellStyle name="Comma 3 4 4 2 22 2 2" xfId="32679" xr:uid="{E833FDE1-4AFC-486B-8A48-0CC04F5747D0}"/>
    <cellStyle name="Comma 3 4 4 2 22 3" xfId="27642" xr:uid="{0E51CE54-C1CC-42B2-AA69-1FCC9EDC3F32}"/>
    <cellStyle name="Comma 3 4 4 2 23" xfId="14797" xr:uid="{F43A55DC-0706-4EEF-B46B-1C23AC39CE9C}"/>
    <cellStyle name="Comma 3 4 4 2 23 2" xfId="20560" xr:uid="{B6933F3A-EACB-4F2D-AF77-3AD2734434E3}"/>
    <cellStyle name="Comma 3 4 4 2 23 2 2" xfId="32889" xr:uid="{C4EF8F1B-FF5C-45E0-9ACE-264A3F71A932}"/>
    <cellStyle name="Comma 3 4 4 2 23 3" xfId="27852" xr:uid="{0D094C3F-EC91-4225-B348-2F4D786561E4}"/>
    <cellStyle name="Comma 3 4 4 2 24" xfId="15178" xr:uid="{6AA93042-00A9-4578-9817-A06F42F1808C}"/>
    <cellStyle name="Comma 3 4 4 2 24 2" xfId="20769" xr:uid="{A027BBD8-2A71-4D4E-84E3-7E85823972D5}"/>
    <cellStyle name="Comma 3 4 4 2 24 2 2" xfId="33097" xr:uid="{B589DAE2-3551-472A-9414-4106E22116CF}"/>
    <cellStyle name="Comma 3 4 4 2 24 3" xfId="28060" xr:uid="{E7E961A4-53EA-4EEE-B2A0-AF380E30ED84}"/>
    <cellStyle name="Comma 3 4 4 2 25" xfId="15559" xr:uid="{85115F05-BDBF-4FA3-8C92-06135100365C}"/>
    <cellStyle name="Comma 3 4 4 2 25 2" xfId="20977" xr:uid="{0427B3BC-A24A-4076-8BCB-CD8711B42850}"/>
    <cellStyle name="Comma 3 4 4 2 25 2 2" xfId="33305" xr:uid="{145496EF-8A65-416C-8A29-EA3596291576}"/>
    <cellStyle name="Comma 3 4 4 2 25 3" xfId="28268" xr:uid="{D29B65DF-6579-4E8C-9D65-F3046DCCF1D1}"/>
    <cellStyle name="Comma 3 4 4 2 26" xfId="15940" xr:uid="{C5282C8C-99EF-4C9C-964E-5D2DF3712B8E}"/>
    <cellStyle name="Comma 3 4 4 2 26 2" xfId="21185" xr:uid="{DD97D602-3270-40A2-A9AF-E4529FDA3F20}"/>
    <cellStyle name="Comma 3 4 4 2 26 2 2" xfId="33513" xr:uid="{3CE8DD6E-DDEF-49CB-9F0E-5124E6D72000}"/>
    <cellStyle name="Comma 3 4 4 2 26 3" xfId="28476" xr:uid="{9286413B-378F-4D60-808A-660AC9094062}"/>
    <cellStyle name="Comma 3 4 4 2 27" xfId="16321" xr:uid="{4179290B-7F2D-4342-BE6A-F37FA7094DF5}"/>
    <cellStyle name="Comma 3 4 4 2 27 2" xfId="21393" xr:uid="{6AA386F7-0DAB-49D6-BA6A-4EBC167FF183}"/>
    <cellStyle name="Comma 3 4 4 2 27 2 2" xfId="33721" xr:uid="{28049C3C-F516-42B2-BA65-99DAE245F397}"/>
    <cellStyle name="Comma 3 4 4 2 27 3" xfId="28684" xr:uid="{AFCC6CD6-82C3-4A3B-B3B6-A9FD214712F9}"/>
    <cellStyle name="Comma 3 4 4 2 28" xfId="21741" xr:uid="{9A73548E-674D-4942-8238-AB909307E2CA}"/>
    <cellStyle name="Comma 3 4 4 2 28 2" xfId="23195" xr:uid="{0C1FD5CE-FE44-46D2-8B17-3ADD6BA71DD4}"/>
    <cellStyle name="Comma 3 4 4 2 29" xfId="22285" xr:uid="{04DB2E7C-7A54-4602-9C17-19FCA07F9C9C}"/>
    <cellStyle name="Comma 3 4 4 2 3" xfId="2819" xr:uid="{64FFB19B-4022-4385-8B43-9CA25FD9658D}"/>
    <cellStyle name="Comma 3 4 4 2 3 2" xfId="3511" xr:uid="{58C4716A-6C35-48AE-9377-8B481983C2E3}"/>
    <cellStyle name="Comma 3 4 4 2 3 3" xfId="23509" xr:uid="{980A07AF-8DAD-404B-BCAE-E49AD54E7FD7}"/>
    <cellStyle name="Comma 3 4 4 2 3 4" xfId="22912" xr:uid="{36CE6A71-F1C1-4EA2-A9B2-8FB498882B45}"/>
    <cellStyle name="Comma 3 4 4 2 30" xfId="35742" xr:uid="{EAAB1B8A-AF53-4B30-BAE2-892087F6A77A}"/>
    <cellStyle name="Comma 3 4 4 2 4" xfId="4308" xr:uid="{A400BBF0-C36B-4557-BD9B-58AE8D171A9B}"/>
    <cellStyle name="Comma 3 4 4 2 4 2" xfId="7477" xr:uid="{358EB428-3F9D-43A6-A3D0-45EA4CD804B9}"/>
    <cellStyle name="Comma 3 4 4 2 5" xfId="7859" xr:uid="{831CEF54-8238-445F-A9C0-9231BC7866FE}"/>
    <cellStyle name="Comma 3 4 4 2 5 2" xfId="16772" xr:uid="{76AAACA9-FFD1-4A57-8774-A4C085322FDC}"/>
    <cellStyle name="Comma 3 4 4 2 5 2 2" xfId="29113" xr:uid="{73951670-4564-4F4D-A14B-06B2A74413EC}"/>
    <cellStyle name="Comma 3 4 4 2 5 3" xfId="24074" xr:uid="{57A2C612-3F01-4106-90FB-735F889D5484}"/>
    <cellStyle name="Comma 3 4 4 2 6" xfId="8248" xr:uid="{B95F0F2E-E380-42E9-BFBE-8E345CDC5FE3}"/>
    <cellStyle name="Comma 3 4 4 2 6 2" xfId="16995" xr:uid="{FADCB70C-4275-4F86-B255-D59B7C5007AA}"/>
    <cellStyle name="Comma 3 4 4 2 6 2 2" xfId="29335" xr:uid="{8C700539-C63C-4C2E-8955-904FF139D69E}"/>
    <cellStyle name="Comma 3 4 4 2 6 3" xfId="24296" xr:uid="{AF17064D-394D-4EE9-AA09-A63768BC1DE3}"/>
    <cellStyle name="Comma 3 4 4 2 7" xfId="8629" xr:uid="{F2869ABF-79CC-497F-9992-7FA966B11BFB}"/>
    <cellStyle name="Comma 3 4 4 2 7 2" xfId="17203" xr:uid="{11044FC6-0BBC-40C9-BC35-5328ACF3FD92}"/>
    <cellStyle name="Comma 3 4 4 2 7 2 2" xfId="29543" xr:uid="{C4F30DA0-0B08-4975-9788-8BBA5C4D5780}"/>
    <cellStyle name="Comma 3 4 4 2 7 3" xfId="24504" xr:uid="{DCA36603-2476-441F-8863-A81EA48DB988}"/>
    <cellStyle name="Comma 3 4 4 2 8" xfId="9010" xr:uid="{7964BEA0-EFF8-4ED5-A877-694BA8B73013}"/>
    <cellStyle name="Comma 3 4 4 2 8 2" xfId="17412" xr:uid="{08C30B83-5B12-4F78-999E-DE3E20782BE6}"/>
    <cellStyle name="Comma 3 4 4 2 8 2 2" xfId="29751" xr:uid="{C202A595-6BD4-4C04-8F59-2BA106CAF2CB}"/>
    <cellStyle name="Comma 3 4 4 2 8 3" xfId="24712" xr:uid="{46A277E2-9463-4B7F-A9FC-86F3FF4BF57C}"/>
    <cellStyle name="Comma 3 4 4 2 9" xfId="9410" xr:uid="{D914C1CB-9F7F-4248-B199-C4DA6EB03714}"/>
    <cellStyle name="Comma 3 4 4 2 9 2" xfId="17622" xr:uid="{B42EAFA0-0C69-4A21-B3AE-FF79224BF409}"/>
    <cellStyle name="Comma 3 4 4 2 9 2 2" xfId="29960" xr:uid="{F49A7595-480C-4798-9A13-A840FA2DC237}"/>
    <cellStyle name="Comma 3 4 4 2 9 3" xfId="24923" xr:uid="{DE086236-59C9-4E7B-A1D1-4B10596E42A8}"/>
    <cellStyle name="Comma 3 4 4 20" xfId="7229" xr:uid="{825DF4C3-1194-4CC7-99D4-ABAA6A53F730}"/>
    <cellStyle name="Comma 3 4 4 21" xfId="7606" xr:uid="{6C31A91A-12F6-41D1-B718-1F70F9D891EC}"/>
    <cellStyle name="Comma 3 4 4 21 2" xfId="16620" xr:uid="{E0A86460-CD67-4730-A1B1-547C3B57F400}"/>
    <cellStyle name="Comma 3 4 4 21 2 2" xfId="28962" xr:uid="{6A7AD381-9E59-4161-A591-34CFD107D5E9}"/>
    <cellStyle name="Comma 3 4 4 21 3" xfId="23923" xr:uid="{24616CD7-D376-41E2-870D-080783B00958}"/>
    <cellStyle name="Comma 3 4 4 22" xfId="8002" xr:uid="{973C42CA-260E-45C2-9FAE-5C03B158DDF8}"/>
    <cellStyle name="Comma 3 4 4 22 2" xfId="16864" xr:uid="{D5182B22-70FF-4AD4-9635-38B2D21BE0F7}"/>
    <cellStyle name="Comma 3 4 4 22 2 2" xfId="29205" xr:uid="{B4BA6282-72FD-43B9-92BF-A90ED516FED6}"/>
    <cellStyle name="Comma 3 4 4 22 3" xfId="24166" xr:uid="{1B860CE4-0EA8-40B3-98BB-624EB167DDB4}"/>
    <cellStyle name="Comma 3 4 4 23" xfId="8377" xr:uid="{204025D5-D893-44A7-95D0-BD434F610AB8}"/>
    <cellStyle name="Comma 3 4 4 23 2" xfId="17073" xr:uid="{82C3D422-8498-44F8-B893-32F10F5B9B86}"/>
    <cellStyle name="Comma 3 4 4 23 2 2" xfId="29413" xr:uid="{40352EF0-3ED0-43C2-AED5-F91EF35803C4}"/>
    <cellStyle name="Comma 3 4 4 23 3" xfId="24374" xr:uid="{5726AE01-05BE-4165-92A8-74BF7F55BE86}"/>
    <cellStyle name="Comma 3 4 4 24" xfId="8758" xr:uid="{C1C396EA-41A6-4BF9-ACE7-619A3BAA77C9}"/>
    <cellStyle name="Comma 3 4 4 24 2" xfId="17281" xr:uid="{23BAA34B-3A4C-456E-AB8C-3A749FD5F914}"/>
    <cellStyle name="Comma 3 4 4 24 2 2" xfId="29621" xr:uid="{8A887560-ECDD-4DFB-8CF3-4AFBF9E1082C}"/>
    <cellStyle name="Comma 3 4 4 24 3" xfId="24582" xr:uid="{6BEB7F25-39C3-4D04-85DA-B82DEA14BE87}"/>
    <cellStyle name="Comma 3 4 4 25" xfId="9143" xr:uid="{4633B54D-9B37-4FB1-B217-54CC45084B7A}"/>
    <cellStyle name="Comma 3 4 4 25 2" xfId="17490" xr:uid="{EED2613A-4625-4C50-9FE7-4BA7451D0667}"/>
    <cellStyle name="Comma 3 4 4 25 2 2" xfId="29829" xr:uid="{C15A8BFB-3AB2-46CE-988A-481BD5778988}"/>
    <cellStyle name="Comma 3 4 4 25 3" xfId="24791" xr:uid="{87A540E0-8623-4D12-A22C-547B1EA3F61E}"/>
    <cellStyle name="Comma 3 4 4 26" xfId="9539" xr:uid="{C6ADAABA-3D02-4845-BB57-A7D88FE53B0C}"/>
    <cellStyle name="Comma 3 4 4 26 2" xfId="17700" xr:uid="{49ED22ED-9EA4-467F-9FB8-F6AD867A2472}"/>
    <cellStyle name="Comma 3 4 4 26 2 2" xfId="30038" xr:uid="{F661022E-5212-4555-AF18-6E63C74A1CAF}"/>
    <cellStyle name="Comma 3 4 4 26 3" xfId="25001" xr:uid="{D838DF19-125D-416E-BF5D-5904FA9FA165}"/>
    <cellStyle name="Comma 3 4 4 27" xfId="9920" xr:uid="{590E3816-EA43-447B-B36E-699F0D79CF1F}"/>
    <cellStyle name="Comma 3 4 4 27 2" xfId="17908" xr:uid="{7E65ABF3-BDBC-4EDF-8E88-DB68C25B3F1E}"/>
    <cellStyle name="Comma 3 4 4 27 2 2" xfId="30246" xr:uid="{B5EC341A-0F1C-422C-B2D4-4EC808D4AD4E}"/>
    <cellStyle name="Comma 3 4 4 27 3" xfId="25209" xr:uid="{7B468E1D-155D-4CED-9E75-04D23A4E74FD}"/>
    <cellStyle name="Comma 3 4 4 28" xfId="10302" xr:uid="{AD946C0E-2DBB-43F9-99AF-1E5337B1F6A3}"/>
    <cellStyle name="Comma 3 4 4 28 2" xfId="18117" xr:uid="{9D9F778D-CB2A-430C-B7A3-D2BC17093CBB}"/>
    <cellStyle name="Comma 3 4 4 28 2 2" xfId="30455" xr:uid="{7BDBE5EA-AE9D-4864-8785-D78C75677BC1}"/>
    <cellStyle name="Comma 3 4 4 28 3" xfId="25418" xr:uid="{C9D7F8C0-F4EC-41DF-80D7-3A5EC243149D}"/>
    <cellStyle name="Comma 3 4 4 29" xfId="10683" xr:uid="{A2A2187E-128B-45E0-A0A0-546D2CB6FB09}"/>
    <cellStyle name="Comma 3 4 4 29 2" xfId="18326" xr:uid="{F470D1DD-01AF-4E26-98E9-D16F8C3329AF}"/>
    <cellStyle name="Comma 3 4 4 29 2 2" xfId="30663" xr:uid="{2C7427CA-6FEF-4BD7-A979-03933A178049}"/>
    <cellStyle name="Comma 3 4 4 29 3" xfId="25626" xr:uid="{2721B9BD-BA3B-4E25-B756-E24EC1E3BA07}"/>
    <cellStyle name="Comma 3 4 4 3" xfId="785" xr:uid="{3CC3C692-9B1D-4CB4-A8F1-E2E04917D4B2}"/>
    <cellStyle name="Comma 3 4 4 3 2" xfId="1140" xr:uid="{678FEB67-F48B-4B4B-BDBE-E32FD4285999}"/>
    <cellStyle name="Comma 3 4 4 3 2 2" xfId="1977" xr:uid="{DC4BFC6B-61E4-424B-9F66-906498BB6838}"/>
    <cellStyle name="Comma 3 4 4 3 2 2 2" xfId="4745" xr:uid="{163F1D2F-11D4-4DC9-849A-A511E5F78673}"/>
    <cellStyle name="Comma 3 4 4 3 2 3" xfId="3701" xr:uid="{5E35783C-760A-4F55-B1D2-F237F3229C68}"/>
    <cellStyle name="Comma 3 4 4 3 2 4" xfId="23693" xr:uid="{5FD567C2-424C-4402-B38B-AED4E66FA238}"/>
    <cellStyle name="Comma 3 4 4 3 3" xfId="1627" xr:uid="{36E80950-4229-4D09-AD59-A7AF7764F82F}"/>
    <cellStyle name="Comma 3 4 4 3 3 2" xfId="3866" xr:uid="{018EEA75-4031-4F47-B411-1A0F7CFF4496}"/>
    <cellStyle name="Comma 3 4 4 3 3 3" xfId="21989" xr:uid="{B4D0A92B-55F2-4BC6-A96D-51255B80AC0F}"/>
    <cellStyle name="Comma 3 4 4 3 3 4" xfId="28824" xr:uid="{1A2A6CC8-6EED-4F61-9EDB-1C1F719A1973}"/>
    <cellStyle name="Comma 3 4 4 3 4" xfId="4422" xr:uid="{BF847F54-CF21-4DE3-9756-D7EB5603A7E3}"/>
    <cellStyle name="Comma 3 4 4 3 4 2" xfId="23309" xr:uid="{0F0303CA-D294-4C50-8BF4-2135B9E187E7}"/>
    <cellStyle name="Comma 3 4 4 3 5" xfId="5236" xr:uid="{4CAB5808-BAB3-4B01-8AC3-76FF858F1F0D}"/>
    <cellStyle name="Comma 3 4 4 3 6" xfId="16456" xr:uid="{CC81DF61-D521-45D8-A152-456C8F980D93}"/>
    <cellStyle name="Comma 3 4 4 3 7" xfId="3043" xr:uid="{1E9FDA8B-3241-4CFB-87EC-E312709973CE}"/>
    <cellStyle name="Comma 3 4 4 3 8" xfId="22412" xr:uid="{A973552E-78E4-4535-BADC-3F2B9EC39BB5}"/>
    <cellStyle name="Comma 3 4 4 30" xfId="11064" xr:uid="{74C82001-31A5-4260-9645-59B1DAC03225}"/>
    <cellStyle name="Comma 3 4 4 30 2" xfId="18534" xr:uid="{9F6D5936-91B2-4E6C-B2A0-6D90F41C9795}"/>
    <cellStyle name="Comma 3 4 4 30 2 2" xfId="30871" xr:uid="{9FED6AC1-7369-4954-A366-FA4DC75A3936}"/>
    <cellStyle name="Comma 3 4 4 30 3" xfId="25834" xr:uid="{EED9FDD8-BB8D-411F-BF11-EFC7A51BBCB9}"/>
    <cellStyle name="Comma 3 4 4 31" xfId="11481" xr:uid="{4BA4FE7A-2074-4762-95AF-B808A03748AA}"/>
    <cellStyle name="Comma 3 4 4 31 2" xfId="18753" xr:uid="{02E57EAA-DC34-4B09-B0DF-A1C063F7A076}"/>
    <cellStyle name="Comma 3 4 4 31 2 2" xfId="31087" xr:uid="{6DE4DB2B-F7C9-4233-A1E5-D55D751537A5}"/>
    <cellStyle name="Comma 3 4 4 31 3" xfId="26050" xr:uid="{24C23BCA-3199-41F7-AD35-327EFA7F39A5}"/>
    <cellStyle name="Comma 3 4 4 32" xfId="11866" xr:uid="{DF8A98DF-B322-4E75-8CC9-8023D59C00DC}"/>
    <cellStyle name="Comma 3 4 4 32 2" xfId="18963" xr:uid="{6D151056-EDD8-4142-8B80-34885D70486C}"/>
    <cellStyle name="Comma 3 4 4 32 2 2" xfId="31297" xr:uid="{8F29E7FB-B203-4366-8061-93D46C65DE0F}"/>
    <cellStyle name="Comma 3 4 4 32 3" xfId="26260" xr:uid="{E3681FC4-442D-43FC-85D0-C88338AC23E1}"/>
    <cellStyle name="Comma 3 4 4 33" xfId="12247" xr:uid="{0579E7A4-FED8-485B-B345-086F695C0BDC}"/>
    <cellStyle name="Comma 3 4 4 33 2" xfId="19172" xr:uid="{A9B16208-2122-4EA3-A903-6C132F84E1F3}"/>
    <cellStyle name="Comma 3 4 4 33 2 2" xfId="31505" xr:uid="{EC81BEB9-5860-4047-82B1-696E27609617}"/>
    <cellStyle name="Comma 3 4 4 33 3" xfId="26468" xr:uid="{D1FEABCA-5821-4C86-8BE2-5E0A9428DE68}"/>
    <cellStyle name="Comma 3 4 4 34" xfId="12628" xr:uid="{B3EA3468-AEF7-479F-88E3-8FB8BA281CD6}"/>
    <cellStyle name="Comma 3 4 4 34 2" xfId="19381" xr:uid="{9C4FA7B8-CFCA-47C1-A840-E9FCE644AFA6}"/>
    <cellStyle name="Comma 3 4 4 34 2 2" xfId="31713" xr:uid="{89B84D67-064D-4A73-8500-657B3616E622}"/>
    <cellStyle name="Comma 3 4 4 34 3" xfId="26676" xr:uid="{87D45F4F-AD90-49A8-9416-B2A0870AF778}"/>
    <cellStyle name="Comma 3 4 4 35" xfId="13009" xr:uid="{F9EE68FB-9669-45B7-8DF6-28DF509D4CD5}"/>
    <cellStyle name="Comma 3 4 4 35 2" xfId="19589" xr:uid="{337AAAD0-626D-4A29-9B5F-48AEFEA160B1}"/>
    <cellStyle name="Comma 3 4 4 35 2 2" xfId="31921" xr:uid="{9AC97C62-094E-47A0-8C6B-E2FDAB9ABBFB}"/>
    <cellStyle name="Comma 3 4 4 35 3" xfId="26884" xr:uid="{10922111-DD02-4CE4-9BBC-9CBC85DCDCB6}"/>
    <cellStyle name="Comma 3 4 4 36" xfId="13390" xr:uid="{3062BEA6-12B7-4BA7-ADE4-16CA4551FB26}"/>
    <cellStyle name="Comma 3 4 4 36 2" xfId="19798" xr:uid="{E55984C2-661D-4F27-BC50-AFEA8B41CFD6}"/>
    <cellStyle name="Comma 3 4 4 36 2 2" xfId="32129" xr:uid="{08C57EEA-53F0-4211-8437-1FEB0C5C9872}"/>
    <cellStyle name="Comma 3 4 4 36 3" xfId="27092" xr:uid="{E8918490-ADAE-4475-88F3-EA72A5D24A18}"/>
    <cellStyle name="Comma 3 4 4 37" xfId="13779" xr:uid="{0D02E5BB-CE24-4365-A812-59673C7A48EE}"/>
    <cellStyle name="Comma 3 4 4 37 2" xfId="20010" xr:uid="{CDD30B5F-1908-40EB-B573-6B1728857386}"/>
    <cellStyle name="Comma 3 4 4 37 2 2" xfId="32341" xr:uid="{01DB8B86-0974-4DF6-B8D3-C68CE19B6522}"/>
    <cellStyle name="Comma 3 4 4 37 3" xfId="27304" xr:uid="{9A9DEA33-3CF3-46D2-AB63-E01F19684EB4}"/>
    <cellStyle name="Comma 3 4 4 38" xfId="14160" xr:uid="{7B271121-AA66-477B-BC35-D7509D0C2D55}"/>
    <cellStyle name="Comma 3 4 4 38 2" xfId="20219" xr:uid="{8D252F99-A2AF-426F-8C70-6BCC6D56D157}"/>
    <cellStyle name="Comma 3 4 4 38 2 2" xfId="32549" xr:uid="{FDB25349-E3FA-4526-933B-C341A4E01659}"/>
    <cellStyle name="Comma 3 4 4 38 3" xfId="27512" xr:uid="{635CE716-3C6D-4C54-8825-5AD28F3BADC2}"/>
    <cellStyle name="Comma 3 4 4 39" xfId="14545" xr:uid="{1730525A-D6C4-4609-9233-64D4ACBA2741}"/>
    <cellStyle name="Comma 3 4 4 39 2" xfId="20430" xr:uid="{38A90106-C19F-4936-9F0C-09BB312BF434}"/>
    <cellStyle name="Comma 3 4 4 39 2 2" xfId="32759" xr:uid="{D890D6FD-4DCB-4F79-8909-B97E46EADFAA}"/>
    <cellStyle name="Comma 3 4 4 39 3" xfId="27722" xr:uid="{5257718E-0811-469F-89CC-E1B01AF4B939}"/>
    <cellStyle name="Comma 3 4 4 4" xfId="1463" xr:uid="{9FE36241-CA41-4FF0-8D64-9FBB5BA700CA}"/>
    <cellStyle name="Comma 3 4 4 4 2" xfId="23685" xr:uid="{69930DBF-5ACE-4F29-BBDF-6342CA6CF8D5}"/>
    <cellStyle name="Comma 3 4 4 4 3" xfId="22783" xr:uid="{703B0ED8-C854-4EE6-A871-426C641D142A}"/>
    <cellStyle name="Comma 3 4 4 40" xfId="14926" xr:uid="{4AF12822-F430-4B9A-8A0A-E6C97D292A5C}"/>
    <cellStyle name="Comma 3 4 4 40 2" xfId="20638" xr:uid="{F7DAC071-67E0-4D3C-95CB-B286608271F7}"/>
    <cellStyle name="Comma 3 4 4 40 2 2" xfId="32967" xr:uid="{38F11861-7517-4DAE-9EE4-06BBC961424A}"/>
    <cellStyle name="Comma 3 4 4 40 3" xfId="27930" xr:uid="{FF8D9535-FC80-4ACC-8870-1D9CA25DB0EF}"/>
    <cellStyle name="Comma 3 4 4 41" xfId="15307" xr:uid="{85BA7E03-5F37-456C-92C2-12E3A565C2AA}"/>
    <cellStyle name="Comma 3 4 4 41 2" xfId="20847" xr:uid="{48C6585F-B105-409F-8EED-1639AE74EA3A}"/>
    <cellStyle name="Comma 3 4 4 41 2 2" xfId="33175" xr:uid="{56136E23-408B-4F87-871B-051B36EF9A44}"/>
    <cellStyle name="Comma 3 4 4 41 3" xfId="28138" xr:uid="{3CD5651B-4790-4197-93CB-69F19E57A776}"/>
    <cellStyle name="Comma 3 4 4 42" xfId="15688" xr:uid="{0ED46614-D063-46A5-A4A4-70BCFB188DD1}"/>
    <cellStyle name="Comma 3 4 4 42 2" xfId="21055" xr:uid="{9B648E87-EEF4-4117-AEE5-76DFD1A0EEB8}"/>
    <cellStyle name="Comma 3 4 4 42 2 2" xfId="33383" xr:uid="{C7AF8B8D-729C-4951-BA6C-2F217D37E9EF}"/>
    <cellStyle name="Comma 3 4 4 42 3" xfId="28346" xr:uid="{219809C3-67E7-4699-AC5C-FE56D5389A5D}"/>
    <cellStyle name="Comma 3 4 4 43" xfId="16069" xr:uid="{68FAC1B8-B326-40DA-B0CA-69E4FE89C595}"/>
    <cellStyle name="Comma 3 4 4 43 2" xfId="21263" xr:uid="{BE69502D-C1FB-405F-BF78-9370900DF5E7}"/>
    <cellStyle name="Comma 3 4 4 43 2 2" xfId="33591" xr:uid="{A6EEB378-1B16-490F-BF34-E0D52FB4C5D0}"/>
    <cellStyle name="Comma 3 4 4 43 3" xfId="28554" xr:uid="{FBDB2DDB-F8BE-4234-89B9-269046340EAB}"/>
    <cellStyle name="Comma 3 4 4 44" xfId="21489" xr:uid="{03C10262-05CA-4629-BCC9-7D5B0B521A4E}"/>
    <cellStyle name="Comma 3 4 4 44 2" xfId="23049" xr:uid="{9FDFF6CD-7EB4-4050-A356-3328F158BD3E}"/>
    <cellStyle name="Comma 3 4 4 45" xfId="22080" xr:uid="{F1EE4FE7-CBBF-4D0D-AE0B-8F3A5FCCBDFD}"/>
    <cellStyle name="Comma 3 4 4 46" xfId="35428" xr:uid="{0E9D7AE2-E248-4826-9565-9BAE9D4D0D23}"/>
    <cellStyle name="Comma 3 4 4 5" xfId="2419" xr:uid="{3701C6F4-C14D-49C9-9E57-77048F31BC50}"/>
    <cellStyle name="Comma 3 4 4 5 2" xfId="5372" xr:uid="{41284305-8BF1-4A5D-B963-0DC63C13D18C}"/>
    <cellStyle name="Comma 3 4 4 5 3" xfId="4210" xr:uid="{BCDF2402-4BA5-477C-8149-9F97F5EF1D74}"/>
    <cellStyle name="Comma 3 4 4 6" xfId="2599" xr:uid="{7C2E7406-2D33-42C5-9607-757805589E54}"/>
    <cellStyle name="Comma 3 4 4 6 2" xfId="5458" xr:uid="{97AA835B-E58C-434A-9467-B3A9579073E0}"/>
    <cellStyle name="Comma 3 4 4 7" xfId="5551" xr:uid="{948EBA6E-5F11-407C-BCBA-D5194A372F30}"/>
    <cellStyle name="Comma 3 4 4 8" xfId="5656" xr:uid="{257ECC58-68B7-4774-950C-FA8707BF5A4E}"/>
    <cellStyle name="Comma 3 4 4 9" xfId="5772" xr:uid="{F2542F80-7727-4269-9121-8AA934F032A4}"/>
    <cellStyle name="Comma 3 4 40" xfId="12227" xr:uid="{AB069A24-C09A-40E7-89DE-C453882C4409}"/>
    <cellStyle name="Comma 3 4 40 2" xfId="19152" xr:uid="{9059FC7D-2170-4401-962B-5C9D48A6A764}"/>
    <cellStyle name="Comma 3 4 40 2 2" xfId="31485" xr:uid="{2F3E6A09-2E40-4CB3-B956-FD5DFD2DD237}"/>
    <cellStyle name="Comma 3 4 40 3" xfId="26448" xr:uid="{68A5AFE2-C667-49E9-B8AC-35E55CC1EBC0}"/>
    <cellStyle name="Comma 3 4 41" xfId="12608" xr:uid="{ACEE9AFC-1A0B-46F7-985E-B55522736386}"/>
    <cellStyle name="Comma 3 4 41 2" xfId="19361" xr:uid="{97A8C8FB-8D86-43A0-8CCB-069F8D5BA60F}"/>
    <cellStyle name="Comma 3 4 41 2 2" xfId="31693" xr:uid="{CDBA450A-C762-44BC-88E6-0A0FE94C3DF5}"/>
    <cellStyle name="Comma 3 4 41 3" xfId="26656" xr:uid="{7480762B-0F89-4543-B064-F9911BA238FC}"/>
    <cellStyle name="Comma 3 4 42" xfId="12989" xr:uid="{C78742B0-B692-465F-843E-00C9FA2B5545}"/>
    <cellStyle name="Comma 3 4 42 2" xfId="19569" xr:uid="{FEB4CF4D-05F2-4ADB-9208-27B3FBC20293}"/>
    <cellStyle name="Comma 3 4 42 2 2" xfId="31901" xr:uid="{BF30EB4A-6EBD-4C6B-8D58-08BFAAEFFF7E}"/>
    <cellStyle name="Comma 3 4 42 3" xfId="26864" xr:uid="{5B93FA36-3E07-45CF-902B-94867F77CB06}"/>
    <cellStyle name="Comma 3 4 43" xfId="13370" xr:uid="{96834B8B-8DE9-46EC-BFC8-162C0A1E0F2C}"/>
    <cellStyle name="Comma 3 4 43 2" xfId="19778" xr:uid="{C970EA9F-5013-4D6D-ABCD-868B15633183}"/>
    <cellStyle name="Comma 3 4 43 2 2" xfId="32109" xr:uid="{DEDF7D3B-53DC-4CAB-B4D2-40D7CC2B0ECF}"/>
    <cellStyle name="Comma 3 4 43 3" xfId="27072" xr:uid="{FE237E45-8EFD-44A7-B4F2-212FE368121A}"/>
    <cellStyle name="Comma 3 4 44" xfId="13759" xr:uid="{22A8D879-D8E0-4429-9D3D-B87CF955F705}"/>
    <cellStyle name="Comma 3 4 44 2" xfId="19990" xr:uid="{61C73437-7F26-4EDF-8DEA-0F58DCC33995}"/>
    <cellStyle name="Comma 3 4 44 2 2" xfId="32321" xr:uid="{45C8998E-8189-4715-886A-BF3147BF75FB}"/>
    <cellStyle name="Comma 3 4 44 3" xfId="27284" xr:uid="{6C04ECEF-DBE2-4513-887A-5B130DE9A0F1}"/>
    <cellStyle name="Comma 3 4 45" xfId="14140" xr:uid="{3B6AA334-6814-4B9A-98A9-70A9E1BBC519}"/>
    <cellStyle name="Comma 3 4 45 2" xfId="20199" xr:uid="{23EE0234-0CC6-4F91-9DB3-5700754DB5BD}"/>
    <cellStyle name="Comma 3 4 45 2 2" xfId="32529" xr:uid="{8A5D8AE4-1FF4-4074-9785-2590C0673090}"/>
    <cellStyle name="Comma 3 4 45 3" xfId="27492" xr:uid="{51CBBD89-05D0-453B-84A3-E7901D9808C5}"/>
    <cellStyle name="Comma 3 4 46" xfId="14525" xr:uid="{AEFE9EB0-B154-450D-8CE3-1B48B3506D17}"/>
    <cellStyle name="Comma 3 4 46 2" xfId="20410" xr:uid="{F656C28F-D037-48B8-942D-2D0E6E1A7753}"/>
    <cellStyle name="Comma 3 4 46 2 2" xfId="32739" xr:uid="{772DCEB5-042D-48AF-AF11-C721359BB410}"/>
    <cellStyle name="Comma 3 4 46 3" xfId="27702" xr:uid="{57D8798F-036B-4373-BC43-38C1CDF2F8D7}"/>
    <cellStyle name="Comma 3 4 47" xfId="14906" xr:uid="{9161ED6E-088B-40B9-A910-7C19614098C0}"/>
    <cellStyle name="Comma 3 4 47 2" xfId="20618" xr:uid="{1008E04E-6DB2-4369-B7D8-D4A47241113B}"/>
    <cellStyle name="Comma 3 4 47 2 2" xfId="32947" xr:uid="{7EC52A64-913E-4056-B5A9-27E7A392CE24}"/>
    <cellStyle name="Comma 3 4 47 3" xfId="27910" xr:uid="{3A49100E-C40B-40A6-9EB1-DC46AFD0E68B}"/>
    <cellStyle name="Comma 3 4 48" xfId="15287" xr:uid="{D3249E65-0AED-4E91-8F07-19C868EF8E29}"/>
    <cellStyle name="Comma 3 4 48 2" xfId="20827" xr:uid="{020A05BE-6CF0-484C-A4DA-7834E5CB9545}"/>
    <cellStyle name="Comma 3 4 48 2 2" xfId="33155" xr:uid="{4A5D2B69-D30C-4D20-9759-A9BEBD258A96}"/>
    <cellStyle name="Comma 3 4 48 3" xfId="28118" xr:uid="{DB223118-CEC4-4DA6-9B15-ACCF6998653D}"/>
    <cellStyle name="Comma 3 4 49" xfId="15668" xr:uid="{C2DDC091-9CE0-482E-9F23-B1DB36D75288}"/>
    <cellStyle name="Comma 3 4 49 2" xfId="21035" xr:uid="{FA830C97-3AA6-45D6-BA06-9F1E06FC1F68}"/>
    <cellStyle name="Comma 3 4 49 2 2" xfId="33363" xr:uid="{AFE2D822-FE90-410F-9CDB-73A433D476CF}"/>
    <cellStyle name="Comma 3 4 49 3" xfId="28326" xr:uid="{9F010311-6CE3-441E-B9CB-E20F78E12A89}"/>
    <cellStyle name="Comma 3 4 5" xfId="607" xr:uid="{00000000-0005-0000-0000-000049000000}"/>
    <cellStyle name="Comma 3 4 5 10" xfId="9774" xr:uid="{D9282705-BB41-46F5-835B-2BCEB5CC3781}"/>
    <cellStyle name="Comma 3 4 5 10 2" xfId="17813" xr:uid="{1946910E-C94B-4BA3-B6CD-30811732B535}"/>
    <cellStyle name="Comma 3 4 5 10 2 2" xfId="30151" xr:uid="{EF930D98-1070-4302-908F-D5ADFDCEC87D}"/>
    <cellStyle name="Comma 3 4 5 10 3" xfId="25114" xr:uid="{95C908A4-A853-4C94-9AC6-FC453131483B}"/>
    <cellStyle name="Comma 3 4 5 11" xfId="10156" xr:uid="{75E49237-8C11-4F5E-9925-0DCC79D07733}"/>
    <cellStyle name="Comma 3 4 5 11 2" xfId="18022" xr:uid="{629CD395-924D-4E50-BFFD-B073F486EEBC}"/>
    <cellStyle name="Comma 3 4 5 11 2 2" xfId="30360" xr:uid="{6DF8B3C0-4E8E-4FFB-BEB4-0EF3673108F6}"/>
    <cellStyle name="Comma 3 4 5 11 3" xfId="25323" xr:uid="{F5281756-E66B-4519-9429-455C52F340AE}"/>
    <cellStyle name="Comma 3 4 5 12" xfId="10537" xr:uid="{95590E4C-B22E-4FFD-9205-9F71791A4F9F}"/>
    <cellStyle name="Comma 3 4 5 12 2" xfId="18231" xr:uid="{FB9D4DC3-B938-486D-B453-253A113340C6}"/>
    <cellStyle name="Comma 3 4 5 12 2 2" xfId="30568" xr:uid="{B3B89F34-5AF0-4738-A80F-1B5B8C001873}"/>
    <cellStyle name="Comma 3 4 5 12 3" xfId="25531" xr:uid="{A331A7F9-3FE2-4404-8609-EDEC7AB94AC9}"/>
    <cellStyle name="Comma 3 4 5 13" xfId="10918" xr:uid="{F889C59D-34C8-4771-9A5A-6F524C401DFF}"/>
    <cellStyle name="Comma 3 4 5 13 2" xfId="18439" xr:uid="{6790BC7A-3D5B-4ECA-932D-E95365FE08F1}"/>
    <cellStyle name="Comma 3 4 5 13 2 2" xfId="30776" xr:uid="{B74CF9AA-CADB-422C-A817-28426A8844CF}"/>
    <cellStyle name="Comma 3 4 5 13 3" xfId="25739" xr:uid="{AEE1ED0A-58FF-4D76-9DEF-679AE991F4EF}"/>
    <cellStyle name="Comma 3 4 5 14" xfId="11299" xr:uid="{D26DA821-0508-4DFF-81AB-1E74D439E327}"/>
    <cellStyle name="Comma 3 4 5 14 2" xfId="18648" xr:uid="{7AF7DEDC-C81F-4B90-8194-1C93CA15219D}"/>
    <cellStyle name="Comma 3 4 5 14 2 2" xfId="30984" xr:uid="{A30130F9-D51E-420F-B35F-CA342DFC329F}"/>
    <cellStyle name="Comma 3 4 5 14 3" xfId="25947" xr:uid="{FA6D5584-BDD3-4174-9C0A-AFD6321C5D7F}"/>
    <cellStyle name="Comma 3 4 5 15" xfId="11716" xr:uid="{9C9CBA1F-4EBB-473A-A386-F38A73719497}"/>
    <cellStyle name="Comma 3 4 5 15 2" xfId="18866" xr:uid="{32489493-4436-4564-A0B8-E3772AF43DF2}"/>
    <cellStyle name="Comma 3 4 5 15 2 2" xfId="31200" xr:uid="{C26E25E5-9AE7-4978-829A-02366F066015}"/>
    <cellStyle name="Comma 3 4 5 15 3" xfId="26163" xr:uid="{80034127-CA72-4893-B21F-0D84BA05DB0F}"/>
    <cellStyle name="Comma 3 4 5 16" xfId="12101" xr:uid="{8B4E9936-8405-487D-91FA-6C2FFCC624D2}"/>
    <cellStyle name="Comma 3 4 5 16 2" xfId="19077" xr:uid="{1680414A-2FEB-4BC2-9E86-060A894D2C80}"/>
    <cellStyle name="Comma 3 4 5 16 2 2" xfId="31410" xr:uid="{895BA1AB-4B69-4BE7-8001-B276071C33F4}"/>
    <cellStyle name="Comma 3 4 5 16 3" xfId="26373" xr:uid="{9F9068C2-8B84-4E1A-84D8-E89B6AC8A85B}"/>
    <cellStyle name="Comma 3 4 5 17" xfId="12482" xr:uid="{F3A32319-6408-466A-8278-E206FE6FC7A4}"/>
    <cellStyle name="Comma 3 4 5 17 2" xfId="19286" xr:uid="{596E964E-7966-4901-9250-947B4B44D01D}"/>
    <cellStyle name="Comma 3 4 5 17 2 2" xfId="31618" xr:uid="{06039776-4D53-4764-946A-A2F31667FC4C}"/>
    <cellStyle name="Comma 3 4 5 17 3" xfId="26581" xr:uid="{45CC4B79-697B-45AE-BE0E-37C8AE39C1F2}"/>
    <cellStyle name="Comma 3 4 5 18" xfId="12863" xr:uid="{AB3201DA-DC32-425F-9D4A-3EE1CA7871B0}"/>
    <cellStyle name="Comma 3 4 5 18 2" xfId="19494" xr:uid="{C49C384A-3711-4D57-B822-08FB30EE4AB5}"/>
    <cellStyle name="Comma 3 4 5 18 2 2" xfId="31826" xr:uid="{3DB09373-6EC7-423C-BA18-6D30364EFD6B}"/>
    <cellStyle name="Comma 3 4 5 18 3" xfId="26789" xr:uid="{AC3955B7-E9C2-43D2-AF2F-65C564B9DE1B}"/>
    <cellStyle name="Comma 3 4 5 19" xfId="13244" xr:uid="{20647101-6A6C-47FE-AC12-16F7CE4E0C35}"/>
    <cellStyle name="Comma 3 4 5 19 2" xfId="19702" xr:uid="{C2C27E2D-9F8F-4F90-9C03-80F116B364B8}"/>
    <cellStyle name="Comma 3 4 5 19 2 2" xfId="32034" xr:uid="{6B6EBA95-2891-430B-9A19-71FBFDCD1C08}"/>
    <cellStyle name="Comma 3 4 5 19 3" xfId="26997" xr:uid="{646DCC55-22B5-480A-B19B-9AD90271DE0B}"/>
    <cellStyle name="Comma 3 4 5 2" xfId="942" xr:uid="{CDAC534E-C057-4211-ACF0-E2A738C85513}"/>
    <cellStyle name="Comma 3 4 5 2 2" xfId="1295" xr:uid="{14E3F644-1CB1-4B12-A172-40936E0A0AAF}"/>
    <cellStyle name="Comma 3 4 5 2 2 2" xfId="2132" xr:uid="{B402AD68-69D4-45CE-8455-78DC14BA6A73}"/>
    <cellStyle name="Comma 3 4 5 2 2 2 2" xfId="4900" xr:uid="{E03770FB-B8AD-458D-80AA-FC15DE9EE0D7}"/>
    <cellStyle name="Comma 3 4 5 2 2 3" xfId="4125" xr:uid="{22B7472B-B5D7-40BF-B8DB-6D934DDC20B3}"/>
    <cellStyle name="Comma 3 4 5 2 3" xfId="1782" xr:uid="{492D7054-3301-46AB-9A91-66C548197B01}"/>
    <cellStyle name="Comma 3 4 5 2 3 2" xfId="4003" xr:uid="{64E90B5E-6996-4638-B7B4-A1426F9258F8}"/>
    <cellStyle name="Comma 3 4 5 2 4" xfId="4552" xr:uid="{218B9E3C-93F9-40C3-8BA1-F544537BAD44}"/>
    <cellStyle name="Comma 3 4 5 2 5" xfId="3182" xr:uid="{4376610B-8F88-4CB9-B471-D2193DB5E432}"/>
    <cellStyle name="Comma 3 4 5 2 6" xfId="22594" xr:uid="{382EC18C-FCE1-4D21-AFE9-C34FABDE58C4}"/>
    <cellStyle name="Comma 3 4 5 20" xfId="13625" xr:uid="{A691DC1A-2336-4157-B0FD-A02FA7D0C23A}"/>
    <cellStyle name="Comma 3 4 5 20 2" xfId="19911" xr:uid="{20049731-69D1-4FD5-90DE-F31253766EB9}"/>
    <cellStyle name="Comma 3 4 5 20 2 2" xfId="32242" xr:uid="{D6DF1734-4782-464A-9D77-1295291A9351}"/>
    <cellStyle name="Comma 3 4 5 20 3" xfId="27205" xr:uid="{0F6ACD31-F437-4794-A6DF-7597C6E7B2F9}"/>
    <cellStyle name="Comma 3 4 5 21" xfId="14014" xr:uid="{E3970D6F-111B-44D9-A117-909F5405DF02}"/>
    <cellStyle name="Comma 3 4 5 21 2" xfId="20124" xr:uid="{DB6B33F3-E238-45B6-A9EC-008394258156}"/>
    <cellStyle name="Comma 3 4 5 21 2 2" xfId="32454" xr:uid="{578EA284-52BA-4BE6-9BC9-B14A13B67F9C}"/>
    <cellStyle name="Comma 3 4 5 21 3" xfId="27417" xr:uid="{F22DED4E-1316-4544-838E-A56052287C35}"/>
    <cellStyle name="Comma 3 4 5 22" xfId="14395" xr:uid="{A204F2DD-6649-4557-A4EB-E2F0B1655809}"/>
    <cellStyle name="Comma 3 4 5 22 2" xfId="20333" xr:uid="{3C3C0D69-9FF6-41F3-8712-3094F74A7490}"/>
    <cellStyle name="Comma 3 4 5 22 2 2" xfId="32662" xr:uid="{DCFE21FD-26E1-4CBD-9849-E926F9D5E99E}"/>
    <cellStyle name="Comma 3 4 5 22 3" xfId="27625" xr:uid="{A0FA02A6-1B9B-4F27-A886-2E0870E5EA30}"/>
    <cellStyle name="Comma 3 4 5 23" xfId="14780" xr:uid="{FCD7D7BD-6D6C-4459-A4A9-349600878508}"/>
    <cellStyle name="Comma 3 4 5 23 2" xfId="20543" xr:uid="{49DBA75E-00AD-4144-A790-BDD6C0A1F373}"/>
    <cellStyle name="Comma 3 4 5 23 2 2" xfId="32872" xr:uid="{EC2F6A53-A658-4134-B20B-2D6F16E8526C}"/>
    <cellStyle name="Comma 3 4 5 23 3" xfId="27835" xr:uid="{A50F56CF-6A29-4532-B307-8D9750D25C6C}"/>
    <cellStyle name="Comma 3 4 5 24" xfId="15161" xr:uid="{292C3EC8-5625-412E-8B7F-FD43820E6D93}"/>
    <cellStyle name="Comma 3 4 5 24 2" xfId="20752" xr:uid="{53726C20-C7C3-4831-8BB9-81421F8DC6CC}"/>
    <cellStyle name="Comma 3 4 5 24 2 2" xfId="33080" xr:uid="{E44DFA06-EC0E-4F65-861D-E25AD9C0CF3B}"/>
    <cellStyle name="Comma 3 4 5 24 3" xfId="28043" xr:uid="{A97585DC-46F3-4DEF-B81C-7077FCDBBBEA}"/>
    <cellStyle name="Comma 3 4 5 25" xfId="15542" xr:uid="{7DE1D6E1-ACE1-49EC-928C-F1FC6DFDADBD}"/>
    <cellStyle name="Comma 3 4 5 25 2" xfId="20960" xr:uid="{82FD20A4-1230-4E98-9015-526E46E9F7B0}"/>
    <cellStyle name="Comma 3 4 5 25 2 2" xfId="33288" xr:uid="{77AD24BA-1ABB-4E41-A7DD-09764BB18B4C}"/>
    <cellStyle name="Comma 3 4 5 25 3" xfId="28251" xr:uid="{CBEBA83C-9455-4612-BB49-F8C266A8B9FB}"/>
    <cellStyle name="Comma 3 4 5 26" xfId="15923" xr:uid="{35E92A4E-7BAD-4543-A7B1-243624783460}"/>
    <cellStyle name="Comma 3 4 5 26 2" xfId="21168" xr:uid="{5985BDBA-187E-4A1F-9FF4-4340707C7BFE}"/>
    <cellStyle name="Comma 3 4 5 26 2 2" xfId="33496" xr:uid="{0A034B64-DCCB-4453-8965-29A181C4EAB5}"/>
    <cellStyle name="Comma 3 4 5 26 3" xfId="28459" xr:uid="{96D835E4-71FF-4310-8C26-ED97EA3AD59A}"/>
    <cellStyle name="Comma 3 4 5 27" xfId="16304" xr:uid="{B00B9412-4D65-42E8-B18A-0235659DC366}"/>
    <cellStyle name="Comma 3 4 5 27 2" xfId="21376" xr:uid="{CC67754E-96DE-42A5-B8A8-BCE5C596E0A3}"/>
    <cellStyle name="Comma 3 4 5 27 2 2" xfId="33704" xr:uid="{053CE7E4-37AA-44F6-B0B4-31EDFD7E709F}"/>
    <cellStyle name="Comma 3 4 5 27 3" xfId="28667" xr:uid="{B0C36CD3-9F2C-4CAF-A679-D689C81479FB}"/>
    <cellStyle name="Comma 3 4 5 28" xfId="21724" xr:uid="{8DC3A71B-E120-4F28-B5BE-B0EB649D5423}"/>
    <cellStyle name="Comma 3 4 5 28 2" xfId="23168" xr:uid="{40720564-A402-4A96-BB57-0D5DDCCE34E4}"/>
    <cellStyle name="Comma 3 4 5 29" xfId="22256" xr:uid="{5B67C62D-9F80-489F-B480-9C66BB8E5CFD}"/>
    <cellStyle name="Comma 3 4 5 3" xfId="2790" xr:uid="{8FE5C306-2DA1-4FEE-BD6E-0591CAC5377F}"/>
    <cellStyle name="Comma 3 4 5 3 2" xfId="3482" xr:uid="{F8ED6966-1821-4001-8B01-FFD9C437520A}"/>
    <cellStyle name="Comma 3 4 5 3 3" xfId="23480" xr:uid="{88FE669F-95EF-4A00-9F94-DB9472BBB141}"/>
    <cellStyle name="Comma 3 4 5 3 4" xfId="22880" xr:uid="{D2FAB96F-B553-4125-90A5-1F21C632598B}"/>
    <cellStyle name="Comma 3 4 5 30" xfId="35713" xr:uid="{CF3BE7B0-C291-4B25-9847-9D65303E6920}"/>
    <cellStyle name="Comma 3 4 5 4" xfId="4285" xr:uid="{0A641177-F332-40F5-A939-4151A718EA94}"/>
    <cellStyle name="Comma 3 4 5 4 2" xfId="7461" xr:uid="{FBE0AE0D-289F-40E7-AF36-12DA3DE5452D}"/>
    <cellStyle name="Comma 3 4 5 5" xfId="7842" xr:uid="{EAA21B1C-A0F1-4927-A0B1-F713DD339A0B}"/>
    <cellStyle name="Comma 3 4 5 5 2" xfId="16755" xr:uid="{02482D8B-8D04-42A1-BFA1-8FEF498B7A39}"/>
    <cellStyle name="Comma 3 4 5 5 2 2" xfId="29096" xr:uid="{240A7D12-EC9E-40AA-AED1-84A9D47B0E4F}"/>
    <cellStyle name="Comma 3 4 5 5 3" xfId="24057" xr:uid="{7D58BBCF-D21E-448B-A341-755AE34ADC80}"/>
    <cellStyle name="Comma 3 4 5 6" xfId="8231" xr:uid="{F7761C29-BE50-4BB2-A660-5B47053CC35E}"/>
    <cellStyle name="Comma 3 4 5 6 2" xfId="16978" xr:uid="{070DE1A3-8E1D-4529-AFA1-1D5CEFC0A103}"/>
    <cellStyle name="Comma 3 4 5 6 2 2" xfId="29318" xr:uid="{EADE8D76-03D0-44F9-B255-BC109FFEE1CA}"/>
    <cellStyle name="Comma 3 4 5 6 3" xfId="24279" xr:uid="{22F61D19-3809-4EEF-B007-889C4E9E40D8}"/>
    <cellStyle name="Comma 3 4 5 7" xfId="8612" xr:uid="{4CB77905-4457-46B5-9323-F2B1C5739A05}"/>
    <cellStyle name="Comma 3 4 5 7 2" xfId="17186" xr:uid="{AD422F86-DAD8-4497-9A1B-0EA77CF83BCA}"/>
    <cellStyle name="Comma 3 4 5 7 2 2" xfId="29526" xr:uid="{FE93C61D-73F0-4416-8296-560794EEA1B2}"/>
    <cellStyle name="Comma 3 4 5 7 3" xfId="24487" xr:uid="{5E0737A6-C8D1-4CB1-9459-9F499C56EB1F}"/>
    <cellStyle name="Comma 3 4 5 8" xfId="8993" xr:uid="{5D00C2BC-17E2-49D8-B0D7-D9999CCE859F}"/>
    <cellStyle name="Comma 3 4 5 8 2" xfId="17395" xr:uid="{3274CAC5-D0AF-402B-B71D-A8900F0BD819}"/>
    <cellStyle name="Comma 3 4 5 8 2 2" xfId="29734" xr:uid="{4B52F206-2D54-429C-BBB3-F05FCF296CB3}"/>
    <cellStyle name="Comma 3 4 5 8 3" xfId="24695" xr:uid="{F2C873B3-80EF-4722-B592-377783E73439}"/>
    <cellStyle name="Comma 3 4 5 9" xfId="9393" xr:uid="{024082A5-6325-40F9-A85B-574BD5891A58}"/>
    <cellStyle name="Comma 3 4 5 9 2" xfId="17605" xr:uid="{53C3D25B-D33E-4FC4-9B4E-3EE82B960293}"/>
    <cellStyle name="Comma 3 4 5 9 2 2" xfId="29943" xr:uid="{92C9074A-D682-49F2-AC1D-5E0CE95A7C08}"/>
    <cellStyle name="Comma 3 4 5 9 3" xfId="24906" xr:uid="{4569C5A1-63B2-4AE2-ABB6-6726D34E573D}"/>
    <cellStyle name="Comma 3 4 50" xfId="16049" xr:uid="{C8DD1083-F37A-4629-BC8D-D6335C916EFF}"/>
    <cellStyle name="Comma 3 4 50 2" xfId="21243" xr:uid="{285826C5-5CFD-4CA4-8D0C-DA93DC69C0C4}"/>
    <cellStyle name="Comma 3 4 50 2 2" xfId="33571" xr:uid="{916B7061-5DC6-48B2-BC14-4A237CF535FC}"/>
    <cellStyle name="Comma 3 4 50 3" xfId="28534" xr:uid="{E0812083-7E5D-45B3-B959-E8D671F7A739}"/>
    <cellStyle name="Comma 3 4 51" xfId="21469" xr:uid="{289F2A2B-54A0-4224-87E2-125304659759}"/>
    <cellStyle name="Comma 3 4 52" xfId="22048" xr:uid="{1D6EFEA6-F206-4975-8F58-3CE0DF61BB80}"/>
    <cellStyle name="Comma 3 4 53" xfId="34691" xr:uid="{C50A4410-42A1-4737-9357-1BB3CF6805A8}"/>
    <cellStyle name="Comma 3 4 6" xfId="285" xr:uid="{00000000-0005-0000-0000-000089000000}"/>
    <cellStyle name="Comma 3 4 6 10" xfId="9629" xr:uid="{A3D2F87D-270F-443E-B7CF-17AAC024204A}"/>
    <cellStyle name="Comma 3 4 6 10 2" xfId="17773" xr:uid="{FB5287B4-47BD-42BC-A01F-6AE6E45C86E2}"/>
    <cellStyle name="Comma 3 4 6 10 2 2" xfId="30111" xr:uid="{F4E66A38-21E7-4370-8C49-987C0AF9B860}"/>
    <cellStyle name="Comma 3 4 6 10 3" xfId="25074" xr:uid="{5F858942-EFB1-4C9A-B930-78E2627A4F4C}"/>
    <cellStyle name="Comma 3 4 6 11" xfId="10010" xr:uid="{5303AAA4-AFFD-45C6-8D38-A0068C6AA523}"/>
    <cellStyle name="Comma 3 4 6 11 2" xfId="17981" xr:uid="{61A23676-4C2C-4506-A6E5-886D4862851C}"/>
    <cellStyle name="Comma 3 4 6 11 2 2" xfId="30319" xr:uid="{9C57ABB2-E5D7-48FF-AC7C-0BFC0CECEFBF}"/>
    <cellStyle name="Comma 3 4 6 11 3" xfId="25282" xr:uid="{895898CB-2423-41FF-9032-C67411B90940}"/>
    <cellStyle name="Comma 3 4 6 12" xfId="10392" xr:uid="{72B2C5C5-CA2E-4763-B4E3-8D6337FF34BC}"/>
    <cellStyle name="Comma 3 4 6 12 2" xfId="18190" xr:uid="{F67D1EFC-AA96-45D2-B24A-9E333ED6CDBF}"/>
    <cellStyle name="Comma 3 4 6 12 2 2" xfId="30528" xr:uid="{5CA85140-E028-4B10-9D14-F20D48542814}"/>
    <cellStyle name="Comma 3 4 6 12 3" xfId="25491" xr:uid="{FFC2B97C-34EF-4D74-B5DB-485AE6E62B64}"/>
    <cellStyle name="Comma 3 4 6 13" xfId="10773" xr:uid="{FE87BDD0-B64B-4822-9068-F2976140B089}"/>
    <cellStyle name="Comma 3 4 6 13 2" xfId="18399" xr:uid="{43758FE7-03B8-4AD6-9810-0240454F8589}"/>
    <cellStyle name="Comma 3 4 6 13 2 2" xfId="30736" xr:uid="{6D1D1E6B-0785-4CB7-80B8-C53F799A287F}"/>
    <cellStyle name="Comma 3 4 6 13 3" xfId="25699" xr:uid="{DE7AE4BE-8C4F-4493-9B26-73567F759570}"/>
    <cellStyle name="Comma 3 4 6 14" xfId="11154" xr:uid="{2DACE286-18AF-43C3-AF9F-D921936FA192}"/>
    <cellStyle name="Comma 3 4 6 14 2" xfId="18608" xr:uid="{A146AD42-F40C-4A94-82C6-B2A7E898E44B}"/>
    <cellStyle name="Comma 3 4 6 14 2 2" xfId="30944" xr:uid="{9F838612-3CF5-4DBD-83F2-46F60F0F0EA5}"/>
    <cellStyle name="Comma 3 4 6 14 3" xfId="25907" xr:uid="{1CBE94B3-F6A8-447A-B9B7-4E3CB4876C63}"/>
    <cellStyle name="Comma 3 4 6 15" xfId="11571" xr:uid="{A3BDCF01-2FE5-458F-8010-D357B0A7A6EB}"/>
    <cellStyle name="Comma 3 4 6 15 2" xfId="18826" xr:uid="{0C5B66DC-7885-4B7E-8237-5B049A06DD2A}"/>
    <cellStyle name="Comma 3 4 6 15 2 2" xfId="31160" xr:uid="{DB27AC4C-E1EC-4910-82DB-20C3EAC7F21D}"/>
    <cellStyle name="Comma 3 4 6 15 3" xfId="26123" xr:uid="{7429C007-1F5B-495E-A61B-83130781A7F9}"/>
    <cellStyle name="Comma 3 4 6 16" xfId="11956" xr:uid="{2818C78E-1928-45AA-90A6-21F5DD72F85C}"/>
    <cellStyle name="Comma 3 4 6 16 2" xfId="19037" xr:uid="{F7FA0A55-420B-4DE9-89C5-E08A4443A409}"/>
    <cellStyle name="Comma 3 4 6 16 2 2" xfId="31370" xr:uid="{E5ADDF13-3FF9-41CF-ACE4-C231587E17CA}"/>
    <cellStyle name="Comma 3 4 6 16 3" xfId="26333" xr:uid="{C4A1C0F6-E0DD-4B79-A803-C0BA5CEBF44B}"/>
    <cellStyle name="Comma 3 4 6 17" xfId="12337" xr:uid="{A7E3CFA0-0303-4B91-B567-9C9CD27B988D}"/>
    <cellStyle name="Comma 3 4 6 17 2" xfId="19245" xr:uid="{36757911-725C-40FB-90C9-48D95F42310F}"/>
    <cellStyle name="Comma 3 4 6 17 2 2" xfId="31578" xr:uid="{8A5DBB8A-1084-40F8-895C-373005BB7A26}"/>
    <cellStyle name="Comma 3 4 6 17 3" xfId="26541" xr:uid="{1A3EA507-8445-4A25-AA24-BDAD26815B68}"/>
    <cellStyle name="Comma 3 4 6 18" xfId="12718" xr:uid="{AAB3BF19-C3DB-45A6-8523-CECB9EEDC84B}"/>
    <cellStyle name="Comma 3 4 6 18 2" xfId="19454" xr:uid="{CE7CD7C9-16D2-4428-BF30-4CFD1DBDFDCE}"/>
    <cellStyle name="Comma 3 4 6 18 2 2" xfId="31786" xr:uid="{2C2DD36C-AB87-4ECC-BA7F-404B7408027A}"/>
    <cellStyle name="Comma 3 4 6 18 3" xfId="26749" xr:uid="{218C2888-AD1B-461C-998B-FE6ACF119013}"/>
    <cellStyle name="Comma 3 4 6 19" xfId="13099" xr:uid="{5449B6D8-7F09-499C-A298-D2A26EB3840C}"/>
    <cellStyle name="Comma 3 4 6 19 2" xfId="19662" xr:uid="{7245CA93-7751-4ACC-A9D5-331A139BBF16}"/>
    <cellStyle name="Comma 3 4 6 19 2 2" xfId="31994" xr:uid="{9ABF15CD-1AC4-4D10-8A6A-82517A05B6D6}"/>
    <cellStyle name="Comma 3 4 6 19 3" xfId="26957" xr:uid="{D384B806-0F6B-4CCD-AEAF-A507104393E4}"/>
    <cellStyle name="Comma 3 4 6 2" xfId="884" xr:uid="{4DDB054C-E4D2-4406-BCA7-2448FA4F18F0}"/>
    <cellStyle name="Comma 3 4 6 2 2" xfId="1238" xr:uid="{50AF8112-90E6-4BC3-9471-BE1F6488246E}"/>
    <cellStyle name="Comma 3 4 6 2 2 2" xfId="2075" xr:uid="{CD08FFEE-B7D1-4DB8-8CBB-1308F8BFB590}"/>
    <cellStyle name="Comma 3 4 6 2 2 3" xfId="4843" xr:uid="{57EA10F9-5A20-4277-BD29-166122E67EA0}"/>
    <cellStyle name="Comma 3 4 6 2 2 4" xfId="23817" xr:uid="{895A9EA5-8088-4315-842E-F08D79A0E872}"/>
    <cellStyle name="Comma 3 4 6 2 3" xfId="1725" xr:uid="{96DAF074-CFEA-408C-A0AE-2ACAD20376B7}"/>
    <cellStyle name="Comma 3 4 6 2 3 2" xfId="6832" xr:uid="{C71AD5C5-AE2D-4465-BDB1-D6D9A4ABC10E}"/>
    <cellStyle name="Comma 3 4 6 2 3 3" xfId="28856" xr:uid="{958F5809-A7B5-483A-B037-9541DC07E051}"/>
    <cellStyle name="Comma 3 4 6 2 4" xfId="2915" xr:uid="{4904BB25-C094-47DD-829F-18B47C052D6B}"/>
    <cellStyle name="Comma 3 4 6 2 4 2" xfId="23412" xr:uid="{2E171036-92D0-49F5-B756-DA38FF7CC382}"/>
    <cellStyle name="Comma 3 4 6 2 5" xfId="22528" xr:uid="{8F3C5D42-945A-4290-A9B4-C8B07502BEDC}"/>
    <cellStyle name="Comma 3 4 6 2 6" xfId="35838" xr:uid="{947B1392-85B4-4E08-B305-66B08318302A}"/>
    <cellStyle name="Comma 3 4 6 20" xfId="13480" xr:uid="{CB803BB0-B6C2-4BD8-AEE9-8B6BC94FFE37}"/>
    <cellStyle name="Comma 3 4 6 20 2" xfId="19871" xr:uid="{36F3E92B-56F1-483A-9FE1-1A153FB086A6}"/>
    <cellStyle name="Comma 3 4 6 20 2 2" xfId="32202" xr:uid="{F75DEA85-9FE0-4859-8BD6-028D7DB37658}"/>
    <cellStyle name="Comma 3 4 6 20 3" xfId="27165" xr:uid="{2DE6E01A-0117-4EA5-AAF2-7B318F4ED9F3}"/>
    <cellStyle name="Comma 3 4 6 21" xfId="13869" xr:uid="{27778EB4-DA81-4F00-A88A-4E19528BA3F0}"/>
    <cellStyle name="Comma 3 4 6 21 2" xfId="20083" xr:uid="{391FDC81-0E32-4580-8B7B-F0E95EE1A9A4}"/>
    <cellStyle name="Comma 3 4 6 21 2 2" xfId="32414" xr:uid="{D93FD7A2-03FB-445A-B014-3829A08B4AC2}"/>
    <cellStyle name="Comma 3 4 6 21 3" xfId="27377" xr:uid="{79EF0477-8051-46B2-A3F5-158156D85046}"/>
    <cellStyle name="Comma 3 4 6 22" xfId="14250" xr:uid="{03408810-37BE-4DCF-B401-4B7B74829F3D}"/>
    <cellStyle name="Comma 3 4 6 22 2" xfId="20292" xr:uid="{60DD3917-02E0-4957-8227-497AA6804D8B}"/>
    <cellStyle name="Comma 3 4 6 22 2 2" xfId="32622" xr:uid="{273CA660-CC67-425C-8E9E-9B10C5E81474}"/>
    <cellStyle name="Comma 3 4 6 22 3" xfId="27585" xr:uid="{0C8FF284-8938-4D9A-9CC6-836FD0DB8812}"/>
    <cellStyle name="Comma 3 4 6 23" xfId="14635" xr:uid="{2563BEA4-3A0B-489A-8101-D2A31FF0F7E6}"/>
    <cellStyle name="Comma 3 4 6 23 2" xfId="20503" xr:uid="{4AFD0D57-4388-40C5-B0E6-42EA8A3D34A7}"/>
    <cellStyle name="Comma 3 4 6 23 2 2" xfId="32832" xr:uid="{F31B7299-B1DE-444D-BDFF-D1BAE1C20F5A}"/>
    <cellStyle name="Comma 3 4 6 23 3" xfId="27795" xr:uid="{0ACB7650-4666-416A-9BF4-2A702E7BC15C}"/>
    <cellStyle name="Comma 3 4 6 24" xfId="15016" xr:uid="{B814771A-236A-4780-919E-671F1EC02E38}"/>
    <cellStyle name="Comma 3 4 6 24 2" xfId="20711" xr:uid="{14054301-EC5F-472A-A58F-0B4D69BF3736}"/>
    <cellStyle name="Comma 3 4 6 24 2 2" xfId="33040" xr:uid="{10E08D07-4FE3-4559-A49C-50E6FB2FB2B2}"/>
    <cellStyle name="Comma 3 4 6 24 3" xfId="28003" xr:uid="{62DD3216-FCC5-429D-BDA5-FFBE95746ADD}"/>
    <cellStyle name="Comma 3 4 6 25" xfId="15397" xr:uid="{9B26F04D-D26F-4706-87D0-6EF1DA484153}"/>
    <cellStyle name="Comma 3 4 6 25 2" xfId="20920" xr:uid="{278845EB-7D4C-4494-BF08-B321F3CB3290}"/>
    <cellStyle name="Comma 3 4 6 25 2 2" xfId="33248" xr:uid="{FDB13A23-5D90-473D-9491-B31B7E99A5A5}"/>
    <cellStyle name="Comma 3 4 6 25 3" xfId="28211" xr:uid="{69E9D97E-D755-46C1-BA39-A2E7AC696165}"/>
    <cellStyle name="Comma 3 4 6 26" xfId="15778" xr:uid="{B6CD79DF-551D-4948-9552-499DBB2BE2DA}"/>
    <cellStyle name="Comma 3 4 6 26 2" xfId="21128" xr:uid="{7D7998F8-2E7A-4603-BC3A-1E1665D311EB}"/>
    <cellStyle name="Comma 3 4 6 26 2 2" xfId="33456" xr:uid="{58DB85EF-90A7-4158-A955-44E0FED99F01}"/>
    <cellStyle name="Comma 3 4 6 26 3" xfId="28419" xr:uid="{6CF97CFF-E43A-407C-8FB0-BD2C10BB5C40}"/>
    <cellStyle name="Comma 3 4 6 27" xfId="16159" xr:uid="{AE566D80-C696-4A13-972C-995261C4B928}"/>
    <cellStyle name="Comma 3 4 6 27 2" xfId="21336" xr:uid="{1FA4102E-03BE-4FC1-9233-04D0145D6F44}"/>
    <cellStyle name="Comma 3 4 6 27 2 2" xfId="33664" xr:uid="{AE99C64E-B075-4058-BD75-5778B8C87189}"/>
    <cellStyle name="Comma 3 4 6 27 3" xfId="28627" xr:uid="{3A6C5954-1C7A-4030-83F4-1E9B5B7CD26A}"/>
    <cellStyle name="Comma 3 4 6 28" xfId="5099" xr:uid="{8AEEF783-69E1-42A4-9D24-BAC9AF342E33}"/>
    <cellStyle name="Comma 3 4 6 28 2" xfId="21579" xr:uid="{76281B33-9797-4715-A48B-B07060A3876B}"/>
    <cellStyle name="Comma 3 4 6 29" xfId="23256" xr:uid="{D2751511-5779-4D46-B9D5-23E29DE88D19}"/>
    <cellStyle name="Comma 3 4 6 3" xfId="1077" xr:uid="{BCADF1B0-CD25-4AC1-9D75-DB2BCB730D4A}"/>
    <cellStyle name="Comma 3 4 6 3 2" xfId="1915" xr:uid="{392D0506-B227-4CED-9E88-A890CB870AEE}"/>
    <cellStyle name="Comma 3 4 6 3 2 2" xfId="7028" xr:uid="{1CEB7260-8933-498B-9BF0-8D41012E7A8B}"/>
    <cellStyle name="Comma 3 4 6 3 2 3" xfId="23853" xr:uid="{EB12B342-E5C1-45DB-984B-325B8313D321}"/>
    <cellStyle name="Comma 3 4 6 3 3" xfId="16550" xr:uid="{4E3CB33E-2EDC-474E-BD19-D5A4154AA7B9}"/>
    <cellStyle name="Comma 3 4 6 3 3 2" xfId="28892" xr:uid="{3BE83C4B-6F91-457B-B5B9-BF6383BA80BE}"/>
    <cellStyle name="Comma 3 4 6 3 4" xfId="4683" xr:uid="{58BE8DEF-8FB6-4E96-B3D3-48E29FDEAA37}"/>
    <cellStyle name="Comma 3 4 6 3 5" xfId="23606" xr:uid="{9A9544FF-48CA-436E-8A72-CD65D51643E5}"/>
    <cellStyle name="Comma 3 4 6 30" xfId="22190" xr:uid="{12E02B15-82F7-4C73-A3E0-002676622BB0}"/>
    <cellStyle name="Comma 3 4 6 31" xfId="35570" xr:uid="{D1105C2E-C600-4854-ACE2-98620815056D}"/>
    <cellStyle name="Comma 3 4 6 4" xfId="1565" xr:uid="{EBC79647-EF26-4119-BBFE-746DC13782CB}"/>
    <cellStyle name="Comma 3 4 6 4 2" xfId="7317" xr:uid="{535B91BE-FD3F-4FB3-A2EA-1B5582755D63}"/>
    <cellStyle name="Comma 3 4 6 4 2 2" xfId="28917" xr:uid="{50DF7574-8981-474C-BC18-2EFB317D2F9D}"/>
    <cellStyle name="Comma 3 4 6 4 3" xfId="16575" xr:uid="{CD454016-F5EA-44DD-9B73-DB80CCBD5423}"/>
    <cellStyle name="Comma 3 4 6 4 4" xfId="4374" xr:uid="{3B1428F7-667D-4CE7-9636-6F17609276BF}"/>
    <cellStyle name="Comma 3 4 6 4 5" xfId="23878" xr:uid="{097A9AEC-DD69-45F6-BAF6-B675F384F9A6}"/>
    <cellStyle name="Comma 3 4 6 5" xfId="2713" xr:uid="{128C1BEC-6DCF-41CA-9E61-DFF9A6B6A642}"/>
    <cellStyle name="Comma 3 4 6 5 2" xfId="16708" xr:uid="{D1CC611B-9BEA-444A-B657-8104724F9B45}"/>
    <cellStyle name="Comma 3 4 6 5 2 2" xfId="29049" xr:uid="{B470B2B6-9F7F-4BD3-ADF1-E4B9C56D6D27}"/>
    <cellStyle name="Comma 3 4 6 5 3" xfId="24010" xr:uid="{1DBEBC00-D69A-4A2F-8B84-DAB59FAC4BCB}"/>
    <cellStyle name="Comma 3 4 6 6" xfId="8088" xr:uid="{53574AA6-D297-409B-93C9-DC4990EE226D}"/>
    <cellStyle name="Comma 3 4 6 6 2" xfId="16937" xr:uid="{6CA19808-77B6-4C74-AD63-1AE9408C790C}"/>
    <cellStyle name="Comma 3 4 6 6 2 2" xfId="29278" xr:uid="{A8F3DFF4-ECE4-4041-AB72-79D537D2A708}"/>
    <cellStyle name="Comma 3 4 6 6 3" xfId="24239" xr:uid="{0CFBE21B-190E-4683-BC45-618B088F79D3}"/>
    <cellStyle name="Comma 3 4 6 7" xfId="8467" xr:uid="{06A0E61E-31A9-4E4B-982E-A36EC718AE48}"/>
    <cellStyle name="Comma 3 4 6 7 2" xfId="17146" xr:uid="{17B6728D-0002-4E8B-BBF7-AA65208DF110}"/>
    <cellStyle name="Comma 3 4 6 7 2 2" xfId="29486" xr:uid="{91E6F3FD-52ED-4E85-8EB8-209E14828E8B}"/>
    <cellStyle name="Comma 3 4 6 7 3" xfId="24447" xr:uid="{F9DE2E19-B68D-47B8-A2ED-47FEB2726F4F}"/>
    <cellStyle name="Comma 3 4 6 8" xfId="8848" xr:uid="{5AEE7757-5F81-430B-9D49-FEB4F313DC61}"/>
    <cellStyle name="Comma 3 4 6 8 2" xfId="17354" xr:uid="{70613D8E-A379-4EDF-824F-3AED1166342C}"/>
    <cellStyle name="Comma 3 4 6 8 2 2" xfId="29694" xr:uid="{9112B839-84E4-4C24-9ECE-36052FCD35EA}"/>
    <cellStyle name="Comma 3 4 6 8 3" xfId="24655" xr:uid="{1C9947E8-BEA6-408A-B7D8-7E425A168766}"/>
    <cellStyle name="Comma 3 4 6 9" xfId="9236" xr:uid="{435609D0-28A6-4A2D-8E27-C166825F4773}"/>
    <cellStyle name="Comma 3 4 6 9 2" xfId="17563" xr:uid="{327AA3D0-6485-4E31-A29F-E6D2BB26BD19}"/>
    <cellStyle name="Comma 3 4 6 9 2 2" xfId="29902" xr:uid="{38FA56DD-BD07-4FDB-A68A-0E66AEAD49D4}"/>
    <cellStyle name="Comma 3 4 6 9 3" xfId="24864" xr:uid="{B388E048-EA94-4E82-BC26-78095B8C9457}"/>
    <cellStyle name="Comma 3 4 7" xfId="1428" xr:uid="{AD01BE9A-253D-4A4C-823A-E5F7DFBA002A}"/>
    <cellStyle name="Comma 3 4 7 2" xfId="3834" xr:uid="{25FB66DC-A3A1-49AD-A0F3-6C22B8A0679B}"/>
    <cellStyle name="Comma 3 4 7 3" xfId="3389" xr:uid="{7DEE981F-0347-43F2-AF58-6DD352BA70A4}"/>
    <cellStyle name="Comma 3 4 7 4" xfId="22447" xr:uid="{0981CBB4-EA63-4F71-AD45-15FC42E9E182}"/>
    <cellStyle name="Comma 3 4 7 5" xfId="35396" xr:uid="{33248BFB-BE2C-435C-A87A-D15A64FF37BE}"/>
    <cellStyle name="Comma 3 4 8" xfId="2567" xr:uid="{F972190B-B142-40CA-9DEF-7844D4223D5C}"/>
    <cellStyle name="Comma 3 4 8 2" xfId="3771" xr:uid="{233927FE-CB2F-4FE3-8585-C97789E3FAC8}"/>
    <cellStyle name="Comma 3 4 8 3" xfId="2749" xr:uid="{94330D33-780A-4A52-9188-65FC1E6A7E2F}"/>
    <cellStyle name="Comma 3 4 8 4" xfId="22766" xr:uid="{59F0206F-53B0-419C-BBEA-E488AAED5409}"/>
    <cellStyle name="Comma 3 4 9" xfId="3308" xr:uid="{B4D956D7-9122-4AFA-AF7E-FB3CE4E5F844}"/>
    <cellStyle name="Comma 3 40" xfId="10257" xr:uid="{00742389-9967-4C30-8112-179BFEEA21A5}"/>
    <cellStyle name="Comma 3 40 2" xfId="18088" xr:uid="{5EDC2ECE-924C-4E72-8B33-9DC5B3405707}"/>
    <cellStyle name="Comma 3 40 2 2" xfId="30426" xr:uid="{D3535720-62C8-4A77-A692-275769B03779}"/>
    <cellStyle name="Comma 3 40 3" xfId="25389" xr:uid="{DC09D885-CE19-4466-B1C1-9EEA4562FD6A}"/>
    <cellStyle name="Comma 3 41" xfId="10638" xr:uid="{9A7A1050-6656-4EB6-B05B-14779F0F8EBA}"/>
    <cellStyle name="Comma 3 41 2" xfId="18297" xr:uid="{AC3BD75A-C65F-4F8D-BE8F-17F5409412D4}"/>
    <cellStyle name="Comma 3 41 2 2" xfId="30634" xr:uid="{50303F80-4B91-4EA6-B1F3-0509137B7CF4}"/>
    <cellStyle name="Comma 3 41 3" xfId="25597" xr:uid="{EF1568BD-5211-481E-BF97-70B3700EA738}"/>
    <cellStyle name="Comma 3 42" xfId="11019" xr:uid="{E508E0F4-8C34-42C5-BF4C-06C182599900}"/>
    <cellStyle name="Comma 3 42 2" xfId="18505" xr:uid="{BF7A683B-301E-475F-BF4E-1A9003FB9346}"/>
    <cellStyle name="Comma 3 42 2 2" xfId="30842" xr:uid="{7D53666D-8FA6-4219-B440-3C57B1DA9BE7}"/>
    <cellStyle name="Comma 3 42 3" xfId="25805" xr:uid="{CFE77418-A251-4126-A9AB-2CC2697F13DD}"/>
    <cellStyle name="Comma 3 43" xfId="11400" xr:uid="{300E61CB-CEFC-4883-98D8-D4352405F1E2}"/>
    <cellStyle name="Comma 3 43 2" xfId="18714" xr:uid="{67248F9B-7FD8-4336-A20C-4AEC55FCE2CB}"/>
    <cellStyle name="Comma 3 43 2 2" xfId="31050" xr:uid="{1E0D7281-C87D-4294-82D1-52102FC17F66}"/>
    <cellStyle name="Comma 3 43 3" xfId="26013" xr:uid="{E25C498F-AEAA-4C0D-A8E8-45DAC20E8DF5}"/>
    <cellStyle name="Comma 3 44" xfId="11418" xr:uid="{EABF487A-BC39-4146-A3C9-41CA9B2B0096}"/>
    <cellStyle name="Comma 3 44 2" xfId="18719" xr:uid="{3835BAD8-FEE9-4ABE-B26E-AB49B9174612}"/>
    <cellStyle name="Comma 3 44 2 2" xfId="31054" xr:uid="{69867852-2FF6-45CA-AF03-37ABDB9DF88E}"/>
    <cellStyle name="Comma 3 44 3" xfId="26017" xr:uid="{67F43561-6995-4BC0-A541-98B261F81FDA}"/>
    <cellStyle name="Comma 3 45" xfId="11436" xr:uid="{1277BD12-DF01-4C95-9C6D-718E98C25FBF}"/>
    <cellStyle name="Comma 3 45 2" xfId="18724" xr:uid="{F8781A2C-DA46-4756-9B09-9B930AF1943E}"/>
    <cellStyle name="Comma 3 45 2 2" xfId="31058" xr:uid="{6388144B-A3E1-4ECC-8C2A-AFFF32D26166}"/>
    <cellStyle name="Comma 3 45 3" xfId="26021" xr:uid="{359B02A0-9C5A-4D72-A920-E95BFA9F2C78}"/>
    <cellStyle name="Comma 3 46" xfId="11821" xr:uid="{36E08342-B4CD-4C51-96F2-FE836C06ABDD}"/>
    <cellStyle name="Comma 3 46 2" xfId="18934" xr:uid="{4A9E703A-D238-4C5B-ACAC-1F7F1F03B84C}"/>
    <cellStyle name="Comma 3 46 2 2" xfId="31268" xr:uid="{654CB5F1-FC4D-410C-8E85-5E4902DF34C8}"/>
    <cellStyle name="Comma 3 46 3" xfId="26231" xr:uid="{39568F5B-7730-4D00-A5B5-19B8ADC0562A}"/>
    <cellStyle name="Comma 3 47" xfId="12202" xr:uid="{2DB6BA98-91E8-4580-AB8D-8F00FE21F3C6}"/>
    <cellStyle name="Comma 3 47 2" xfId="19143" xr:uid="{E7D47076-7973-4CC8-A743-F8A702D91AE6}"/>
    <cellStyle name="Comma 3 47 2 2" xfId="31476" xr:uid="{549BB5E0-E28C-4304-960A-A3E8447B4B72}"/>
    <cellStyle name="Comma 3 47 3" xfId="26439" xr:uid="{04060764-4D95-4A6C-B985-9431857D0957}"/>
    <cellStyle name="Comma 3 48" xfId="12583" xr:uid="{6B53C5C7-CB12-4165-99BD-4D94424E390D}"/>
    <cellStyle name="Comma 3 48 2" xfId="19352" xr:uid="{67481EBC-7068-4587-A5B5-9EC93DA27EA5}"/>
    <cellStyle name="Comma 3 48 2 2" xfId="31684" xr:uid="{C96BF18E-F03C-4AF3-AE3A-EF66AE758DE2}"/>
    <cellStyle name="Comma 3 48 3" xfId="26647" xr:uid="{1F434173-1F91-4AA3-BBF7-2346A196F4E9}"/>
    <cellStyle name="Comma 3 49" xfId="12964" xr:uid="{FB0DFC12-8CC3-447A-B96F-C6516C4AE91D}"/>
    <cellStyle name="Comma 3 49 2" xfId="19560" xr:uid="{941CEA2A-0516-47C6-A464-FFC111C6A974}"/>
    <cellStyle name="Comma 3 49 2 2" xfId="31892" xr:uid="{F62B2211-F382-4E61-B446-3E6074A51E4A}"/>
    <cellStyle name="Comma 3 49 3" xfId="26855" xr:uid="{166B5EB5-8C41-463C-9213-63ADED6D55A8}"/>
    <cellStyle name="Comma 3 5" xfId="82" xr:uid="{00000000-0005-0000-0000-00002D000000}"/>
    <cellStyle name="Comma 3 5 10" xfId="5208" xr:uid="{47ED95BD-C359-4925-BECA-18AD0281B8D4}"/>
    <cellStyle name="Comma 3 5 10 2" xfId="16427" xr:uid="{13EDDA59-D123-44F8-A033-085DEE14E2C2}"/>
    <cellStyle name="Comma 3 5 10 2 2" xfId="28822" xr:uid="{DC4D359F-13A5-4A0C-9799-17D77C5E5488}"/>
    <cellStyle name="Comma 3 5 10 3" xfId="23751" xr:uid="{060FCD72-E924-469A-930E-B8DB8C06926F}"/>
    <cellStyle name="Comma 3 5 11" xfId="5317" xr:uid="{2BF40034-0806-4059-AA49-E8C9F82D646C}"/>
    <cellStyle name="Comma 3 5 12" xfId="5357" xr:uid="{19D4CFBE-2ACF-458E-8961-F3D21F8689EA}"/>
    <cellStyle name="Comma 3 5 13" xfId="5442" xr:uid="{9A0E341A-B1F0-4391-A33E-3D085288463F}"/>
    <cellStyle name="Comma 3 5 14" xfId="5535" xr:uid="{485BAC75-9D94-4485-BA7C-F8EDBA997CEB}"/>
    <cellStyle name="Comma 3 5 15" xfId="5638" xr:uid="{14D9C466-1467-4F1E-B2C2-620099A8CE12}"/>
    <cellStyle name="Comma 3 5 16" xfId="5755" xr:uid="{9773CA5B-F88A-4B97-9BDA-1E9F67708299}"/>
    <cellStyle name="Comma 3 5 17" xfId="5881" xr:uid="{11710F98-A21F-4DB2-8200-A49475CCD97C}"/>
    <cellStyle name="Comma 3 5 18" xfId="5986" xr:uid="{7D3D61C8-96B0-460A-8B53-FE48CE8A5256}"/>
    <cellStyle name="Comma 3 5 19" xfId="6090" xr:uid="{4925518E-9137-4BF4-BDD7-3530F9E26CC7}"/>
    <cellStyle name="Comma 3 5 2" xfId="156" xr:uid="{00000000-0005-0000-0000-00004E000000}"/>
    <cellStyle name="Comma 3 5 2 10" xfId="5921" xr:uid="{ADD0077C-B20E-4BB5-9281-D1FEC6CC0AC9}"/>
    <cellStyle name="Comma 3 5 2 11" xfId="6026" xr:uid="{35622945-FA1D-4B11-B134-19E47A22203D}"/>
    <cellStyle name="Comma 3 5 2 12" xfId="6130" xr:uid="{A0302A44-1E46-4DCA-B8B7-F73EB6D34994}"/>
    <cellStyle name="Comma 3 5 2 13" xfId="6234" xr:uid="{461280C3-9E48-4EA4-9CCF-202E8C5DB272}"/>
    <cellStyle name="Comma 3 5 2 14" xfId="6338" xr:uid="{1F8BDBF1-F8D3-4FEA-952E-2CD390FFA872}"/>
    <cellStyle name="Comma 3 5 2 15" xfId="6460" xr:uid="{78AF1A4C-59BB-47CD-8B5B-FE20134E1085}"/>
    <cellStyle name="Comma 3 5 2 16" xfId="6564" xr:uid="{0438DE28-0156-4ACE-8C2A-A285C5E58017}"/>
    <cellStyle name="Comma 3 5 2 17" xfId="6668" xr:uid="{B0657A7C-D393-4B66-8773-523A8C870E2D}"/>
    <cellStyle name="Comma 3 5 2 18" xfId="6773" xr:uid="{E62A07D4-0153-44B2-AFE4-0A6066DFE90C}"/>
    <cellStyle name="Comma 3 5 2 19" xfId="6967" xr:uid="{1CD6AE66-0825-4459-A5FD-132EACAE3E56}"/>
    <cellStyle name="Comma 3 5 2 2" xfId="670" xr:uid="{00000000-0005-0000-0000-00004E000000}"/>
    <cellStyle name="Comma 3 5 2 2 10" xfId="9810" xr:uid="{EC6133E4-1461-425D-B719-B0A041375AD1}"/>
    <cellStyle name="Comma 3 5 2 2 10 2" xfId="17849" xr:uid="{766A98D3-4A97-43B8-AFA0-1BE84D7B2D49}"/>
    <cellStyle name="Comma 3 5 2 2 10 2 2" xfId="30187" xr:uid="{EE5585AB-1EF7-4A18-A8E9-DDF7D319486C}"/>
    <cellStyle name="Comma 3 5 2 2 10 3" xfId="25150" xr:uid="{A1BCD378-9F79-43C9-9BA4-E0E202B7066B}"/>
    <cellStyle name="Comma 3 5 2 2 11" xfId="10192" xr:uid="{F7D8B72A-BD77-4019-89EF-5547CCEAEB59}"/>
    <cellStyle name="Comma 3 5 2 2 11 2" xfId="18058" xr:uid="{17DDD7A1-2C46-46A5-9637-58F7E50BF9DF}"/>
    <cellStyle name="Comma 3 5 2 2 11 2 2" xfId="30396" xr:uid="{23BB8B25-D4E0-4103-ABAC-231D4B3BC148}"/>
    <cellStyle name="Comma 3 5 2 2 11 3" xfId="25359" xr:uid="{1991E7FD-8E4E-489B-8437-F2C0DBF8BF22}"/>
    <cellStyle name="Comma 3 5 2 2 12" xfId="10573" xr:uid="{9A107F10-A916-4C65-8A0A-B85AFCD450B6}"/>
    <cellStyle name="Comma 3 5 2 2 12 2" xfId="18267" xr:uid="{C18267D8-352F-4843-84B4-266C5A19273D}"/>
    <cellStyle name="Comma 3 5 2 2 12 2 2" xfId="30604" xr:uid="{2A33A7A9-7B46-4DD7-BB45-8048CC29BBD2}"/>
    <cellStyle name="Comma 3 5 2 2 12 3" xfId="25567" xr:uid="{ED578DB3-22FD-484E-A0C6-E16809D3F5CE}"/>
    <cellStyle name="Comma 3 5 2 2 13" xfId="10954" xr:uid="{23571417-A7BE-4DE9-A978-C55C70B04EC3}"/>
    <cellStyle name="Comma 3 5 2 2 13 2" xfId="18475" xr:uid="{D01E2FEC-74B4-4DF2-8B5A-B5123EAAD1AA}"/>
    <cellStyle name="Comma 3 5 2 2 13 2 2" xfId="30812" xr:uid="{0F92ED9D-7645-40F8-8A82-19771AB54C6C}"/>
    <cellStyle name="Comma 3 5 2 2 13 3" xfId="25775" xr:uid="{7B91BE26-943F-4DC1-9237-0E131B69C6FC}"/>
    <cellStyle name="Comma 3 5 2 2 14" xfId="11335" xr:uid="{7899951F-D343-4EC9-880A-ADABEB23852F}"/>
    <cellStyle name="Comma 3 5 2 2 14 2" xfId="18684" xr:uid="{F267772E-6450-4E2F-BF2A-ECB0C46F6EF8}"/>
    <cellStyle name="Comma 3 5 2 2 14 2 2" xfId="31020" xr:uid="{C0E16D14-43DD-4C1D-ABD5-36451E88D3EC}"/>
    <cellStyle name="Comma 3 5 2 2 14 3" xfId="25983" xr:uid="{851D1D4F-FC56-4A15-B3A6-07E46B023BFE}"/>
    <cellStyle name="Comma 3 5 2 2 15" xfId="11752" xr:uid="{B93FF276-E3A2-486E-AF86-8503C9025FB7}"/>
    <cellStyle name="Comma 3 5 2 2 15 2" xfId="18902" xr:uid="{222BD20C-C8FF-40EB-8B0B-522D51AC38A3}"/>
    <cellStyle name="Comma 3 5 2 2 15 2 2" xfId="31236" xr:uid="{CB36D825-05F8-4F50-9C55-98FFE3AF2A10}"/>
    <cellStyle name="Comma 3 5 2 2 15 3" xfId="26199" xr:uid="{EC0F06D3-0DF4-4C7D-AD59-2DB046508EBE}"/>
    <cellStyle name="Comma 3 5 2 2 16" xfId="12137" xr:uid="{88DD7971-9078-42C2-9FC5-EBCDC3ECFF42}"/>
    <cellStyle name="Comma 3 5 2 2 16 2" xfId="19113" xr:uid="{D18D991E-C906-487A-AD00-B8A64A2A409C}"/>
    <cellStyle name="Comma 3 5 2 2 16 2 2" xfId="31446" xr:uid="{1EC54881-AFF0-4C1A-94DF-0C0EE92C206F}"/>
    <cellStyle name="Comma 3 5 2 2 16 3" xfId="26409" xr:uid="{A1A72D2F-5E99-41DB-A950-9E71B076904B}"/>
    <cellStyle name="Comma 3 5 2 2 17" xfId="12518" xr:uid="{234CC94D-0F35-4D18-98B7-98981E6E1006}"/>
    <cellStyle name="Comma 3 5 2 2 17 2" xfId="19322" xr:uid="{8837ECAA-E240-44E6-A733-8CC369124316}"/>
    <cellStyle name="Comma 3 5 2 2 17 2 2" xfId="31654" xr:uid="{9D4399AA-536A-450E-BA71-CF37B0C33AC8}"/>
    <cellStyle name="Comma 3 5 2 2 17 3" xfId="26617" xr:uid="{A4344B3E-40FE-43C1-923C-58AE9299C3E6}"/>
    <cellStyle name="Comma 3 5 2 2 18" xfId="12899" xr:uid="{218F0553-A60A-46A9-AFCA-4C2B930697A9}"/>
    <cellStyle name="Comma 3 5 2 2 18 2" xfId="19530" xr:uid="{C56BD3D5-D92B-472D-8EA4-64EF4B955095}"/>
    <cellStyle name="Comma 3 5 2 2 18 2 2" xfId="31862" xr:uid="{0A7430AD-5E7F-4692-9476-A68446A0C262}"/>
    <cellStyle name="Comma 3 5 2 2 18 3" xfId="26825" xr:uid="{C77821D6-3803-4956-8DA6-1D0655FA4E6D}"/>
    <cellStyle name="Comma 3 5 2 2 19" xfId="13280" xr:uid="{60FE8A14-B59D-4815-926F-272D5FDDE235}"/>
    <cellStyle name="Comma 3 5 2 2 19 2" xfId="19738" xr:uid="{CA60AB44-67D8-4909-A8BD-95AE5CF30012}"/>
    <cellStyle name="Comma 3 5 2 2 19 2 2" xfId="32070" xr:uid="{2003CBBA-D097-44E3-A37B-DE51EEDE3136}"/>
    <cellStyle name="Comma 3 5 2 2 19 3" xfId="27033" xr:uid="{BA15C8AD-CC36-4147-BCDA-D4525D36FA8C}"/>
    <cellStyle name="Comma 3 5 2 2 2" xfId="1004" xr:uid="{87052A40-B943-497F-B9FF-92802A9F0B0B}"/>
    <cellStyle name="Comma 3 5 2 2 2 2" xfId="1357" xr:uid="{00A77680-AC8F-4295-B363-642AFC87C12A}"/>
    <cellStyle name="Comma 3 5 2 2 2 2 2" xfId="2194" xr:uid="{B707F348-A1B4-44FC-8C5B-7E12520DA7F7}"/>
    <cellStyle name="Comma 3 5 2 2 2 2 2 2" xfId="4962" xr:uid="{95CFD11D-211D-49E8-BD14-D9BE8EA53731}"/>
    <cellStyle name="Comma 3 5 2 2 2 2 3" xfId="3624" xr:uid="{B851C5F5-E0EC-4DC9-B37B-C5D73C7E5850}"/>
    <cellStyle name="Comma 3 5 2 2 2 3" xfId="1844" xr:uid="{15C59064-AE1F-4A9F-AC6A-1F79CA30CA2E}"/>
    <cellStyle name="Comma 3 5 2 2 2 3 2" xfId="4063" xr:uid="{4DFB61A8-4BCF-401C-9496-3B21538895B0}"/>
    <cellStyle name="Comma 3 5 2 2 2 4" xfId="4612" xr:uid="{4C3804AD-FDDF-4961-9CC5-DB64E3385722}"/>
    <cellStyle name="Comma 3 5 2 2 2 5" xfId="3242" xr:uid="{04454762-16B5-480B-B06E-3639D9CBC6E1}"/>
    <cellStyle name="Comma 3 5 2 2 2 6" xfId="22654" xr:uid="{90AF3D9D-3985-4AB3-8CC2-FC801EAFA47F}"/>
    <cellStyle name="Comma 3 5 2 2 20" xfId="13661" xr:uid="{703CD53D-2B0C-4CD9-91FE-9A595ECF7E86}"/>
    <cellStyle name="Comma 3 5 2 2 20 2" xfId="19947" xr:uid="{40629013-15D4-4CD6-9963-1E5257194E07}"/>
    <cellStyle name="Comma 3 5 2 2 20 2 2" xfId="32278" xr:uid="{219FD663-721A-4B77-9570-F5192F82D05C}"/>
    <cellStyle name="Comma 3 5 2 2 20 3" xfId="27241" xr:uid="{21284359-4926-4540-ADB2-0B02B5384280}"/>
    <cellStyle name="Comma 3 5 2 2 21" xfId="14050" xr:uid="{CAAFFED2-E3B9-446F-B1B8-8D25A3126ED8}"/>
    <cellStyle name="Comma 3 5 2 2 21 2" xfId="20160" xr:uid="{72A83DC4-CA03-49A2-9C9C-4A42896C1D4D}"/>
    <cellStyle name="Comma 3 5 2 2 21 2 2" xfId="32490" xr:uid="{ADB3E322-CBC7-4F5C-A214-A399BB5274E2}"/>
    <cellStyle name="Comma 3 5 2 2 21 3" xfId="27453" xr:uid="{FDB060DD-3117-4794-BBB0-009F2A225883}"/>
    <cellStyle name="Comma 3 5 2 2 22" xfId="14431" xr:uid="{3C169D83-B127-491D-BBB4-8BDFC689CA64}"/>
    <cellStyle name="Comma 3 5 2 2 22 2" xfId="20369" xr:uid="{F300CA41-926B-41A4-8D14-99B369F3293E}"/>
    <cellStyle name="Comma 3 5 2 2 22 2 2" xfId="32698" xr:uid="{90ED46A4-CA4A-4E7C-977C-1B12ADB158D3}"/>
    <cellStyle name="Comma 3 5 2 2 22 3" xfId="27661" xr:uid="{6C6297B6-2513-45B4-A970-E257198E2015}"/>
    <cellStyle name="Comma 3 5 2 2 23" xfId="14816" xr:uid="{5CF0D147-E81C-4D99-B6B1-65B60D226A53}"/>
    <cellStyle name="Comma 3 5 2 2 23 2" xfId="20579" xr:uid="{2BCF31E6-165A-4A55-9D29-9FD91A67B3FF}"/>
    <cellStyle name="Comma 3 5 2 2 23 2 2" xfId="32908" xr:uid="{86A28DE8-E29F-403F-8941-322940EA2167}"/>
    <cellStyle name="Comma 3 5 2 2 23 3" xfId="27871" xr:uid="{FF81BA68-D92C-4E35-AC47-14890E75E623}"/>
    <cellStyle name="Comma 3 5 2 2 24" xfId="15197" xr:uid="{3585D709-3749-4DEF-88A3-0A3A6FA25241}"/>
    <cellStyle name="Comma 3 5 2 2 24 2" xfId="20788" xr:uid="{6B49EEFB-4DFE-4A78-8FC8-E17094E53900}"/>
    <cellStyle name="Comma 3 5 2 2 24 2 2" xfId="33116" xr:uid="{E7935745-35CA-4C5C-9F36-2CFF5A630553}"/>
    <cellStyle name="Comma 3 5 2 2 24 3" xfId="28079" xr:uid="{EAC27693-92B5-4F67-A773-21BD6BFC94A6}"/>
    <cellStyle name="Comma 3 5 2 2 25" xfId="15578" xr:uid="{E3012B33-B974-427E-938C-03DA8B3ACC4E}"/>
    <cellStyle name="Comma 3 5 2 2 25 2" xfId="20996" xr:uid="{8D22EB69-F6B7-4B3E-9FE1-742D6AEE337A}"/>
    <cellStyle name="Comma 3 5 2 2 25 2 2" xfId="33324" xr:uid="{0A407AE3-3212-46D6-9AED-A0E6D7E0E8DB}"/>
    <cellStyle name="Comma 3 5 2 2 25 3" xfId="28287" xr:uid="{663676DC-4AAE-43CE-8038-04633E06E918}"/>
    <cellStyle name="Comma 3 5 2 2 26" xfId="15959" xr:uid="{1286D75D-68B6-4DEF-90B4-465830045798}"/>
    <cellStyle name="Comma 3 5 2 2 26 2" xfId="21204" xr:uid="{4C9ECE6D-CE50-424B-8DBA-F3E7F8567B74}"/>
    <cellStyle name="Comma 3 5 2 2 26 2 2" xfId="33532" xr:uid="{E87C16F5-6E61-410D-A155-41CC9214E632}"/>
    <cellStyle name="Comma 3 5 2 2 26 3" xfId="28495" xr:uid="{6E362E9A-E994-4E7B-82CA-283AAE81EAEB}"/>
    <cellStyle name="Comma 3 5 2 2 27" xfId="16340" xr:uid="{B5CB2B2E-835E-46FC-90DE-32F160B1FEF3}"/>
    <cellStyle name="Comma 3 5 2 2 27 2" xfId="21412" xr:uid="{DDF24BE1-BA7B-49A4-A433-2D36BCD61D71}"/>
    <cellStyle name="Comma 3 5 2 2 27 2 2" xfId="33740" xr:uid="{0527DF02-B43A-4AB3-8803-648A08416618}"/>
    <cellStyle name="Comma 3 5 2 2 27 3" xfId="28703" xr:uid="{CABADB48-586A-4499-A080-371F21532BBE}"/>
    <cellStyle name="Comma 3 5 2 2 28" xfId="21760" xr:uid="{9095874B-6B04-4027-95A0-22FFD38E3F0B}"/>
    <cellStyle name="Comma 3 5 2 2 28 2" xfId="23082" xr:uid="{F26401B7-3835-405D-A187-4C5EED87D7DD}"/>
    <cellStyle name="Comma 3 5 2 2 29" xfId="22316" xr:uid="{3AC42F08-B8F8-4AD6-A239-04F2C1CD7816}"/>
    <cellStyle name="Comma 3 5 2 2 3" xfId="2850" xr:uid="{796B70C5-A96F-4131-BB13-2001F02E61D4}"/>
    <cellStyle name="Comma 3 5 2 2 3 2" xfId="3542" xr:uid="{A36FD513-0C1C-477A-8100-9A867520D43E}"/>
    <cellStyle name="Comma 3 5 2 2 3 3" xfId="23540" xr:uid="{3D450651-308D-418F-A174-BC59B1A145DC}"/>
    <cellStyle name="Comma 3 5 2 2 3 4" xfId="22947" xr:uid="{65E64393-0DC2-45B3-BC2F-B069940840F6}"/>
    <cellStyle name="Comma 3 5 2 2 30" xfId="35773" xr:uid="{67CF4E59-5E72-4493-8047-AB449259A162}"/>
    <cellStyle name="Comma 3 5 2 2 4" xfId="4332" xr:uid="{ACF84337-C86C-4A1C-82B8-3468D68C8240}"/>
    <cellStyle name="Comma 3 5 2 2 4 2" xfId="7496" xr:uid="{75BE14B2-AD65-4EE3-B4A2-6AE33119D116}"/>
    <cellStyle name="Comma 3 5 2 2 5" xfId="7879" xr:uid="{9275A707-2182-45CD-8022-BAA2AE33BDC9}"/>
    <cellStyle name="Comma 3 5 2 2 5 2" xfId="16792" xr:uid="{68C0078E-3BC8-46C3-90F4-1EB8D9DABAAF}"/>
    <cellStyle name="Comma 3 5 2 2 5 2 2" xfId="29133" xr:uid="{D60DB857-BED0-4D0D-9525-F1B3FE8E63A8}"/>
    <cellStyle name="Comma 3 5 2 2 5 3" xfId="24094" xr:uid="{27002DA4-0F99-4D43-8129-209D269505E0}"/>
    <cellStyle name="Comma 3 5 2 2 6" xfId="8267" xr:uid="{3D3338AD-C57F-4AA2-8F8B-A0475D77212A}"/>
    <cellStyle name="Comma 3 5 2 2 6 2" xfId="17014" xr:uid="{1CD32930-6A9D-4D87-AE93-3267694B6351}"/>
    <cellStyle name="Comma 3 5 2 2 6 2 2" xfId="29354" xr:uid="{E30A7DC5-9DBB-4064-937E-A0A581158C01}"/>
    <cellStyle name="Comma 3 5 2 2 6 3" xfId="24315" xr:uid="{7532FF39-A913-4980-8F10-A4D0A02228EC}"/>
    <cellStyle name="Comma 3 5 2 2 7" xfId="8648" xr:uid="{F3237D02-38E8-4CC0-81F7-C2A38BFE5055}"/>
    <cellStyle name="Comma 3 5 2 2 7 2" xfId="17222" xr:uid="{577A4D8E-3835-41CC-92E3-3196DC086449}"/>
    <cellStyle name="Comma 3 5 2 2 7 2 2" xfId="29562" xr:uid="{189DD22C-9069-4D41-8EF8-34480F2D73D2}"/>
    <cellStyle name="Comma 3 5 2 2 7 3" xfId="24523" xr:uid="{BE7ABFF8-F3C9-46CD-8737-0004B1A8752F}"/>
    <cellStyle name="Comma 3 5 2 2 8" xfId="9029" xr:uid="{7D78F5E7-274C-491E-832E-E7D3232AC9BF}"/>
    <cellStyle name="Comma 3 5 2 2 8 2" xfId="17431" xr:uid="{41A6DA17-F520-4045-B8ED-F4560D53E55C}"/>
    <cellStyle name="Comma 3 5 2 2 8 2 2" xfId="29770" xr:uid="{D2710C3E-0A14-4944-B799-897962B3A4DE}"/>
    <cellStyle name="Comma 3 5 2 2 8 3" xfId="24731" xr:uid="{80469985-2E1D-47F1-96BA-07BE83981782}"/>
    <cellStyle name="Comma 3 5 2 2 9" xfId="9429" xr:uid="{DB9650B3-696D-4244-842F-9F0834237C7F}"/>
    <cellStyle name="Comma 3 5 2 2 9 2" xfId="17641" xr:uid="{193267F7-CA06-4A54-A76B-3A2B1D7BD978}"/>
    <cellStyle name="Comma 3 5 2 2 9 2 2" xfId="29979" xr:uid="{4E781AAA-C76A-43DC-ACE9-1D88251D47BB}"/>
    <cellStyle name="Comma 3 5 2 2 9 3" xfId="24942" xr:uid="{66D53A14-D708-4B24-9B44-CF72B62317BB}"/>
    <cellStyle name="Comma 3 5 2 20" xfId="7252" xr:uid="{12AE40C3-7FB9-4C2D-A222-AAFF56E7368C}"/>
    <cellStyle name="Comma 3 5 2 21" xfId="7629" xr:uid="{39CC3C00-4FAA-41C9-AA95-617BEE590CD8}"/>
    <cellStyle name="Comma 3 5 2 21 2" xfId="16643" xr:uid="{A15DE8EE-CDB4-4E1A-A56F-9F730A181E22}"/>
    <cellStyle name="Comma 3 5 2 21 2 2" xfId="28985" xr:uid="{C2D92BA4-5F36-4007-82C4-E9915C05DB96}"/>
    <cellStyle name="Comma 3 5 2 21 3" xfId="23946" xr:uid="{BA1DCCEC-0239-4590-9E13-02386B1BE962}"/>
    <cellStyle name="Comma 3 5 2 22" xfId="8025" xr:uid="{4DB80C4F-8BC4-46E3-A708-0B9D265F76A3}"/>
    <cellStyle name="Comma 3 5 2 22 2" xfId="16887" xr:uid="{F1F9403B-6F6F-48DB-BD28-73BE6EEBC94C}"/>
    <cellStyle name="Comma 3 5 2 22 2 2" xfId="29228" xr:uid="{44E377F1-2922-4712-B81D-B72FE05D99E3}"/>
    <cellStyle name="Comma 3 5 2 22 3" xfId="24189" xr:uid="{33ACE0DF-B2AA-47CD-8F22-134CE7FE00ED}"/>
    <cellStyle name="Comma 3 5 2 23" xfId="8400" xr:uid="{33A101B4-6425-495D-85AC-58D4121DF2DF}"/>
    <cellStyle name="Comma 3 5 2 23 2" xfId="17096" xr:uid="{B72B43C7-3B97-481B-9128-C89AE38A469A}"/>
    <cellStyle name="Comma 3 5 2 23 2 2" xfId="29436" xr:uid="{BD8F010E-BBF4-4DAE-A36D-15E9061C9F3F}"/>
    <cellStyle name="Comma 3 5 2 23 3" xfId="24397" xr:uid="{21C0B35B-A407-4439-BDDF-D2A16895E990}"/>
    <cellStyle name="Comma 3 5 2 24" xfId="8781" xr:uid="{DA27BB4F-5A8E-4FD5-BFAF-6CBD944E9996}"/>
    <cellStyle name="Comma 3 5 2 24 2" xfId="17304" xr:uid="{305CB2ED-AFA2-49C1-AE26-D137BFED6BAB}"/>
    <cellStyle name="Comma 3 5 2 24 2 2" xfId="29644" xr:uid="{147A7454-095F-438E-A82E-741539DCE401}"/>
    <cellStyle name="Comma 3 5 2 24 3" xfId="24605" xr:uid="{010BA96E-3AF7-41B3-9B57-0B03DD351DC2}"/>
    <cellStyle name="Comma 3 5 2 25" xfId="9166" xr:uid="{A39481EC-34E0-4C9D-93EC-9D143F64F668}"/>
    <cellStyle name="Comma 3 5 2 25 2" xfId="17513" xr:uid="{50452A41-2333-460A-A8CE-7E5180C16A19}"/>
    <cellStyle name="Comma 3 5 2 25 2 2" xfId="29852" xr:uid="{8289C189-9416-4FAF-9B1C-8D9C07A0CAF9}"/>
    <cellStyle name="Comma 3 5 2 25 3" xfId="24814" xr:uid="{D0E6C9B0-8EBE-47CD-AEBB-FEB1EF91BA5C}"/>
    <cellStyle name="Comma 3 5 2 26" xfId="9562" xr:uid="{A72B65AA-0E6F-4662-A8AA-FB976FCD7279}"/>
    <cellStyle name="Comma 3 5 2 26 2" xfId="17723" xr:uid="{E59016A1-EA3F-45D7-9D39-CC950700133F}"/>
    <cellStyle name="Comma 3 5 2 26 2 2" xfId="30061" xr:uid="{C978C8EB-3B1D-409D-896C-8F4A0DD33847}"/>
    <cellStyle name="Comma 3 5 2 26 3" xfId="25024" xr:uid="{9D222B8F-183F-468E-A52F-87890FF1537C}"/>
    <cellStyle name="Comma 3 5 2 27" xfId="9943" xr:uid="{EF6C1456-9FF8-48A7-9405-62AB584A099D}"/>
    <cellStyle name="Comma 3 5 2 27 2" xfId="17931" xr:uid="{AFE76D4B-7C9A-4476-B512-10E2911D30EA}"/>
    <cellStyle name="Comma 3 5 2 27 2 2" xfId="30269" xr:uid="{0328AEC1-3CE7-4DFA-9111-746CE7A12DC8}"/>
    <cellStyle name="Comma 3 5 2 27 3" xfId="25232" xr:uid="{B134180E-1C89-4C46-889F-713DD3FA9493}"/>
    <cellStyle name="Comma 3 5 2 28" xfId="10325" xr:uid="{A5A4865B-8773-47B6-8D42-6D12F2A4B634}"/>
    <cellStyle name="Comma 3 5 2 28 2" xfId="18140" xr:uid="{8AD9C80F-A2EE-4DAE-8031-6561D72827FC}"/>
    <cellStyle name="Comma 3 5 2 28 2 2" xfId="30478" xr:uid="{6FEC5BFF-47DD-4C84-B67B-017D16C840D7}"/>
    <cellStyle name="Comma 3 5 2 28 3" xfId="25441" xr:uid="{747EB9FF-0EA9-492F-8BBA-747D4FB5088A}"/>
    <cellStyle name="Comma 3 5 2 29" xfId="10706" xr:uid="{A3D4605F-F5EC-430B-B469-78AC9D49F72B}"/>
    <cellStyle name="Comma 3 5 2 29 2" xfId="18349" xr:uid="{946DE2A1-0635-44CB-A18D-67037866D1CD}"/>
    <cellStyle name="Comma 3 5 2 29 2 2" xfId="30686" xr:uid="{645033E4-9D1A-4750-9976-C575C4C70273}"/>
    <cellStyle name="Comma 3 5 2 29 3" xfId="25649" xr:uid="{CAF9A0F0-EC06-4F2A-973B-416D75C83064}"/>
    <cellStyle name="Comma 3 5 2 3" xfId="815" xr:uid="{420494FF-FAFD-4826-AD9C-E8594CE459A1}"/>
    <cellStyle name="Comma 3 5 2 3 2" xfId="1170" xr:uid="{5630D6AD-1E66-4DF0-B859-009C3AD63A02}"/>
    <cellStyle name="Comma 3 5 2 3 2 2" xfId="2007" xr:uid="{2A37A270-E7A3-494A-BBF6-0FCD3D2E6B9F}"/>
    <cellStyle name="Comma 3 5 2 3 2 2 2" xfId="4775" xr:uid="{AD310E41-0EC8-44C2-9807-9AF1C6332CE5}"/>
    <cellStyle name="Comma 3 5 2 3 2 3" xfId="4157" xr:uid="{EB9B04B1-6AD1-4187-A455-0A53FDF5D221}"/>
    <cellStyle name="Comma 3 5 2 3 2 4" xfId="23711" xr:uid="{D670C0A9-A544-4A6B-80FF-D85CA99B6445}"/>
    <cellStyle name="Comma 3 5 2 3 3" xfId="1657" xr:uid="{381C4EF1-D2CA-4A11-81E3-B9E49CE5EF25}"/>
    <cellStyle name="Comma 3 5 2 3 3 2" xfId="3901" xr:uid="{1CFB046B-8CCE-4B54-B824-1BD8309B3A70}"/>
    <cellStyle name="Comma 3 5 2 3 3 3" xfId="21974" xr:uid="{FC2D561A-BDAB-426B-817F-36742783955F}"/>
    <cellStyle name="Comma 3 5 2 3 3 4" xfId="28773" xr:uid="{F5EB0837-C459-4FE1-9CC1-CB113F39DAAA}"/>
    <cellStyle name="Comma 3 5 2 3 4" xfId="4452" xr:uid="{70D6BC98-6A5C-4CE0-AE8B-4562BE7C85EB}"/>
    <cellStyle name="Comma 3 5 2 3 4 2" xfId="23219" xr:uid="{2EB5973F-D165-4CF6-B471-D1D00FF2FE46}"/>
    <cellStyle name="Comma 3 5 2 3 5" xfId="5270" xr:uid="{43F70CEF-D46E-4D7F-A325-538BBC08DC1E}"/>
    <cellStyle name="Comma 3 5 2 3 6" xfId="16491" xr:uid="{A13107DF-375B-4622-8387-72312C062199}"/>
    <cellStyle name="Comma 3 5 2 3 7" xfId="3073" xr:uid="{AEE8BDA9-6AAC-42D6-A4F8-2DAA684E3708}"/>
    <cellStyle name="Comma 3 5 2 3 8" xfId="22426" xr:uid="{59CFDB61-0AC6-4DB0-9AE4-1A42425DA1E3}"/>
    <cellStyle name="Comma 3 5 2 30" xfId="11087" xr:uid="{9A52A0B5-1130-4A71-85E5-5CF8B10A8436}"/>
    <cellStyle name="Comma 3 5 2 30 2" xfId="18557" xr:uid="{57E98A8B-4B7D-47BC-93F0-9B8A660CA4E7}"/>
    <cellStyle name="Comma 3 5 2 30 2 2" xfId="30894" xr:uid="{1FD79676-943E-4A8D-BAA8-78A504B1AB6E}"/>
    <cellStyle name="Comma 3 5 2 30 3" xfId="25857" xr:uid="{09DB5CE7-805E-4D10-B29C-8A9750F2B823}"/>
    <cellStyle name="Comma 3 5 2 31" xfId="11504" xr:uid="{CC24EAC8-6A7E-4B00-BBDE-BDDF00CA8A8F}"/>
    <cellStyle name="Comma 3 5 2 31 2" xfId="18776" xr:uid="{0180B548-6CCA-4A11-A97A-19D2C8538620}"/>
    <cellStyle name="Comma 3 5 2 31 2 2" xfId="31110" xr:uid="{B07BB5D6-7555-43DB-9CCD-3753B9D49C55}"/>
    <cellStyle name="Comma 3 5 2 31 3" xfId="26073" xr:uid="{51C7D8DF-B0A9-4FF1-9ED2-577D59393165}"/>
    <cellStyle name="Comma 3 5 2 32" xfId="11889" xr:uid="{AF863055-0193-4421-A62F-E42DD4C1FF6B}"/>
    <cellStyle name="Comma 3 5 2 32 2" xfId="18986" xr:uid="{BD413D25-763B-43DA-8FA9-FE97FE6D3987}"/>
    <cellStyle name="Comma 3 5 2 32 2 2" xfId="31320" xr:uid="{7D994211-4302-4E94-8566-86317857388F}"/>
    <cellStyle name="Comma 3 5 2 32 3" xfId="26283" xr:uid="{E571FF3E-A72F-4309-B25E-CF8E28A40B6C}"/>
    <cellStyle name="Comma 3 5 2 33" xfId="12270" xr:uid="{F827B4B8-1AE4-44CE-BB20-44DBF9DB96F3}"/>
    <cellStyle name="Comma 3 5 2 33 2" xfId="19195" xr:uid="{1E951978-357F-4FBE-B1F3-3C78E7FD7C6C}"/>
    <cellStyle name="Comma 3 5 2 33 2 2" xfId="31528" xr:uid="{2392562F-8C5B-4283-AE44-B2E2B615BE43}"/>
    <cellStyle name="Comma 3 5 2 33 3" xfId="26491" xr:uid="{696B790F-9848-4351-9C84-C6337AC2062B}"/>
    <cellStyle name="Comma 3 5 2 34" xfId="12651" xr:uid="{3428AE49-35AE-4E6B-846E-35D00EBFB9AE}"/>
    <cellStyle name="Comma 3 5 2 34 2" xfId="19404" xr:uid="{7BFCDBB7-4A57-4228-A298-63D04D0078EA}"/>
    <cellStyle name="Comma 3 5 2 34 2 2" xfId="31736" xr:uid="{98029B80-D193-403F-B10B-C22D1987692E}"/>
    <cellStyle name="Comma 3 5 2 34 3" xfId="26699" xr:uid="{9A47FE9B-EDC3-4B4A-B6B8-EBA6FEEEFB81}"/>
    <cellStyle name="Comma 3 5 2 35" xfId="13032" xr:uid="{7B2A548E-8816-495F-8A95-D58CD8CFCCF8}"/>
    <cellStyle name="Comma 3 5 2 35 2" xfId="19612" xr:uid="{5782A799-B269-4756-BD81-AFB3A7EC33F5}"/>
    <cellStyle name="Comma 3 5 2 35 2 2" xfId="31944" xr:uid="{AB691A9C-ABEE-4FB3-A722-3E4F1B3205F6}"/>
    <cellStyle name="Comma 3 5 2 35 3" xfId="26907" xr:uid="{873DC397-5EBE-434D-A262-1389F84B1BD2}"/>
    <cellStyle name="Comma 3 5 2 36" xfId="13413" xr:uid="{30CD9FB6-6DEC-4587-86D3-B61F39A9BB2F}"/>
    <cellStyle name="Comma 3 5 2 36 2" xfId="19821" xr:uid="{3393ABA1-1E4C-4727-8178-755B5605E594}"/>
    <cellStyle name="Comma 3 5 2 36 2 2" xfId="32152" xr:uid="{2E642650-FF2B-4A88-9375-84DF12D95146}"/>
    <cellStyle name="Comma 3 5 2 36 3" xfId="27115" xr:uid="{F9CF5CB8-22BD-4C76-B5F4-098D31E9631A}"/>
    <cellStyle name="Comma 3 5 2 37" xfId="13802" xr:uid="{3D95DE04-47CF-4E7F-946D-76B2606B07C2}"/>
    <cellStyle name="Comma 3 5 2 37 2" xfId="20033" xr:uid="{B74202E6-07C3-461D-9778-9D6151586EF3}"/>
    <cellStyle name="Comma 3 5 2 37 2 2" xfId="32364" xr:uid="{AE5A6547-95D2-4A1C-BF44-84D07A0BA402}"/>
    <cellStyle name="Comma 3 5 2 37 3" xfId="27327" xr:uid="{2791A0BC-75CB-4406-9CFE-343AC9D173A4}"/>
    <cellStyle name="Comma 3 5 2 38" xfId="14183" xr:uid="{690F6ECD-828D-48B3-A117-6AE59675DD7D}"/>
    <cellStyle name="Comma 3 5 2 38 2" xfId="20242" xr:uid="{7B4C3749-60A6-4E86-BCDA-39C5C5ABA52B}"/>
    <cellStyle name="Comma 3 5 2 38 2 2" xfId="32572" xr:uid="{FF5837C7-18E7-49BA-A013-A0876F8A0680}"/>
    <cellStyle name="Comma 3 5 2 38 3" xfId="27535" xr:uid="{021BA138-9313-4B44-AB28-D4FF6A7E17C8}"/>
    <cellStyle name="Comma 3 5 2 39" xfId="14568" xr:uid="{27240E75-A348-4FE3-A03C-3702F7BBCC0D}"/>
    <cellStyle name="Comma 3 5 2 39 2" xfId="20453" xr:uid="{A6C7ABB2-D1FC-4513-A6E1-A6EEF5C9205B}"/>
    <cellStyle name="Comma 3 5 2 39 2 2" xfId="32782" xr:uid="{85ADC1BC-095F-4A68-AAAA-5650B815F924}"/>
    <cellStyle name="Comma 3 5 2 39 3" xfId="27745" xr:uid="{E2C88A49-1A78-49C5-B902-5E58AE841ED9}"/>
    <cellStyle name="Comma 3 5 2 4" xfId="1497" xr:uid="{06F78FF9-C84C-453A-AB3B-9679D0088E90}"/>
    <cellStyle name="Comma 3 5 2 4 2" xfId="21948" xr:uid="{728F892C-7370-413C-B509-FEDF77962633}"/>
    <cellStyle name="Comma 3 5 2 4 3" xfId="21860" xr:uid="{92011001-60E0-4C3F-910A-0C1F8E286640}"/>
    <cellStyle name="Comma 3 5 2 4 3 2" xfId="23339" xr:uid="{A498A924-9B98-4C8E-8AFC-968BAFF6CE09}"/>
    <cellStyle name="Comma 3 5 2 4 4" xfId="22811" xr:uid="{B7D0BB77-E1D3-47D1-9C5E-659038E5B166}"/>
    <cellStyle name="Comma 3 5 2 40" xfId="14949" xr:uid="{26D660A1-1813-4B1D-A243-6DCFF18620BD}"/>
    <cellStyle name="Comma 3 5 2 40 2" xfId="20661" xr:uid="{A14242C7-7EEC-49DB-BF74-E73357C699AC}"/>
    <cellStyle name="Comma 3 5 2 40 2 2" xfId="32990" xr:uid="{FBA500CC-2BD0-407C-B4BD-124B8382CB0A}"/>
    <cellStyle name="Comma 3 5 2 40 3" xfId="27953" xr:uid="{5409EB78-F549-430E-A51B-979A24C41EC4}"/>
    <cellStyle name="Comma 3 5 2 41" xfId="15330" xr:uid="{C9592558-2617-4F3B-83AE-E69BEE578C07}"/>
    <cellStyle name="Comma 3 5 2 41 2" xfId="20870" xr:uid="{635881AA-BE23-4158-9419-2275D4F048F3}"/>
    <cellStyle name="Comma 3 5 2 41 2 2" xfId="33198" xr:uid="{40C1286F-8948-4564-9927-907A5EE24D08}"/>
    <cellStyle name="Comma 3 5 2 41 3" xfId="28161" xr:uid="{6A1C31E9-0932-4A74-8717-E4EECCEC8443}"/>
    <cellStyle name="Comma 3 5 2 42" xfId="15711" xr:uid="{D2469FB6-D3F3-453F-AAD3-6D546C086294}"/>
    <cellStyle name="Comma 3 5 2 42 2" xfId="21078" xr:uid="{8DD5944E-0536-4233-9573-927159A29AED}"/>
    <cellStyle name="Comma 3 5 2 42 2 2" xfId="33406" xr:uid="{619E4CEB-6E88-48EA-BE53-15B42EE80DBB}"/>
    <cellStyle name="Comma 3 5 2 42 3" xfId="28369" xr:uid="{20370204-4164-43A4-A48D-0F28B3CD88A8}"/>
    <cellStyle name="Comma 3 5 2 43" xfId="16092" xr:uid="{9BD215D3-85AB-4690-A09E-7B30118D2834}"/>
    <cellStyle name="Comma 3 5 2 43 2" xfId="21286" xr:uid="{C218EF5C-4B64-4E28-890D-29E3A4FE74E9}"/>
    <cellStyle name="Comma 3 5 2 43 2 2" xfId="33614" xr:uid="{AB383EB2-2EB5-465A-8A03-91FA81B6B3EE}"/>
    <cellStyle name="Comma 3 5 2 43 3" xfId="28577" xr:uid="{ABF26941-1D12-438F-9EE6-FB3F9C24756C}"/>
    <cellStyle name="Comma 3 5 2 44" xfId="21512" xr:uid="{7F366572-28D2-4A90-B034-19D0BAFA31BB}"/>
    <cellStyle name="Comma 3 5 2 45" xfId="22115" xr:uid="{E010532F-8973-4E3E-A2AE-8A0FCBACBC5E}"/>
    <cellStyle name="Comma 3 5 2 46" xfId="35463" xr:uid="{24F3A75D-A7AD-40C2-8924-1EE207E5C521}"/>
    <cellStyle name="Comma 3 5 2 5" xfId="2634" xr:uid="{67193B72-BCC1-4F19-9D89-FD171D159F7F}"/>
    <cellStyle name="Comma 3 5 2 5 2" xfId="5387" xr:uid="{4C61440A-E39A-4DDA-BB82-9D88499BA183}"/>
    <cellStyle name="Comma 3 5 2 6" xfId="5477" xr:uid="{645F692F-8443-4FA8-BA05-3B9CECF15F44}"/>
    <cellStyle name="Comma 3 5 2 7" xfId="5573" xr:uid="{4466F0A7-036D-4259-9081-A7196910C31C}"/>
    <cellStyle name="Comma 3 5 2 8" xfId="5680" xr:uid="{8184F1D4-93AD-49B2-8C1C-7199E6D4982F}"/>
    <cellStyle name="Comma 3 5 2 9" xfId="5795" xr:uid="{9B5E3209-94C6-48B2-9826-50EDFC1AC5BC}"/>
    <cellStyle name="Comma 3 5 20" xfId="6194" xr:uid="{51D5AAA7-A6EF-443E-BD52-3A76106D9775}"/>
    <cellStyle name="Comma 3 5 21" xfId="6298" xr:uid="{09C25697-650F-4B7F-959F-DB0E6640AAD9}"/>
    <cellStyle name="Comma 3 5 22" xfId="6420" xr:uid="{C6928633-AF62-4F50-9AF1-CD0187DAA66D}"/>
    <cellStyle name="Comma 3 5 23" xfId="6524" xr:uid="{C2C62DED-64DB-4C7C-80EA-127B60EF8463}"/>
    <cellStyle name="Comma 3 5 24" xfId="6628" xr:uid="{1F88CB9D-A586-4F9D-AD19-0FDE9AD19F66}"/>
    <cellStyle name="Comma 3 5 25" xfId="6733" xr:uid="{F611D1D5-B432-4518-AC9D-11F0F6A8FE13}"/>
    <cellStyle name="Comma 3 5 26" xfId="6927" xr:uid="{9184598A-A093-445F-A3BF-C436D1122E07}"/>
    <cellStyle name="Comma 3 5 27" xfId="7212" xr:uid="{35A52C4F-01BB-45FB-9334-AFD3B5E2B282}"/>
    <cellStyle name="Comma 3 5 28" xfId="7589" xr:uid="{3E9C8600-8D51-44C0-8A54-3D597EE83B18}"/>
    <cellStyle name="Comma 3 5 28 2" xfId="16603" xr:uid="{469031F3-F771-4D4B-BD00-B589B2671ADE}"/>
    <cellStyle name="Comma 3 5 28 2 2" xfId="28945" xr:uid="{151CF2E9-3FC1-406D-814A-6A38825A9BF7}"/>
    <cellStyle name="Comma 3 5 28 3" xfId="23906" xr:uid="{B4FA198D-B1B0-4FAC-8620-9E4A46C19BFF}"/>
    <cellStyle name="Comma 3 5 29" xfId="7985" xr:uid="{A247BD18-AC81-4ABD-AEA4-C6591F6457CF}"/>
    <cellStyle name="Comma 3 5 29 2" xfId="16847" xr:uid="{1F745389-6D23-4E21-80F8-BF612F746511}"/>
    <cellStyle name="Comma 3 5 29 2 2" xfId="29188" xr:uid="{7B3BA7F4-D1BB-48ED-8F67-9526E3D44D41}"/>
    <cellStyle name="Comma 3 5 29 3" xfId="24149" xr:uid="{365CB523-B614-470C-AF7E-C0D478D38035}"/>
    <cellStyle name="Comma 3 5 3" xfId="194" xr:uid="{00000000-0005-0000-0000-00004F000000}"/>
    <cellStyle name="Comma 3 5 3 10" xfId="5948" xr:uid="{A73F9EFD-B048-4E3A-9F94-AC5E8FD32FF2}"/>
    <cellStyle name="Comma 3 5 3 11" xfId="6053" xr:uid="{0A5CFAFF-91F9-4E5F-B0B9-6BAE9F7537EC}"/>
    <cellStyle name="Comma 3 5 3 12" xfId="6157" xr:uid="{E412800B-E94E-42EC-8426-59CBAA42793B}"/>
    <cellStyle name="Comma 3 5 3 13" xfId="6261" xr:uid="{BA805739-9057-422C-A11B-A70A4138565F}"/>
    <cellStyle name="Comma 3 5 3 14" xfId="6365" xr:uid="{8AED5475-20CE-4455-B61F-5AE56DEB21CE}"/>
    <cellStyle name="Comma 3 5 3 15" xfId="6487" xr:uid="{5050C8C0-918A-4896-ADD5-0C79F0417ED0}"/>
    <cellStyle name="Comma 3 5 3 16" xfId="6591" xr:uid="{290461E0-6014-4BB7-9D02-A6D4FCA185B3}"/>
    <cellStyle name="Comma 3 5 3 17" xfId="6695" xr:uid="{983CC60B-E4CD-430D-9223-FABF93C30F3C}"/>
    <cellStyle name="Comma 3 5 3 18" xfId="6800" xr:uid="{8DBAB582-09CF-48EB-B828-B96F2290B2E6}"/>
    <cellStyle name="Comma 3 5 3 19" xfId="6994" xr:uid="{31F7E9B4-3CDD-4A0D-A697-0BBA84D72937}"/>
    <cellStyle name="Comma 3 5 3 2" xfId="706" xr:uid="{00000000-0005-0000-0000-00004F000000}"/>
    <cellStyle name="Comma 3 5 3 2 10" xfId="9833" xr:uid="{7C87A5C8-538D-46CA-84B7-3FC804D6C852}"/>
    <cellStyle name="Comma 3 5 3 2 10 2" xfId="17871" xr:uid="{4E1705C5-686E-45EF-98EE-CB6C3D8E990E}"/>
    <cellStyle name="Comma 3 5 3 2 10 2 2" xfId="30209" xr:uid="{09A15EDC-4C0F-4071-B6C4-C0F1B407CC54}"/>
    <cellStyle name="Comma 3 5 3 2 10 3" xfId="25172" xr:uid="{D7B61A29-3778-4106-8693-4C48572CFD67}"/>
    <cellStyle name="Comma 3 5 3 2 11" xfId="10215" xr:uid="{9376E93A-45F4-44FB-8B0D-B22F6AD7E5D7}"/>
    <cellStyle name="Comma 3 5 3 2 11 2" xfId="18080" xr:uid="{4EABBBEE-1BE5-4101-8086-D86506677172}"/>
    <cellStyle name="Comma 3 5 3 2 11 2 2" xfId="30418" xr:uid="{664302E1-CADF-469C-85D1-CF62FFF7B2D1}"/>
    <cellStyle name="Comma 3 5 3 2 11 3" xfId="25381" xr:uid="{D8C9F0FB-B78D-418C-9F0B-D79557F69A5D}"/>
    <cellStyle name="Comma 3 5 3 2 12" xfId="10596" xr:uid="{7618D48D-5F28-43C1-A19B-8ACEE1232789}"/>
    <cellStyle name="Comma 3 5 3 2 12 2" xfId="18289" xr:uid="{F6025D5B-A565-40D8-A2D3-3E71DBB85EDD}"/>
    <cellStyle name="Comma 3 5 3 2 12 2 2" xfId="30626" xr:uid="{BD69D8DF-4C20-4BDA-9A9B-0C84B60F0907}"/>
    <cellStyle name="Comma 3 5 3 2 12 3" xfId="25589" xr:uid="{9E397DD3-5FBF-46E4-B09F-2B43E946D640}"/>
    <cellStyle name="Comma 3 5 3 2 13" xfId="10977" xr:uid="{2D537EFC-4F06-4C0C-A4C2-53632F2333EC}"/>
    <cellStyle name="Comma 3 5 3 2 13 2" xfId="18497" xr:uid="{E4A05586-2D1C-4295-8E56-ED69386427CD}"/>
    <cellStyle name="Comma 3 5 3 2 13 2 2" xfId="30834" xr:uid="{E8B50F62-BD54-4F4C-8CB0-13FB801DEBD2}"/>
    <cellStyle name="Comma 3 5 3 2 13 3" xfId="25797" xr:uid="{0742FF17-1395-48C8-BC33-FEECFFA4D53E}"/>
    <cellStyle name="Comma 3 5 3 2 14" xfId="11358" xr:uid="{DD9DB932-D58A-4E18-80C6-831E28784935}"/>
    <cellStyle name="Comma 3 5 3 2 14 2" xfId="18706" xr:uid="{2D4BAD77-6601-4C28-B7B8-529A1EFB99F0}"/>
    <cellStyle name="Comma 3 5 3 2 14 2 2" xfId="31042" xr:uid="{6386EC84-6E6A-4B41-B06E-E88A5EA96A0D}"/>
    <cellStyle name="Comma 3 5 3 2 14 3" xfId="26005" xr:uid="{418830C5-1952-4872-B584-74C92590B33D}"/>
    <cellStyle name="Comma 3 5 3 2 15" xfId="11775" xr:uid="{C46D6994-D85E-4615-A706-803738D7C58D}"/>
    <cellStyle name="Comma 3 5 3 2 15 2" xfId="18924" xr:uid="{C197D92F-FACB-4B4D-BBE8-D0747AE2E057}"/>
    <cellStyle name="Comma 3 5 3 2 15 2 2" xfId="31258" xr:uid="{CBF7E5CB-E039-4E12-BA14-A00B7DBD1802}"/>
    <cellStyle name="Comma 3 5 3 2 15 3" xfId="26221" xr:uid="{45928DC7-29D0-4580-848E-2E7145255CBA}"/>
    <cellStyle name="Comma 3 5 3 2 16" xfId="12160" xr:uid="{4448BB9B-856A-4DAC-8BF9-867746B549CD}"/>
    <cellStyle name="Comma 3 5 3 2 16 2" xfId="19135" xr:uid="{7BF8A142-CFBF-4347-A73F-A92E25864225}"/>
    <cellStyle name="Comma 3 5 3 2 16 2 2" xfId="31468" xr:uid="{5457EC8B-196C-471E-994D-EAB20B9F073F}"/>
    <cellStyle name="Comma 3 5 3 2 16 3" xfId="26431" xr:uid="{9927E113-8D19-42BC-9CAC-EA18973F0EC1}"/>
    <cellStyle name="Comma 3 5 3 2 17" xfId="12541" xr:uid="{92997EC8-6EE9-4DDE-A6C1-E8E31523AD2C}"/>
    <cellStyle name="Comma 3 5 3 2 17 2" xfId="19344" xr:uid="{5AB52698-44A7-4672-9735-B6584C31ADF8}"/>
    <cellStyle name="Comma 3 5 3 2 17 2 2" xfId="31676" xr:uid="{69FDDA03-8DE6-4732-816E-51B6E7E51854}"/>
    <cellStyle name="Comma 3 5 3 2 17 3" xfId="26639" xr:uid="{32FC8DFD-7456-4731-9B8A-3EB0AD503219}"/>
    <cellStyle name="Comma 3 5 3 2 18" xfId="12922" xr:uid="{B6B01DFD-FA14-41A9-9D6A-9B58D939DB51}"/>
    <cellStyle name="Comma 3 5 3 2 18 2" xfId="19552" xr:uid="{04CA6505-7821-4F5A-8FBB-0AC803C2D7D8}"/>
    <cellStyle name="Comma 3 5 3 2 18 2 2" xfId="31884" xr:uid="{3F7CA055-9706-4E71-B152-ADEC18DD865F}"/>
    <cellStyle name="Comma 3 5 3 2 18 3" xfId="26847" xr:uid="{806183C8-D6C1-4331-B796-BC9B8E0E84F6}"/>
    <cellStyle name="Comma 3 5 3 2 19" xfId="13303" xr:uid="{BEC954F5-18E5-4D98-8B37-FB84CA9978A0}"/>
    <cellStyle name="Comma 3 5 3 2 19 2" xfId="19760" xr:uid="{00A00D87-0C13-4CFE-A806-873F72068491}"/>
    <cellStyle name="Comma 3 5 3 2 19 2 2" xfId="32092" xr:uid="{124DC494-CA8C-4780-9F8D-50D8DB10751A}"/>
    <cellStyle name="Comma 3 5 3 2 19 3" xfId="27055" xr:uid="{895F19DE-185A-4113-9C8B-BED0BA46F666}"/>
    <cellStyle name="Comma 3 5 3 2 2" xfId="1039" xr:uid="{15352099-713F-4A9A-85D5-54E932FFCC86}"/>
    <cellStyle name="Comma 3 5 3 2 2 2" xfId="1392" xr:uid="{5AE27516-4B8A-4883-9690-2C66F3D3B3B2}"/>
    <cellStyle name="Comma 3 5 3 2 2 2 2" xfId="2229" xr:uid="{714BB435-0106-4B09-8BFD-0CC3DCEF0933}"/>
    <cellStyle name="Comma 3 5 3 2 2 2 2 2" xfId="4997" xr:uid="{D24D0B53-99AC-4C93-BEF0-CDA769491BEB}"/>
    <cellStyle name="Comma 3 5 3 2 2 2 3" xfId="4185" xr:uid="{4CFA1DD5-EF6A-4B24-A79D-698A27ACCB1B}"/>
    <cellStyle name="Comma 3 5 3 2 2 3" xfId="1879" xr:uid="{880FE168-1ED7-4B97-BA42-E32D884A2ED2}"/>
    <cellStyle name="Comma 3 5 3 2 2 3 2" xfId="4098" xr:uid="{3BBED3A6-00F8-4CF1-B83C-BF055FE5A510}"/>
    <cellStyle name="Comma 3 5 3 2 2 4" xfId="4647" xr:uid="{462D097F-E8F2-4A24-AAAF-DE34F48FE3B6}"/>
    <cellStyle name="Comma 3 5 3 2 2 5" xfId="3277" xr:uid="{2BB394FF-3493-4A16-955D-C26F66D8DFFA}"/>
    <cellStyle name="Comma 3 5 3 2 2 6" xfId="22689" xr:uid="{1EFAF3A7-1580-427C-8BCF-3D8D8DF95B88}"/>
    <cellStyle name="Comma 3 5 3 2 20" xfId="13684" xr:uid="{FD39EEAA-B049-460D-9B75-FB78394C7F96}"/>
    <cellStyle name="Comma 3 5 3 2 20 2" xfId="19969" xr:uid="{67AE9669-4358-41B7-BEA8-66D0997D6D12}"/>
    <cellStyle name="Comma 3 5 3 2 20 2 2" xfId="32300" xr:uid="{13EFA6DE-C0E7-4938-A0F2-49C363AD2B92}"/>
    <cellStyle name="Comma 3 5 3 2 20 3" xfId="27263" xr:uid="{8BA73101-95E0-402C-96A8-6041D5C2B413}"/>
    <cellStyle name="Comma 3 5 3 2 21" xfId="14073" xr:uid="{012F2A27-8960-442B-AE4E-80EA65DA731C}"/>
    <cellStyle name="Comma 3 5 3 2 21 2" xfId="20182" xr:uid="{39BBAF7C-2228-4530-ABEB-A9AC21B7874E}"/>
    <cellStyle name="Comma 3 5 3 2 21 2 2" xfId="32512" xr:uid="{6900BB8C-D4F8-4110-A20A-DBADCF4C0BCB}"/>
    <cellStyle name="Comma 3 5 3 2 21 3" xfId="27475" xr:uid="{4BDD2DE6-039F-49D1-B35A-3A8C87FF9BD6}"/>
    <cellStyle name="Comma 3 5 3 2 22" xfId="14454" xr:uid="{CAC33090-4110-4D2C-9FFF-E46A516F2794}"/>
    <cellStyle name="Comma 3 5 3 2 22 2" xfId="20391" xr:uid="{18EFD28A-1315-4308-8F15-F4B1EADB9EB5}"/>
    <cellStyle name="Comma 3 5 3 2 22 2 2" xfId="32720" xr:uid="{3F162261-743D-443E-B37E-CADB4DD12DB1}"/>
    <cellStyle name="Comma 3 5 3 2 22 3" xfId="27683" xr:uid="{4E9781E2-528D-48C9-90B4-55223070FFF0}"/>
    <cellStyle name="Comma 3 5 3 2 23" xfId="14839" xr:uid="{ECE7A2A9-79E4-4E0F-95C7-E8AAD7D40787}"/>
    <cellStyle name="Comma 3 5 3 2 23 2" xfId="20601" xr:uid="{B0F82236-384C-45F7-B0F8-350E05880F06}"/>
    <cellStyle name="Comma 3 5 3 2 23 2 2" xfId="32930" xr:uid="{80F75D94-8F95-4A41-9D2B-2D2D0935E4CE}"/>
    <cellStyle name="Comma 3 5 3 2 23 3" xfId="27893" xr:uid="{DE210318-1A9E-4D5B-9D4D-FD8832989C03}"/>
    <cellStyle name="Comma 3 5 3 2 24" xfId="15220" xr:uid="{606EBCA4-C60C-427C-8162-46146CE5DB48}"/>
    <cellStyle name="Comma 3 5 3 2 24 2" xfId="20810" xr:uid="{D4FF2A3B-09AA-4401-B66C-E8FEA27A33B0}"/>
    <cellStyle name="Comma 3 5 3 2 24 2 2" xfId="33138" xr:uid="{1027E733-D3FE-4601-B236-C1B6DD8DAAE5}"/>
    <cellStyle name="Comma 3 5 3 2 24 3" xfId="28101" xr:uid="{1B5B1F7F-5D73-4581-8EA1-85BD59A03B3D}"/>
    <cellStyle name="Comma 3 5 3 2 25" xfId="15601" xr:uid="{621AC9FF-CE16-41CF-AE22-05E76DDDBB69}"/>
    <cellStyle name="Comma 3 5 3 2 25 2" xfId="21018" xr:uid="{CD13D937-C1B4-44BA-90BD-AD09BDB1DEBA}"/>
    <cellStyle name="Comma 3 5 3 2 25 2 2" xfId="33346" xr:uid="{31D390F9-CC67-466A-ABF6-5AC5F2790973}"/>
    <cellStyle name="Comma 3 5 3 2 25 3" xfId="28309" xr:uid="{AB7AC9D8-4147-40E6-9E72-996167608D4E}"/>
    <cellStyle name="Comma 3 5 3 2 26" xfId="15982" xr:uid="{3DB98E06-12F4-4FF2-932B-2155274135F3}"/>
    <cellStyle name="Comma 3 5 3 2 26 2" xfId="21226" xr:uid="{CAA82698-E953-42A9-B842-F379F7EE8C41}"/>
    <cellStyle name="Comma 3 5 3 2 26 2 2" xfId="33554" xr:uid="{32EC8C43-0BFF-42E6-AC46-94DD8E74FBAC}"/>
    <cellStyle name="Comma 3 5 3 2 26 3" xfId="28517" xr:uid="{75425A4E-02B3-45BF-8C44-0709D08FDE32}"/>
    <cellStyle name="Comma 3 5 3 2 27" xfId="16363" xr:uid="{9E4A3C4A-88A2-42B7-A976-86DDFECEDC99}"/>
    <cellStyle name="Comma 3 5 3 2 27 2" xfId="21434" xr:uid="{EAFBEDC5-EB4D-4796-AE71-2AFF05D7B7B9}"/>
    <cellStyle name="Comma 3 5 3 2 27 2 2" xfId="33762" xr:uid="{F610CE93-13AD-4541-83CE-4707857C582D}"/>
    <cellStyle name="Comma 3 5 3 2 27 3" xfId="28725" xr:uid="{7A67B3D4-E5A5-4F37-9874-8315C619EB37}"/>
    <cellStyle name="Comma 3 5 3 2 28" xfId="21783" xr:uid="{A6D1759E-1B9E-419C-ACC9-D3C9FFF1F4E6}"/>
    <cellStyle name="Comma 3 5 3 2 28 2" xfId="23117" xr:uid="{ED001C20-0C33-4868-8B94-6AE433998308}"/>
    <cellStyle name="Comma 3 5 3 2 29" xfId="22351" xr:uid="{0376135A-BC3A-4EFF-AD63-442406FA7597}"/>
    <cellStyle name="Comma 3 5 3 2 3" xfId="2477" xr:uid="{8F365CAF-D768-45B4-8969-07C7B8468473}"/>
    <cellStyle name="Comma 3 5 3 2 3 2" xfId="3577" xr:uid="{57232E65-3261-4346-96BB-45A0A8D5227E}"/>
    <cellStyle name="Comma 3 5 3 2 3 3" xfId="21929" xr:uid="{D29769DF-24DE-4B5C-8500-4705CF08B755}"/>
    <cellStyle name="Comma 3 5 3 2 3 3 2" xfId="23575" xr:uid="{1BB68769-EEEF-4B9B-9D22-F6F473325783}"/>
    <cellStyle name="Comma 3 5 3 2 3 4" xfId="22986" xr:uid="{8BBE94C3-4004-4867-B5FB-5A9C93D41718}"/>
    <cellStyle name="Comma 3 5 3 2 30" xfId="35808" xr:uid="{8FE53E35-0628-4219-93C1-41508F645F7D}"/>
    <cellStyle name="Comma 3 5 3 2 4" xfId="2885" xr:uid="{80A236A9-FF0A-4BD7-ADD1-E7E4B49901A4}"/>
    <cellStyle name="Comma 3 5 3 2 4 2" xfId="7519" xr:uid="{B8E368FB-A3D6-4805-A74E-943A5DC7E722}"/>
    <cellStyle name="Comma 3 5 3 2 5" xfId="7913" xr:uid="{9C929599-D2B4-40BB-837A-578531565E29}"/>
    <cellStyle name="Comma 3 5 3 2 5 2" xfId="16825" xr:uid="{CEA76A07-62BC-402E-A2C2-6B697B320FAD}"/>
    <cellStyle name="Comma 3 5 3 2 5 2 2" xfId="29166" xr:uid="{22AA8027-1EC9-4DF6-A9CB-FB2F3F1208F3}"/>
    <cellStyle name="Comma 3 5 3 2 5 3" xfId="24127" xr:uid="{2ECEC185-7C8B-4935-8069-6271DCD7DD4A}"/>
    <cellStyle name="Comma 3 5 3 2 6" xfId="8290" xr:uid="{A5163596-B455-4251-9EB1-F685B05A719F}"/>
    <cellStyle name="Comma 3 5 3 2 6 2" xfId="17036" xr:uid="{9155DE09-85DB-45D3-AEBE-F23A0DC67CA1}"/>
    <cellStyle name="Comma 3 5 3 2 6 2 2" xfId="29376" xr:uid="{14B7A387-FD0C-4783-8D57-FD158CC4F435}"/>
    <cellStyle name="Comma 3 5 3 2 6 3" xfId="24337" xr:uid="{504F1393-365C-427A-83E2-158380A80F26}"/>
    <cellStyle name="Comma 3 5 3 2 7" xfId="8671" xr:uid="{BC7B68B1-C324-4407-A35F-B82F273461B1}"/>
    <cellStyle name="Comma 3 5 3 2 7 2" xfId="17244" xr:uid="{9EAAE8E2-04A5-4604-8CF6-1703E13A69C7}"/>
    <cellStyle name="Comma 3 5 3 2 7 2 2" xfId="29584" xr:uid="{759C4E5D-2A07-444D-9293-F96DFF7BC699}"/>
    <cellStyle name="Comma 3 5 3 2 7 3" xfId="24545" xr:uid="{1490C21B-96C1-4A09-AE88-976853B5F111}"/>
    <cellStyle name="Comma 3 5 3 2 8" xfId="9052" xr:uid="{60503C82-567C-4313-B11D-02D1A483222E}"/>
    <cellStyle name="Comma 3 5 3 2 8 2" xfId="17453" xr:uid="{FD25349D-D9E6-459C-AD4A-C81ED6077112}"/>
    <cellStyle name="Comma 3 5 3 2 8 2 2" xfId="29792" xr:uid="{C89D42B2-8D0D-42AF-A55D-B5D229DBE19C}"/>
    <cellStyle name="Comma 3 5 3 2 8 3" xfId="24753" xr:uid="{14A26AC8-C838-4693-9A3D-A62AEB75EB6B}"/>
    <cellStyle name="Comma 3 5 3 2 9" xfId="9452" xr:uid="{BD992AD0-A868-42A2-B865-CD314DB7D26B}"/>
    <cellStyle name="Comma 3 5 3 2 9 2" xfId="17663" xr:uid="{B04292F8-E244-4368-80EC-76AB97D42567}"/>
    <cellStyle name="Comma 3 5 3 2 9 2 2" xfId="30001" xr:uid="{17493326-03F7-4DEE-9209-A8D80979DED9}"/>
    <cellStyle name="Comma 3 5 3 2 9 3" xfId="24964" xr:uid="{B769EAB6-2EB7-416C-B9F2-65E32498DB6C}"/>
    <cellStyle name="Comma 3 5 3 20" xfId="7279" xr:uid="{F17245AE-9B74-40ED-927E-B5E133E03CBD}"/>
    <cellStyle name="Comma 3 5 3 21" xfId="7666" xr:uid="{DA14795A-193A-46B5-970F-825F92E6E8CD}"/>
    <cellStyle name="Comma 3 5 3 21 2" xfId="16680" xr:uid="{E876BAC3-2E47-452A-846D-83E4510C6710}"/>
    <cellStyle name="Comma 3 5 3 21 2 2" xfId="29022" xr:uid="{A3690330-0784-437F-AB2F-459EF7A1F73E}"/>
    <cellStyle name="Comma 3 5 3 21 3" xfId="23983" xr:uid="{0DE62553-B90A-4B66-BF59-25544476FA80}"/>
    <cellStyle name="Comma 3 5 3 22" xfId="8052" xr:uid="{49C30555-E3ED-4244-9084-B50CECF25F68}"/>
    <cellStyle name="Comma 3 5 3 22 2" xfId="16914" xr:uid="{FCBFDC71-30FF-4491-9F48-07811C5C9A6E}"/>
    <cellStyle name="Comma 3 5 3 22 2 2" xfId="29255" xr:uid="{D7E16E28-99C0-4C69-8E4C-1682FAF0413B}"/>
    <cellStyle name="Comma 3 5 3 22 3" xfId="24216" xr:uid="{BCCF48E2-1221-4E4D-A32E-5E56C416269E}"/>
    <cellStyle name="Comma 3 5 3 23" xfId="8427" xr:uid="{C02C55C2-3BB6-4B3B-91A7-CD53E99E43BB}"/>
    <cellStyle name="Comma 3 5 3 23 2" xfId="17123" xr:uid="{73CC50E4-B929-48AC-AE79-4F3C8C618192}"/>
    <cellStyle name="Comma 3 5 3 23 2 2" xfId="29463" xr:uid="{30795FD3-2099-437B-A84E-34E615B18BC4}"/>
    <cellStyle name="Comma 3 5 3 23 3" xfId="24424" xr:uid="{ADF18F10-63E5-4CEF-ACCE-AD12E56A02E3}"/>
    <cellStyle name="Comma 3 5 3 24" xfId="8808" xr:uid="{57FCC940-6B4A-4BCE-9EDD-43F6EA320813}"/>
    <cellStyle name="Comma 3 5 3 24 2" xfId="17331" xr:uid="{D3464E8F-306B-423A-9104-DBAF8A83C8BE}"/>
    <cellStyle name="Comma 3 5 3 24 2 2" xfId="29671" xr:uid="{E466A47B-F19B-4DE9-A820-08E8E151E229}"/>
    <cellStyle name="Comma 3 5 3 24 3" xfId="24632" xr:uid="{E8389CB2-712F-4941-B535-00AC838A273A}"/>
    <cellStyle name="Comma 3 5 3 25" xfId="9193" xr:uid="{874D2DA7-10A7-4539-9F55-CA5F2BB1D8B6}"/>
    <cellStyle name="Comma 3 5 3 25 2" xfId="17540" xr:uid="{0044E38F-C58A-4849-9F91-AAC4D5E99A0F}"/>
    <cellStyle name="Comma 3 5 3 25 2 2" xfId="29879" xr:uid="{B885783D-58F5-4ED1-82C6-A7E94DF0C054}"/>
    <cellStyle name="Comma 3 5 3 25 3" xfId="24841" xr:uid="{2A6A0F2A-D80F-463F-8812-CFA31952A415}"/>
    <cellStyle name="Comma 3 5 3 26" xfId="9589" xr:uid="{4DB8714D-2F44-49D9-9541-35BC60DF49DC}"/>
    <cellStyle name="Comma 3 5 3 26 2" xfId="17750" xr:uid="{34E3C0FE-BD46-4305-8CF9-55E01B5EACBF}"/>
    <cellStyle name="Comma 3 5 3 26 2 2" xfId="30088" xr:uid="{C69045B2-4B6A-4838-9C75-30A819259C21}"/>
    <cellStyle name="Comma 3 5 3 26 3" xfId="25051" xr:uid="{03465885-873D-422C-868E-0EE5375FA2A3}"/>
    <cellStyle name="Comma 3 5 3 27" xfId="9970" xr:uid="{53AF5945-D7F9-43CF-A765-1668A06FE015}"/>
    <cellStyle name="Comma 3 5 3 27 2" xfId="17958" xr:uid="{6CA02A89-7C63-4793-A401-2C8F771D70C6}"/>
    <cellStyle name="Comma 3 5 3 27 2 2" xfId="30296" xr:uid="{2A844D8B-A394-4DA2-8709-6D1B11C3CBB4}"/>
    <cellStyle name="Comma 3 5 3 27 3" xfId="25259" xr:uid="{BFB11460-90AA-4494-8F6B-9C86C4A4A82F}"/>
    <cellStyle name="Comma 3 5 3 28" xfId="10352" xr:uid="{B22E7A53-E855-48FE-8EAE-5391C3443FC0}"/>
    <cellStyle name="Comma 3 5 3 28 2" xfId="18167" xr:uid="{CEBEE630-F29F-433D-B452-958553C419F0}"/>
    <cellStyle name="Comma 3 5 3 28 2 2" xfId="30505" xr:uid="{620C05EA-E0A0-479F-B561-570C631B3D06}"/>
    <cellStyle name="Comma 3 5 3 28 3" xfId="25468" xr:uid="{D011F481-493A-44ED-90B8-BCB7000F83ED}"/>
    <cellStyle name="Comma 3 5 3 29" xfId="10733" xr:uid="{BB894059-D88F-467A-B4D7-991C033EF5D4}"/>
    <cellStyle name="Comma 3 5 3 29 2" xfId="18376" xr:uid="{05DC0008-E6B2-4953-8B71-73113E806A46}"/>
    <cellStyle name="Comma 3 5 3 29 2 2" xfId="30713" xr:uid="{46EC6A26-5EF3-4FBD-B3AC-7453E6F76A3E}"/>
    <cellStyle name="Comma 3 5 3 29 3" xfId="25676" xr:uid="{5C5F0985-4725-47A8-8BF7-591EFE50A70B}"/>
    <cellStyle name="Comma 3 5 3 3" xfId="851" xr:uid="{9290C831-D2F5-44B2-BCDD-6C16625356F6}"/>
    <cellStyle name="Comma 3 5 3 3 2" xfId="1206" xr:uid="{15A25F4B-756A-4BA3-9678-F352EE924A9A}"/>
    <cellStyle name="Comma 3 5 3 3 2 2" xfId="2043" xr:uid="{E8F89BC2-7FAB-4865-9BB5-9C40D7E791F5}"/>
    <cellStyle name="Comma 3 5 3 3 2 2 2" xfId="4811" xr:uid="{06BEA006-0192-4E06-992B-F9859D030D35}"/>
    <cellStyle name="Comma 3 5 3 3 2 3" xfId="3700" xr:uid="{43E2F200-001F-4E8E-938B-A448AA7A4DCC}"/>
    <cellStyle name="Comma 3 5 3 3 3" xfId="1693" xr:uid="{800A5F20-A16B-4B45-8E58-D4863B1F957A}"/>
    <cellStyle name="Comma 3 5 3 3 3 2" xfId="3941" xr:uid="{72BBD9D9-19D1-4C2E-9210-21E1EA944E6D}"/>
    <cellStyle name="Comma 3 5 3 3 4" xfId="4487" xr:uid="{EEECD4A8-8AA2-41C9-981E-C711C514AF8B}"/>
    <cellStyle name="Comma 3 5 3 3 5" xfId="3108" xr:uid="{2A774EB3-9FA8-4EA2-AC07-E8C1C7653ADE}"/>
    <cellStyle name="Comma 3 5 3 3 6" xfId="22493" xr:uid="{47C5452B-F54E-49C1-AE56-13E8606C9792}"/>
    <cellStyle name="Comma 3 5 3 30" xfId="11114" xr:uid="{C672C777-A343-4F4E-A23E-250EC16382C7}"/>
    <cellStyle name="Comma 3 5 3 30 2" xfId="18584" xr:uid="{F0C3265A-FA5F-4668-869A-8CA897F18DAC}"/>
    <cellStyle name="Comma 3 5 3 30 2 2" xfId="30921" xr:uid="{AA31B4B4-09CA-4D81-A355-1822FCB5A1A0}"/>
    <cellStyle name="Comma 3 5 3 30 3" xfId="25884" xr:uid="{026902F5-927E-4AB7-B09D-11D1E148DEF1}"/>
    <cellStyle name="Comma 3 5 3 31" xfId="11531" xr:uid="{C8727B09-7FF0-4676-8A94-F2E35BFF0EB7}"/>
    <cellStyle name="Comma 3 5 3 31 2" xfId="18803" xr:uid="{FFCDB2CE-D3BE-46C2-88E1-A3693EC2D74A}"/>
    <cellStyle name="Comma 3 5 3 31 2 2" xfId="31137" xr:uid="{AD7837EF-C043-4500-BA36-E49AC2F486FB}"/>
    <cellStyle name="Comma 3 5 3 31 3" xfId="26100" xr:uid="{B01ED515-866C-48BF-BD71-A4486A6518A6}"/>
    <cellStyle name="Comma 3 5 3 32" xfId="11916" xr:uid="{A21DF810-3EFD-4C70-94BE-3F97F8E4DDD2}"/>
    <cellStyle name="Comma 3 5 3 32 2" xfId="19013" xr:uid="{CB2A4B13-85B4-4771-849B-159D2B024A84}"/>
    <cellStyle name="Comma 3 5 3 32 2 2" xfId="31347" xr:uid="{B8E8D5DF-CFA3-4C6D-8F89-33A2C290A422}"/>
    <cellStyle name="Comma 3 5 3 32 3" xfId="26310" xr:uid="{55D93E11-A575-4ED7-AFEA-17E9B5A982D9}"/>
    <cellStyle name="Comma 3 5 3 33" xfId="12297" xr:uid="{CD9DA564-8D26-40D5-B279-C7AE43800EDA}"/>
    <cellStyle name="Comma 3 5 3 33 2" xfId="19222" xr:uid="{521CDF7E-6320-4508-9AED-D98A80507826}"/>
    <cellStyle name="Comma 3 5 3 33 2 2" xfId="31555" xr:uid="{02AFFD99-ED5F-4951-A996-40FB021996C2}"/>
    <cellStyle name="Comma 3 5 3 33 3" xfId="26518" xr:uid="{2A47A674-4A26-4F87-B9CE-D3D61FEC6A06}"/>
    <cellStyle name="Comma 3 5 3 34" xfId="12678" xr:uid="{EEA56B94-5F50-482A-A277-9BE5E905B0F7}"/>
    <cellStyle name="Comma 3 5 3 34 2" xfId="19431" xr:uid="{79F137E4-24CB-464F-96B9-608215B37995}"/>
    <cellStyle name="Comma 3 5 3 34 2 2" xfId="31763" xr:uid="{4F8808FC-F6E0-4BD3-AFFB-12427D375885}"/>
    <cellStyle name="Comma 3 5 3 34 3" xfId="26726" xr:uid="{248F33A7-5602-4ECC-B8DE-8738A5A2CD0C}"/>
    <cellStyle name="Comma 3 5 3 35" xfId="13059" xr:uid="{4F56725C-2F98-42C1-9E06-D355F0EFB3C0}"/>
    <cellStyle name="Comma 3 5 3 35 2" xfId="19639" xr:uid="{6E239DD2-598B-4943-A06E-C7226A7571C7}"/>
    <cellStyle name="Comma 3 5 3 35 2 2" xfId="31971" xr:uid="{3BE33BDD-27FA-4211-A182-41585B375EB7}"/>
    <cellStyle name="Comma 3 5 3 35 3" xfId="26934" xr:uid="{80FC36C3-FF0B-43D0-A7E6-CC1C2E3DE0E5}"/>
    <cellStyle name="Comma 3 5 3 36" xfId="13440" xr:uid="{87343428-8A50-4430-88EF-8F542C9CE845}"/>
    <cellStyle name="Comma 3 5 3 36 2" xfId="19848" xr:uid="{C2487B28-AEFB-4417-AC69-6EEFA5EB5073}"/>
    <cellStyle name="Comma 3 5 3 36 2 2" xfId="32179" xr:uid="{8AD1122C-A072-40A5-A3FE-B453BDE574DC}"/>
    <cellStyle name="Comma 3 5 3 36 3" xfId="27142" xr:uid="{B9F7553C-B900-4B6F-B7BB-1DC00B028EBD}"/>
    <cellStyle name="Comma 3 5 3 37" xfId="13829" xr:uid="{F26133E2-9860-44BC-AA4B-FCC83544F532}"/>
    <cellStyle name="Comma 3 5 3 37 2" xfId="20060" xr:uid="{422AAA30-5AD8-4E53-A3EF-8B69C3556F9E}"/>
    <cellStyle name="Comma 3 5 3 37 2 2" xfId="32391" xr:uid="{FF10F117-8824-426F-8622-683A6EBE4D2C}"/>
    <cellStyle name="Comma 3 5 3 37 3" xfId="27354" xr:uid="{A7C855F8-D8DC-43F4-85D7-DA47A9765A5B}"/>
    <cellStyle name="Comma 3 5 3 38" xfId="14210" xr:uid="{6F4E48A0-AE7E-4CCC-A5D9-2E60E4AF59CC}"/>
    <cellStyle name="Comma 3 5 3 38 2" xfId="20269" xr:uid="{209F1BB0-200A-4364-B1E2-C24F6B6FBECE}"/>
    <cellStyle name="Comma 3 5 3 38 2 2" xfId="32599" xr:uid="{6D39BA05-6AFA-41F8-999C-175DC08D7BBA}"/>
    <cellStyle name="Comma 3 5 3 38 3" xfId="27562" xr:uid="{65101958-6123-405D-A62F-5E5D44E5BCA7}"/>
    <cellStyle name="Comma 3 5 3 39" xfId="14595" xr:uid="{0212B0F9-B11E-4F01-96F8-3CD927E731FB}"/>
    <cellStyle name="Comma 3 5 3 39 2" xfId="20480" xr:uid="{FB93F216-CC7E-4E65-85EA-2C4368D381B4}"/>
    <cellStyle name="Comma 3 5 3 39 2 2" xfId="32809" xr:uid="{0FB94AC8-7F4D-475D-B6B1-D8AFAE316115}"/>
    <cellStyle name="Comma 3 5 3 39 3" xfId="27772" xr:uid="{81534EB9-FB40-4E3D-A6A4-9311B5E192FB}"/>
    <cellStyle name="Comma 3 5 3 4" xfId="1535" xr:uid="{4DAD4874-6EE5-4CBD-AE20-F9A47B460918}"/>
    <cellStyle name="Comma 3 5 3 4 2" xfId="23147" xr:uid="{517671B4-B53A-4AAB-8889-69FED371CE18}"/>
    <cellStyle name="Comma 3 5 3 4 3" xfId="22716" xr:uid="{9E338862-6A00-4035-A42B-C83FC6E1528E}"/>
    <cellStyle name="Comma 3 5 3 40" xfId="14976" xr:uid="{AB15B7B9-1E40-4337-897A-FBD794226E4A}"/>
    <cellStyle name="Comma 3 5 3 40 2" xfId="20688" xr:uid="{EE6D6A99-C9C1-4BE7-B14C-01E9EB94EFF1}"/>
    <cellStyle name="Comma 3 5 3 40 2 2" xfId="33017" xr:uid="{D10DEA97-646A-4B16-A362-CA244566552C}"/>
    <cellStyle name="Comma 3 5 3 40 3" xfId="27980" xr:uid="{E93E110D-D188-48DE-85BC-222E5C03933E}"/>
    <cellStyle name="Comma 3 5 3 41" xfId="15357" xr:uid="{006142EA-805B-4503-8A29-6B3001EAE0BB}"/>
    <cellStyle name="Comma 3 5 3 41 2" xfId="20897" xr:uid="{765EFF42-44DE-4873-BE08-105E1937B2BB}"/>
    <cellStyle name="Comma 3 5 3 41 2 2" xfId="33225" xr:uid="{92A5EDD3-CF66-40C8-9F88-DA1C82C96748}"/>
    <cellStyle name="Comma 3 5 3 41 3" xfId="28188" xr:uid="{48ED54A6-E7C2-46D6-B3CE-68E023A68A30}"/>
    <cellStyle name="Comma 3 5 3 42" xfId="15738" xr:uid="{4F56A28B-0EEA-4277-B0DE-317FB36C995D}"/>
    <cellStyle name="Comma 3 5 3 42 2" xfId="21105" xr:uid="{82542A26-9874-462E-91C6-0BEA9636E954}"/>
    <cellStyle name="Comma 3 5 3 42 2 2" xfId="33433" xr:uid="{71A2E0D2-AF4F-46BE-89C3-8E4267895DC8}"/>
    <cellStyle name="Comma 3 5 3 42 3" xfId="28396" xr:uid="{FFAD243A-AF20-49DB-A238-C4A40CD676EA}"/>
    <cellStyle name="Comma 3 5 3 43" xfId="16119" xr:uid="{82B0DA83-6212-44B9-B726-8741D308AA4E}"/>
    <cellStyle name="Comma 3 5 3 43 2" xfId="21313" xr:uid="{CA63A5F9-9C29-4D9B-A708-FA38E13F8F4A}"/>
    <cellStyle name="Comma 3 5 3 43 2 2" xfId="33641" xr:uid="{F397B73E-9979-4093-B53C-7993C054D5E9}"/>
    <cellStyle name="Comma 3 5 3 43 3" xfId="28604" xr:uid="{6DE99DD3-B830-4FB7-9DEC-D04F07C34454}"/>
    <cellStyle name="Comma 3 5 3 44" xfId="21539" xr:uid="{15CB6B89-37C3-4508-BBFA-148082209A47}"/>
    <cellStyle name="Comma 3 5 3 44 2" xfId="23020" xr:uid="{1D8D5588-C6BA-40A5-940D-7EA531BEC4F9}"/>
    <cellStyle name="Comma 3 5 3 45" xfId="22155" xr:uid="{94723755-E9E1-4381-8F1C-250B44A128E0}"/>
    <cellStyle name="Comma 3 5 3 46" xfId="35503" xr:uid="{2CF7AC03-7BD9-4D6E-B30A-50B8553D3163}"/>
    <cellStyle name="Comma 3 5 3 5" xfId="2337" xr:uid="{1486E72D-B2A7-46A6-9B06-D7BC1C19A613}"/>
    <cellStyle name="Comma 3 5 3 5 2" xfId="5406" xr:uid="{77E6F909-80D8-48A8-9E48-71585FB475EB}"/>
    <cellStyle name="Comma 3 5 3 5 3" xfId="4250" xr:uid="{A1BE2747-BC38-43E6-9B12-2C72DB69219E}"/>
    <cellStyle name="Comma 3 5 3 6" xfId="2674" xr:uid="{86F0F299-1FE9-4C6A-8282-2175F0A9DA41}"/>
    <cellStyle name="Comma 3 5 3 6 2" xfId="5498" xr:uid="{C16600F5-566E-47DC-B019-7B59E58BF90C}"/>
    <cellStyle name="Comma 3 5 3 6 3" xfId="23374" xr:uid="{ABE1765B-4ADB-4770-AF3E-7DD4EC43F549}"/>
    <cellStyle name="Comma 3 5 3 7" xfId="5598" xr:uid="{CD86E705-48E8-42E7-8D0E-4E914834A96E}"/>
    <cellStyle name="Comma 3 5 3 8" xfId="5707" xr:uid="{5B7FB40A-BF14-4C0B-9E65-3C3449E3B045}"/>
    <cellStyle name="Comma 3 5 3 9" xfId="5822" xr:uid="{CBBF7B66-33E1-4AA4-92A7-9E2D1FD947AA}"/>
    <cellStyle name="Comma 3 5 30" xfId="8360" xr:uid="{236F8CE8-600A-45AF-BE15-337C1A1B9435}"/>
    <cellStyle name="Comma 3 5 30 2" xfId="17056" xr:uid="{AA3A3FE3-A552-42F9-B25E-09BFA0CB5F53}"/>
    <cellStyle name="Comma 3 5 30 2 2" xfId="29396" xr:uid="{AA5514B6-37FA-4B55-8965-04708C68EF5B}"/>
    <cellStyle name="Comma 3 5 30 3" xfId="24357" xr:uid="{5FE47EEB-6C2A-4A74-9C5E-7D6709E690A6}"/>
    <cellStyle name="Comma 3 5 31" xfId="8741" xr:uid="{0F82AA12-A4B7-457C-85F9-707E3EE60BA3}"/>
    <cellStyle name="Comma 3 5 31 2" xfId="17264" xr:uid="{F51082D9-0C74-4A54-A3F5-C9E0BFD1F594}"/>
    <cellStyle name="Comma 3 5 31 2 2" xfId="29604" xr:uid="{B91E6BD4-FD80-42D6-A988-14A538E8F728}"/>
    <cellStyle name="Comma 3 5 31 3" xfId="24565" xr:uid="{5BE6A825-C497-4C57-9789-EDBC3ADD9DC8}"/>
    <cellStyle name="Comma 3 5 32" xfId="9126" xr:uid="{957F69D2-3594-4730-ADB3-6FA0AA2AFB0E}"/>
    <cellStyle name="Comma 3 5 32 2" xfId="17473" xr:uid="{109D3621-DE02-48E1-9556-66D4A85E702C}"/>
    <cellStyle name="Comma 3 5 32 2 2" xfId="29812" xr:uid="{440A07A6-0F65-415A-8CEC-55693F4ADA5B}"/>
    <cellStyle name="Comma 3 5 32 3" xfId="24774" xr:uid="{39E35331-795B-475C-80CB-7851EE3DBA90}"/>
    <cellStyle name="Comma 3 5 33" xfId="9522" xr:uid="{F69EC3E1-01E5-4C2C-AF97-38D1F6051391}"/>
    <cellStyle name="Comma 3 5 33 2" xfId="17683" xr:uid="{95222100-4E11-436D-8056-FA6675BAAE5D}"/>
    <cellStyle name="Comma 3 5 33 2 2" xfId="30021" xr:uid="{88605D34-995C-4312-97D4-D882EB0E8F6D}"/>
    <cellStyle name="Comma 3 5 33 3" xfId="24984" xr:uid="{0F2958F1-9B3D-4436-BC3C-752E7B5D9D55}"/>
    <cellStyle name="Comma 3 5 34" xfId="9903" xr:uid="{2E726514-39DE-45B1-9339-E8DB7AD17CEE}"/>
    <cellStyle name="Comma 3 5 34 2" xfId="17891" xr:uid="{D294F53E-8D78-47C6-9A37-DE1EB2C266D9}"/>
    <cellStyle name="Comma 3 5 34 2 2" xfId="30229" xr:uid="{7BE60374-1827-4945-8DE5-8B8529C37D90}"/>
    <cellStyle name="Comma 3 5 34 3" xfId="25192" xr:uid="{808E9D34-2CAB-4EF9-A031-34390CB2053B}"/>
    <cellStyle name="Comma 3 5 35" xfId="10285" xr:uid="{B6748C0D-FB2B-4456-9E7F-015A2FD3EBE9}"/>
    <cellStyle name="Comma 3 5 35 2" xfId="18100" xr:uid="{6495BE7B-AE89-430B-A5FB-2A32EE62D2F0}"/>
    <cellStyle name="Comma 3 5 35 2 2" xfId="30438" xr:uid="{320943CA-FFB0-41A1-887B-F7F340C3BD24}"/>
    <cellStyle name="Comma 3 5 35 3" xfId="25401" xr:uid="{1475506B-8491-4AAF-A058-62F70A47F896}"/>
    <cellStyle name="Comma 3 5 36" xfId="10666" xr:uid="{9B533190-AC7C-41C3-9A4A-0DC086EF8CE0}"/>
    <cellStyle name="Comma 3 5 36 2" xfId="18309" xr:uid="{1DF72947-F346-48B1-A2C9-5B7B2D96514C}"/>
    <cellStyle name="Comma 3 5 36 2 2" xfId="30646" xr:uid="{AD92579B-D46D-41AE-8544-B83007202FB9}"/>
    <cellStyle name="Comma 3 5 36 3" xfId="25609" xr:uid="{2C901001-14A9-4050-9E98-C1C02C5B4F94}"/>
    <cellStyle name="Comma 3 5 37" xfId="11047" xr:uid="{3097627D-61DD-4B94-A23E-108BE55493CC}"/>
    <cellStyle name="Comma 3 5 37 2" xfId="18517" xr:uid="{DE27F18A-79BD-40C9-8AD9-ADCF061A3CA7}"/>
    <cellStyle name="Comma 3 5 37 2 2" xfId="30854" xr:uid="{961D5166-8AB6-4054-84E1-B8C24949B65E}"/>
    <cellStyle name="Comma 3 5 37 3" xfId="25817" xr:uid="{85F79D9F-BBE4-4D23-A567-DAD103D76328}"/>
    <cellStyle name="Comma 3 5 38" xfId="11464" xr:uid="{293897FF-DBEA-48DE-A7C3-618FD108519F}"/>
    <cellStyle name="Comma 3 5 38 2" xfId="18736" xr:uid="{D1465FA6-AAA0-4525-B671-AA6205E66FA0}"/>
    <cellStyle name="Comma 3 5 38 2 2" xfId="31070" xr:uid="{5B379485-7222-4EB0-8C95-4A0458C5022E}"/>
    <cellStyle name="Comma 3 5 38 3" xfId="26033" xr:uid="{540FCC2F-9B25-43E5-AA57-D2493D11D7A3}"/>
    <cellStyle name="Comma 3 5 39" xfId="11849" xr:uid="{0AF2F260-237A-41B8-8515-F687C8F85B7D}"/>
    <cellStyle name="Comma 3 5 39 2" xfId="18946" xr:uid="{B423F4B0-1E2D-4E08-B03A-5DA92DE246E6}"/>
    <cellStyle name="Comma 3 5 39 2 2" xfId="31280" xr:uid="{A87AB554-23A6-4A7E-9FA6-759260887BDC}"/>
    <cellStyle name="Comma 3 5 39 3" xfId="26243" xr:uid="{01B5D1F0-6D51-41E8-9763-3081C3DEA7B3}"/>
    <cellStyle name="Comma 3 5 4" xfId="125" xr:uid="{00000000-0005-0000-0000-000050000000}"/>
    <cellStyle name="Comma 3 5 4 10" xfId="5901" xr:uid="{88414681-1CA2-43B7-A294-7DC7CE49A0C3}"/>
    <cellStyle name="Comma 3 5 4 11" xfId="6006" xr:uid="{5D889662-7EAC-41F9-B5FF-E3B4D6F26B52}"/>
    <cellStyle name="Comma 3 5 4 12" xfId="6110" xr:uid="{8095C62B-A229-46E8-B2AE-47DC363487AE}"/>
    <cellStyle name="Comma 3 5 4 13" xfId="6214" xr:uid="{1965DC36-0009-4877-9EC6-451EFD4FF752}"/>
    <cellStyle name="Comma 3 5 4 14" xfId="6318" xr:uid="{C708FB12-7D6E-404B-AD18-4DC07FBF25CC}"/>
    <cellStyle name="Comma 3 5 4 15" xfId="6440" xr:uid="{EABBFB84-CC95-40E6-8069-133D2FED89AE}"/>
    <cellStyle name="Comma 3 5 4 16" xfId="6544" xr:uid="{A79A8F45-190C-4225-8630-6D8A236B7DAD}"/>
    <cellStyle name="Comma 3 5 4 17" xfId="6648" xr:uid="{42AFCC28-4068-453D-A95E-4B74C0363F81}"/>
    <cellStyle name="Comma 3 5 4 18" xfId="6753" xr:uid="{1021C726-61C8-4DFF-ABBB-4AE1A6786DCF}"/>
    <cellStyle name="Comma 3 5 4 19" xfId="6947" xr:uid="{3EBAF2DE-5541-4257-B7FF-B4F13A7BAE65}"/>
    <cellStyle name="Comma 3 5 4 2" xfId="642" xr:uid="{00000000-0005-0000-0000-000050000000}"/>
    <cellStyle name="Comma 3 5 4 2 10" xfId="9794" xr:uid="{8EECCB7D-0A1B-41ED-8E15-081A7CDBD34B}"/>
    <cellStyle name="Comma 3 5 4 2 10 2" xfId="17833" xr:uid="{1CB60B5A-EE46-4A86-816C-75058C80DC48}"/>
    <cellStyle name="Comma 3 5 4 2 10 2 2" xfId="30171" xr:uid="{E5608DAF-660A-4784-A659-492B668BE81A}"/>
    <cellStyle name="Comma 3 5 4 2 10 3" xfId="25134" xr:uid="{45E52E8D-867D-4F8F-A038-516AD8FC77FF}"/>
    <cellStyle name="Comma 3 5 4 2 11" xfId="10176" xr:uid="{7444CCED-2682-4542-8B64-C6AD05C5F730}"/>
    <cellStyle name="Comma 3 5 4 2 11 2" xfId="18042" xr:uid="{C43A75A7-E649-4A8A-B990-03701DC0AD13}"/>
    <cellStyle name="Comma 3 5 4 2 11 2 2" xfId="30380" xr:uid="{299183E7-6D4B-4030-8B7A-C0EA51875644}"/>
    <cellStyle name="Comma 3 5 4 2 11 3" xfId="25343" xr:uid="{8C7CB3F4-D876-4F8D-954D-61A75D6314B8}"/>
    <cellStyle name="Comma 3 5 4 2 12" xfId="10557" xr:uid="{6BDCD224-7621-41AC-80A6-2B9088D0AC5D}"/>
    <cellStyle name="Comma 3 5 4 2 12 2" xfId="18251" xr:uid="{84DE9068-D12F-414F-882C-9D37564E2521}"/>
    <cellStyle name="Comma 3 5 4 2 12 2 2" xfId="30588" xr:uid="{E7F2A278-6577-42E6-ADE7-CABEADFFEB13}"/>
    <cellStyle name="Comma 3 5 4 2 12 3" xfId="25551" xr:uid="{1FF37CEA-F92B-4364-8959-1D8B0AF1B8DF}"/>
    <cellStyle name="Comma 3 5 4 2 13" xfId="10938" xr:uid="{940766EF-2D2A-40A8-ABB6-610D9E2CA9FE}"/>
    <cellStyle name="Comma 3 5 4 2 13 2" xfId="18459" xr:uid="{E36CE646-8462-4FE5-B085-9466A0B424A8}"/>
    <cellStyle name="Comma 3 5 4 2 13 2 2" xfId="30796" xr:uid="{A5D4F0E5-7717-4F18-B98C-FF0E1CFDB6D7}"/>
    <cellStyle name="Comma 3 5 4 2 13 3" xfId="25759" xr:uid="{ECB709A1-6C48-4EC8-9988-5F62E7A4DA6A}"/>
    <cellStyle name="Comma 3 5 4 2 14" xfId="11319" xr:uid="{50491A77-3EFC-4FBD-A00C-E5ADD8C957D1}"/>
    <cellStyle name="Comma 3 5 4 2 14 2" xfId="18668" xr:uid="{F22AE384-73D2-43A0-9C3B-4841CA15FB8C}"/>
    <cellStyle name="Comma 3 5 4 2 14 2 2" xfId="31004" xr:uid="{ADA05FFD-CDA7-4E43-8BB2-BE206D77EDA4}"/>
    <cellStyle name="Comma 3 5 4 2 14 3" xfId="25967" xr:uid="{DE8B666B-E2C0-4AC1-AAE3-AAA6FC952155}"/>
    <cellStyle name="Comma 3 5 4 2 15" xfId="11736" xr:uid="{6DB629FC-2939-4127-9B33-44355C735877}"/>
    <cellStyle name="Comma 3 5 4 2 15 2" xfId="18886" xr:uid="{4803E0EB-B4F2-414D-9A67-590811EB09EC}"/>
    <cellStyle name="Comma 3 5 4 2 15 2 2" xfId="31220" xr:uid="{51A9FBC8-BDCD-48B3-AF54-A61FE96C09C9}"/>
    <cellStyle name="Comma 3 5 4 2 15 3" xfId="26183" xr:uid="{EC57EA23-EC74-47D0-BC23-0FD954374022}"/>
    <cellStyle name="Comma 3 5 4 2 16" xfId="12121" xr:uid="{733355A9-D46D-4EA7-B8A5-0552837ED616}"/>
    <cellStyle name="Comma 3 5 4 2 16 2" xfId="19097" xr:uid="{3698A7F7-2FE6-4745-9B69-14F8F0FCAECA}"/>
    <cellStyle name="Comma 3 5 4 2 16 2 2" xfId="31430" xr:uid="{33DAE5CF-C7BD-4FB1-B164-18FF74E317C6}"/>
    <cellStyle name="Comma 3 5 4 2 16 3" xfId="26393" xr:uid="{1D6A51E4-19C3-4F0D-9C1D-817A82FA1575}"/>
    <cellStyle name="Comma 3 5 4 2 17" xfId="12502" xr:uid="{5B4BFEBC-E15D-4C56-9AED-004B943C0315}"/>
    <cellStyle name="Comma 3 5 4 2 17 2" xfId="19306" xr:uid="{40449EB2-526A-4304-AA79-EB47D0EC8DD3}"/>
    <cellStyle name="Comma 3 5 4 2 17 2 2" xfId="31638" xr:uid="{AB35B418-FD8B-43D7-BFEF-0D94B8059659}"/>
    <cellStyle name="Comma 3 5 4 2 17 3" xfId="26601" xr:uid="{73906284-74FF-4E7B-A395-EAD05278F50C}"/>
    <cellStyle name="Comma 3 5 4 2 18" xfId="12883" xr:uid="{163D395A-70B7-44D6-8F4C-4DE6EEED17D4}"/>
    <cellStyle name="Comma 3 5 4 2 18 2" xfId="19514" xr:uid="{35BBC8CE-3992-4996-9DE7-7BA627FE88FC}"/>
    <cellStyle name="Comma 3 5 4 2 18 2 2" xfId="31846" xr:uid="{3608E623-BBF8-4191-80DA-9CD1D3081752}"/>
    <cellStyle name="Comma 3 5 4 2 18 3" xfId="26809" xr:uid="{B1E9268C-969D-425A-A24F-A949154B2347}"/>
    <cellStyle name="Comma 3 5 4 2 19" xfId="13264" xr:uid="{CC998204-8DF5-47FE-9339-5C72903580D4}"/>
    <cellStyle name="Comma 3 5 4 2 19 2" xfId="19722" xr:uid="{2BD501BB-4159-4B3E-8475-D32E4130A7CE}"/>
    <cellStyle name="Comma 3 5 4 2 19 2 2" xfId="32054" xr:uid="{70FDEE80-D0B8-49DE-8464-302B8323041D}"/>
    <cellStyle name="Comma 3 5 4 2 19 3" xfId="27017" xr:uid="{5685A103-634D-4C11-8FCC-252C8B7B6DF0}"/>
    <cellStyle name="Comma 3 5 4 2 2" xfId="976" xr:uid="{1858BA83-4E3B-4768-8584-E81B6E7848A3}"/>
    <cellStyle name="Comma 3 5 4 2 2 2" xfId="1329" xr:uid="{A8069BF6-5511-4B62-AB3A-74D682C5DA81}"/>
    <cellStyle name="Comma 3 5 4 2 2 2 2" xfId="2166" xr:uid="{6872AEB5-D9A6-43AD-AB90-00812156B020}"/>
    <cellStyle name="Comma 3 5 4 2 2 2 2 2" xfId="4934" xr:uid="{8BB4D659-2431-4BC1-BA85-804730688CBF}"/>
    <cellStyle name="Comma 3 5 4 2 2 2 3" xfId="4166" xr:uid="{19B2F880-61D2-4378-80C8-431D72E27BEC}"/>
    <cellStyle name="Comma 3 5 4 2 2 3" xfId="1816" xr:uid="{9E5DEF60-FF28-47FF-822D-EC827F38CB02}"/>
    <cellStyle name="Comma 3 5 4 2 2 3 2" xfId="4035" xr:uid="{CF5FE6C6-91BA-4AA0-9074-C866B652DDF2}"/>
    <cellStyle name="Comma 3 5 4 2 2 4" xfId="4584" xr:uid="{7C19766A-3F5E-43F4-ABC6-318E854AD0E4}"/>
    <cellStyle name="Comma 3 5 4 2 2 5" xfId="3214" xr:uid="{88BC669A-4847-4DAD-819B-63FFCFCBA313}"/>
    <cellStyle name="Comma 3 5 4 2 2 6" xfId="22626" xr:uid="{091D5B97-06E7-4BE9-84E8-61842ECE8B58}"/>
    <cellStyle name="Comma 3 5 4 2 20" xfId="13645" xr:uid="{53E5C3E4-D9E0-4D59-AC50-A43182A8C321}"/>
    <cellStyle name="Comma 3 5 4 2 20 2" xfId="19931" xr:uid="{34DFCBFA-8E80-4EEC-9CCB-D551A32CBC57}"/>
    <cellStyle name="Comma 3 5 4 2 20 2 2" xfId="32262" xr:uid="{78EF4608-48DC-4DD8-A2DC-75D93197A0A7}"/>
    <cellStyle name="Comma 3 5 4 2 20 3" xfId="27225" xr:uid="{A4AC6481-5414-464C-A5F8-5A1C9086BF83}"/>
    <cellStyle name="Comma 3 5 4 2 21" xfId="14034" xr:uid="{A6F777B9-E8CE-4786-93C2-1ECB8BD1DD3A}"/>
    <cellStyle name="Comma 3 5 4 2 21 2" xfId="20144" xr:uid="{0262A59D-9F7A-4F81-B883-44CA8DD07A43}"/>
    <cellStyle name="Comma 3 5 4 2 21 2 2" xfId="32474" xr:uid="{48701F30-406A-4F20-A153-0FEA250A025E}"/>
    <cellStyle name="Comma 3 5 4 2 21 3" xfId="27437" xr:uid="{6623D0F8-B9DF-4923-8B65-5F6100540DED}"/>
    <cellStyle name="Comma 3 5 4 2 22" xfId="14415" xr:uid="{13CE9CB5-7495-4C41-8FB4-434430F77F9D}"/>
    <cellStyle name="Comma 3 5 4 2 22 2" xfId="20353" xr:uid="{CAC684EE-1AAB-4ABC-A28B-ED48A6257E91}"/>
    <cellStyle name="Comma 3 5 4 2 22 2 2" xfId="32682" xr:uid="{E52EF40F-F01C-4B09-8553-C2E01D0A82B9}"/>
    <cellStyle name="Comma 3 5 4 2 22 3" xfId="27645" xr:uid="{709C43B5-1615-4C96-B2BE-897C69CE4BB6}"/>
    <cellStyle name="Comma 3 5 4 2 23" xfId="14800" xr:uid="{481A8E57-093E-4F5A-B513-6F1CAE8A7C88}"/>
    <cellStyle name="Comma 3 5 4 2 23 2" xfId="20563" xr:uid="{4A9F0B53-6AEE-4E82-8DA5-66122354A1DC}"/>
    <cellStyle name="Comma 3 5 4 2 23 2 2" xfId="32892" xr:uid="{B15F23F4-277A-48E1-A11D-97BC7F586B2F}"/>
    <cellStyle name="Comma 3 5 4 2 23 3" xfId="27855" xr:uid="{3933B6F6-BFB9-447E-99A6-FCCE85BA2097}"/>
    <cellStyle name="Comma 3 5 4 2 24" xfId="15181" xr:uid="{4A1C1FD2-8393-4574-9FE4-EF045ABA74EE}"/>
    <cellStyle name="Comma 3 5 4 2 24 2" xfId="20772" xr:uid="{ED128EEF-65D0-4549-AEF0-0580D6662908}"/>
    <cellStyle name="Comma 3 5 4 2 24 2 2" xfId="33100" xr:uid="{8695BFC3-266B-4B55-8DEF-0D6E52E9F996}"/>
    <cellStyle name="Comma 3 5 4 2 24 3" xfId="28063" xr:uid="{70E70E95-5599-45CB-B431-8400E403C5C3}"/>
    <cellStyle name="Comma 3 5 4 2 25" xfId="15562" xr:uid="{26562B04-CEF3-4444-B63A-E305F5AB5CCA}"/>
    <cellStyle name="Comma 3 5 4 2 25 2" xfId="20980" xr:uid="{41A49F23-7F99-4673-BAFD-5C1557A533F8}"/>
    <cellStyle name="Comma 3 5 4 2 25 2 2" xfId="33308" xr:uid="{440CD36C-FCB1-4DAA-B617-032BB62B7EE2}"/>
    <cellStyle name="Comma 3 5 4 2 25 3" xfId="28271" xr:uid="{37C1C4B1-B3DC-4511-9629-363498D80B6B}"/>
    <cellStyle name="Comma 3 5 4 2 26" xfId="15943" xr:uid="{CA6B8BE8-ACEC-4881-BE21-17462D034504}"/>
    <cellStyle name="Comma 3 5 4 2 26 2" xfId="21188" xr:uid="{E0A7340A-9670-466C-A428-94C9887533F1}"/>
    <cellStyle name="Comma 3 5 4 2 26 2 2" xfId="33516" xr:uid="{063138A8-3CFE-42AD-88E5-CE603E6D2769}"/>
    <cellStyle name="Comma 3 5 4 2 26 3" xfId="28479" xr:uid="{6A093F5B-0EF0-4532-982A-5EE46785C4E4}"/>
    <cellStyle name="Comma 3 5 4 2 27" xfId="16324" xr:uid="{3937206B-D72D-4E8E-9DE5-4A24546DF7CD}"/>
    <cellStyle name="Comma 3 5 4 2 27 2" xfId="21396" xr:uid="{235955CA-DED6-48A4-995C-E0F782ACECB1}"/>
    <cellStyle name="Comma 3 5 4 2 27 2 2" xfId="33724" xr:uid="{2A88B381-A403-488F-AE87-988645890858}"/>
    <cellStyle name="Comma 3 5 4 2 27 3" xfId="28687" xr:uid="{F16C093B-7AEB-4763-9CAA-3B3F5BC7C0CB}"/>
    <cellStyle name="Comma 3 5 4 2 28" xfId="21744" xr:uid="{03BF3B5D-88ED-453D-A848-3CC023216B96}"/>
    <cellStyle name="Comma 3 5 4 2 28 2" xfId="23198" xr:uid="{64E64FA3-C6BD-4245-B4EC-5BD40F5B4F73}"/>
    <cellStyle name="Comma 3 5 4 2 29" xfId="22288" xr:uid="{9B0CC720-426D-41BD-B8A3-68F7FA0C482C}"/>
    <cellStyle name="Comma 3 5 4 2 3" xfId="2822" xr:uid="{2F6D9091-5FC7-4EEB-93ED-205EC39D7353}"/>
    <cellStyle name="Comma 3 5 4 2 3 2" xfId="3514" xr:uid="{047BD1EB-9BA3-4718-AC44-7D93EDF846CC}"/>
    <cellStyle name="Comma 3 5 4 2 3 3" xfId="23512" xr:uid="{1E8AFE56-F61A-45F0-9087-E06D02AEE084}"/>
    <cellStyle name="Comma 3 5 4 2 3 4" xfId="22915" xr:uid="{23FAFC32-43E2-4F91-B648-9853B0B92F66}"/>
    <cellStyle name="Comma 3 5 4 2 30" xfId="35745" xr:uid="{7CF3508E-3C40-4509-95DD-823B41E30A1C}"/>
    <cellStyle name="Comma 3 5 4 2 4" xfId="4311" xr:uid="{7C48D028-8EA9-4BC6-84E6-46127A8A3D72}"/>
    <cellStyle name="Comma 3 5 4 2 4 2" xfId="7480" xr:uid="{F6D05DF5-94A3-4D8B-AD66-D01591B8D512}"/>
    <cellStyle name="Comma 3 5 4 2 5" xfId="7862" xr:uid="{062000AB-38D1-4575-9462-89C77D70324D}"/>
    <cellStyle name="Comma 3 5 4 2 5 2" xfId="16775" xr:uid="{74904F4D-5205-4249-B8E7-7E69629989D3}"/>
    <cellStyle name="Comma 3 5 4 2 5 2 2" xfId="29116" xr:uid="{E8336F63-2E5D-487E-BA0F-BE3B110B54A8}"/>
    <cellStyle name="Comma 3 5 4 2 5 3" xfId="24077" xr:uid="{5308F860-291A-4F2A-A03E-4C762FAA555D}"/>
    <cellStyle name="Comma 3 5 4 2 6" xfId="8251" xr:uid="{3F17D690-BB22-454F-A851-94408CBE057F}"/>
    <cellStyle name="Comma 3 5 4 2 6 2" xfId="16998" xr:uid="{D52CF76D-226E-4609-AB81-F0D568B0A5C6}"/>
    <cellStyle name="Comma 3 5 4 2 6 2 2" xfId="29338" xr:uid="{BAB77D0B-3755-4E17-BA39-26ACFD233950}"/>
    <cellStyle name="Comma 3 5 4 2 6 3" xfId="24299" xr:uid="{08BA9573-C609-4E25-8941-FA15F0DC454F}"/>
    <cellStyle name="Comma 3 5 4 2 7" xfId="8632" xr:uid="{1C8F6134-A1FE-4143-AF31-39ACEFD117FE}"/>
    <cellStyle name="Comma 3 5 4 2 7 2" xfId="17206" xr:uid="{ED8177A9-F638-472B-9D03-57CB5AD6AE6D}"/>
    <cellStyle name="Comma 3 5 4 2 7 2 2" xfId="29546" xr:uid="{38DD64C8-65BE-4127-BEC3-A53C3AB86D73}"/>
    <cellStyle name="Comma 3 5 4 2 7 3" xfId="24507" xr:uid="{E833D011-BD4B-49E0-A3F7-7365150314B1}"/>
    <cellStyle name="Comma 3 5 4 2 8" xfId="9013" xr:uid="{CBC9E151-669D-4600-BD8B-D30043914A0B}"/>
    <cellStyle name="Comma 3 5 4 2 8 2" xfId="17415" xr:uid="{7E850F30-B873-44C2-8320-32F353D56E1B}"/>
    <cellStyle name="Comma 3 5 4 2 8 2 2" xfId="29754" xr:uid="{E770595B-31A5-4D3A-B028-4D3BDBE80BA1}"/>
    <cellStyle name="Comma 3 5 4 2 8 3" xfId="24715" xr:uid="{0B8F5706-DC9F-4B3C-892E-233A1EABD5E1}"/>
    <cellStyle name="Comma 3 5 4 2 9" xfId="9413" xr:uid="{8416EA10-8C69-40CD-B9E0-7EE32D8740AE}"/>
    <cellStyle name="Comma 3 5 4 2 9 2" xfId="17625" xr:uid="{B931C4C0-59B8-4E88-8313-B65D112179DD}"/>
    <cellStyle name="Comma 3 5 4 2 9 2 2" xfId="29963" xr:uid="{F2775D7B-3FA8-4F5B-8517-391343BFD9AC}"/>
    <cellStyle name="Comma 3 5 4 2 9 3" xfId="24926" xr:uid="{CA43CA65-E73B-4602-8A7B-41057585DCAA}"/>
    <cellStyle name="Comma 3 5 4 20" xfId="7232" xr:uid="{C7FF4FDF-C5AC-4BA6-95C6-E76C6AAD4646}"/>
    <cellStyle name="Comma 3 5 4 21" xfId="7609" xr:uid="{A73AAF4C-B107-4C01-A77C-3BDA266BDC8A}"/>
    <cellStyle name="Comma 3 5 4 21 2" xfId="16623" xr:uid="{7CA2B043-2579-4DB3-9566-FD8BA7AAF289}"/>
    <cellStyle name="Comma 3 5 4 21 2 2" xfId="28965" xr:uid="{2C57BB3A-A3FC-424E-9681-FF05F9738092}"/>
    <cellStyle name="Comma 3 5 4 21 3" xfId="23926" xr:uid="{ACCFE6B4-3B08-409F-B481-DDF2EDEB3C77}"/>
    <cellStyle name="Comma 3 5 4 22" xfId="8005" xr:uid="{57377395-FC50-4E29-8E6B-2221A4AE59D8}"/>
    <cellStyle name="Comma 3 5 4 22 2" xfId="16867" xr:uid="{3A0B5CEC-E214-4F8F-AABA-E92080557F07}"/>
    <cellStyle name="Comma 3 5 4 22 2 2" xfId="29208" xr:uid="{AE2D3754-8FF0-40C7-8DE0-E049166CA42D}"/>
    <cellStyle name="Comma 3 5 4 22 3" xfId="24169" xr:uid="{497BD3BA-D99E-42EB-8DF6-F266497A1B99}"/>
    <cellStyle name="Comma 3 5 4 23" xfId="8380" xr:uid="{237DBCE9-C906-4FD9-B877-4F5DAFE5383E}"/>
    <cellStyle name="Comma 3 5 4 23 2" xfId="17076" xr:uid="{11CFCE7C-7FDF-4D3E-9D6E-05FA2280F5A3}"/>
    <cellStyle name="Comma 3 5 4 23 2 2" xfId="29416" xr:uid="{E7C60AC3-219B-41CC-8ABE-294777846CCB}"/>
    <cellStyle name="Comma 3 5 4 23 3" xfId="24377" xr:uid="{3B8E3035-431D-4A82-9ED4-1AB3F2F1E74C}"/>
    <cellStyle name="Comma 3 5 4 24" xfId="8761" xr:uid="{4E0E49B1-63B0-4CAB-BD00-A23766AFC890}"/>
    <cellStyle name="Comma 3 5 4 24 2" xfId="17284" xr:uid="{5481BEC5-459A-40F5-8D30-4471B59191B3}"/>
    <cellStyle name="Comma 3 5 4 24 2 2" xfId="29624" xr:uid="{9E49FE3E-DEA7-46C0-B1D1-8BC2E832FA94}"/>
    <cellStyle name="Comma 3 5 4 24 3" xfId="24585" xr:uid="{60AF6A2F-D48C-436D-A151-7A6F08621A62}"/>
    <cellStyle name="Comma 3 5 4 25" xfId="9146" xr:uid="{64429CF6-9A20-48C8-ADB4-8F1ADD321572}"/>
    <cellStyle name="Comma 3 5 4 25 2" xfId="17493" xr:uid="{756AEED1-971F-4A0A-81CF-EBA3EE73C8E5}"/>
    <cellStyle name="Comma 3 5 4 25 2 2" xfId="29832" xr:uid="{765AE941-BA0C-4933-83E4-991B5F556DC5}"/>
    <cellStyle name="Comma 3 5 4 25 3" xfId="24794" xr:uid="{B370A130-E3BF-40A8-BA49-92261E5CECB3}"/>
    <cellStyle name="Comma 3 5 4 26" xfId="9542" xr:uid="{BBCB1654-8B00-4C14-89C3-CA2E5FE0C05B}"/>
    <cellStyle name="Comma 3 5 4 26 2" xfId="17703" xr:uid="{55EE58E4-9DB9-4FAD-BD53-32EA6D73F45B}"/>
    <cellStyle name="Comma 3 5 4 26 2 2" xfId="30041" xr:uid="{0BFDFF81-1818-4D0B-93D1-F0FC9ABF8C46}"/>
    <cellStyle name="Comma 3 5 4 26 3" xfId="25004" xr:uid="{9E781E99-8492-409C-A431-9DF053026419}"/>
    <cellStyle name="Comma 3 5 4 27" xfId="9923" xr:uid="{4A22753C-F730-4926-8D5F-055B5C14FE23}"/>
    <cellStyle name="Comma 3 5 4 27 2" xfId="17911" xr:uid="{CBD7082E-6C0D-4A62-A77C-D35C1CD4E8CC}"/>
    <cellStyle name="Comma 3 5 4 27 2 2" xfId="30249" xr:uid="{F9A9C39A-E49C-4BB7-9082-C8219ADA4630}"/>
    <cellStyle name="Comma 3 5 4 27 3" xfId="25212" xr:uid="{D5CE5DF1-AA6D-4C70-997C-711E4DEF8759}"/>
    <cellStyle name="Comma 3 5 4 28" xfId="10305" xr:uid="{D1F828BD-3909-4B6E-834F-8BDD162D7293}"/>
    <cellStyle name="Comma 3 5 4 28 2" xfId="18120" xr:uid="{63597077-8B77-4E5C-B645-BD18B995B26E}"/>
    <cellStyle name="Comma 3 5 4 28 2 2" xfId="30458" xr:uid="{B2B0556E-5F02-45CD-80A0-B76017FF9874}"/>
    <cellStyle name="Comma 3 5 4 28 3" xfId="25421" xr:uid="{E11EFCA4-0A71-4C49-A62E-1FAFF3BAE434}"/>
    <cellStyle name="Comma 3 5 4 29" xfId="10686" xr:uid="{DBD2D00D-FE99-4977-90F3-12F488B8E223}"/>
    <cellStyle name="Comma 3 5 4 29 2" xfId="18329" xr:uid="{65B0AE15-F335-41CD-89BC-EBF6982A2DBD}"/>
    <cellStyle name="Comma 3 5 4 29 2 2" xfId="30666" xr:uid="{623437F7-69FE-4388-97ED-73400E28E4D9}"/>
    <cellStyle name="Comma 3 5 4 29 3" xfId="25629" xr:uid="{F869515B-DF30-4807-A894-FDF4EE5C8D7A}"/>
    <cellStyle name="Comma 3 5 4 3" xfId="788" xr:uid="{6E1370A9-00A8-43CE-8AB8-138B1688F0F0}"/>
    <cellStyle name="Comma 3 5 4 3 2" xfId="1143" xr:uid="{639A0D65-FDFD-4915-B70B-B3525363D81C}"/>
    <cellStyle name="Comma 3 5 4 3 2 2" xfId="1980" xr:uid="{43D174E6-AF46-4D0D-AAAC-FF745AB91B0A}"/>
    <cellStyle name="Comma 3 5 4 3 2 2 2" xfId="4748" xr:uid="{6A5B045B-14AE-424E-9B16-D8D1A29B4BC1}"/>
    <cellStyle name="Comma 3 5 4 3 2 3" xfId="3739" xr:uid="{3D0E1184-FF23-4164-9A71-671775BB3F70}"/>
    <cellStyle name="Comma 3 5 4 3 2 4" xfId="23737" xr:uid="{6760C15F-F999-4710-B104-0AF489E4BDD4}"/>
    <cellStyle name="Comma 3 5 4 3 3" xfId="1630" xr:uid="{22569FEC-37D7-42B9-8268-81BF91A16C32}"/>
    <cellStyle name="Comma 3 5 4 3 3 2" xfId="3869" xr:uid="{B054BA45-7421-44CD-83E0-CD013477BA7F}"/>
    <cellStyle name="Comma 3 5 4 3 3 3" xfId="21984" xr:uid="{919E0CF4-E71C-450E-A712-356CA0F55CEC}"/>
    <cellStyle name="Comma 3 5 4 3 3 4" xfId="28806" xr:uid="{549A58AB-2CBF-4BF0-B6EE-7FF2E5C52B97}"/>
    <cellStyle name="Comma 3 5 4 3 4" xfId="4425" xr:uid="{0A342F8C-810E-41D6-9CA4-1413E04CDDF1}"/>
    <cellStyle name="Comma 3 5 4 3 4 2" xfId="23312" xr:uid="{D08ADCA7-71E9-4878-90AB-B778C9A7CF11}"/>
    <cellStyle name="Comma 3 5 4 3 5" xfId="5239" xr:uid="{943872B2-E151-44FB-A69A-F362FFEB312D}"/>
    <cellStyle name="Comma 3 5 4 3 6" xfId="16459" xr:uid="{9258A573-926E-42FB-A098-BAA19F62271E}"/>
    <cellStyle name="Comma 3 5 4 3 7" xfId="3046" xr:uid="{00E9ECE3-4372-40D9-9030-FF14CBE73B66}"/>
    <cellStyle name="Comma 3 5 4 3 8" xfId="22450" xr:uid="{4C3CC0F8-09B8-46A7-BB59-3D8A63893D52}"/>
    <cellStyle name="Comma 3 5 4 30" xfId="11067" xr:uid="{99BDA5B4-84C9-46F2-B91B-4C6D19DF50B5}"/>
    <cellStyle name="Comma 3 5 4 30 2" xfId="18537" xr:uid="{2265C57D-AEB0-4E55-BA2E-2A997DB2A840}"/>
    <cellStyle name="Comma 3 5 4 30 2 2" xfId="30874" xr:uid="{2854AC1E-27C7-4A95-97E9-D933E5DA9618}"/>
    <cellStyle name="Comma 3 5 4 30 3" xfId="25837" xr:uid="{FF5E5A2A-812C-47FA-8ADC-B38DBF0948FD}"/>
    <cellStyle name="Comma 3 5 4 31" xfId="11484" xr:uid="{057EF18B-BF88-457E-8FCC-19D1B5BCCE70}"/>
    <cellStyle name="Comma 3 5 4 31 2" xfId="18756" xr:uid="{55141D99-B56C-4552-9EF4-FB4536AEF506}"/>
    <cellStyle name="Comma 3 5 4 31 2 2" xfId="31090" xr:uid="{B8D05866-C5CB-4D9B-ABE0-3EABACF8B942}"/>
    <cellStyle name="Comma 3 5 4 31 3" xfId="26053" xr:uid="{B7102A7C-521D-4A90-A01F-3BB2E6464F50}"/>
    <cellStyle name="Comma 3 5 4 32" xfId="11869" xr:uid="{FFC22B72-97A7-4AB6-A52B-897B71AEF32F}"/>
    <cellStyle name="Comma 3 5 4 32 2" xfId="18966" xr:uid="{6862493E-0879-4989-9F28-77004E70BB03}"/>
    <cellStyle name="Comma 3 5 4 32 2 2" xfId="31300" xr:uid="{5D18EB1C-DCBD-47F4-A5F9-F676F3CB13BA}"/>
    <cellStyle name="Comma 3 5 4 32 3" xfId="26263" xr:uid="{7619BB7C-FD10-4B43-AFB1-AB386B0B2F1A}"/>
    <cellStyle name="Comma 3 5 4 33" xfId="12250" xr:uid="{B97AC9D0-A247-45C9-B693-F66A10440D74}"/>
    <cellStyle name="Comma 3 5 4 33 2" xfId="19175" xr:uid="{EF26348A-F86B-451F-8417-97CA32DFDA90}"/>
    <cellStyle name="Comma 3 5 4 33 2 2" xfId="31508" xr:uid="{90A9DD44-40FA-4268-BFBA-6C5350932B14}"/>
    <cellStyle name="Comma 3 5 4 33 3" xfId="26471" xr:uid="{E8FD303F-F6CE-4619-B9DF-90126D9C05DD}"/>
    <cellStyle name="Comma 3 5 4 34" xfId="12631" xr:uid="{91C240F7-72E2-48FF-B3E4-BB5884D3DCF5}"/>
    <cellStyle name="Comma 3 5 4 34 2" xfId="19384" xr:uid="{66D9F5F0-5B03-4945-B62E-EE3B640B7C4B}"/>
    <cellStyle name="Comma 3 5 4 34 2 2" xfId="31716" xr:uid="{FA2D0C0D-A108-4768-B579-FBC8AE20FDF0}"/>
    <cellStyle name="Comma 3 5 4 34 3" xfId="26679" xr:uid="{A3BD1ABE-C16F-4511-BD65-BB2F5051567B}"/>
    <cellStyle name="Comma 3 5 4 35" xfId="13012" xr:uid="{48BBD152-0EDB-4C1F-8F48-38E095BB5184}"/>
    <cellStyle name="Comma 3 5 4 35 2" xfId="19592" xr:uid="{F1F5BDEE-FE8F-4503-8F4D-FCBAEC6AE6E4}"/>
    <cellStyle name="Comma 3 5 4 35 2 2" xfId="31924" xr:uid="{F76C3B5B-1BD0-4726-83B1-8E2FD98B4F6E}"/>
    <cellStyle name="Comma 3 5 4 35 3" xfId="26887" xr:uid="{FE78B2A7-AAB9-49C7-ACDF-A306AFC42EF2}"/>
    <cellStyle name="Comma 3 5 4 36" xfId="13393" xr:uid="{677FA2BA-9939-4F66-BF1E-22CBC9AD7E80}"/>
    <cellStyle name="Comma 3 5 4 36 2" xfId="19801" xr:uid="{477DB5F8-D800-4E93-AEDC-CB872A4AF734}"/>
    <cellStyle name="Comma 3 5 4 36 2 2" xfId="32132" xr:uid="{C12A8A98-A232-4DCC-A755-78BABE6FD681}"/>
    <cellStyle name="Comma 3 5 4 36 3" xfId="27095" xr:uid="{49E726D9-A88E-4DA3-B295-310E16D9DE8E}"/>
    <cellStyle name="Comma 3 5 4 37" xfId="13782" xr:uid="{78CEBA95-07EF-4EBE-A209-DAE05EF84FC9}"/>
    <cellStyle name="Comma 3 5 4 37 2" xfId="20013" xr:uid="{D08B9E53-FCA9-4A3C-BFF5-2680ADCFC081}"/>
    <cellStyle name="Comma 3 5 4 37 2 2" xfId="32344" xr:uid="{47BACE6F-5096-434E-86B7-FC3382F30978}"/>
    <cellStyle name="Comma 3 5 4 37 3" xfId="27307" xr:uid="{92400283-51C6-40DD-9C25-916C87A497CB}"/>
    <cellStyle name="Comma 3 5 4 38" xfId="14163" xr:uid="{0BAD24CC-1292-4AE6-ADEB-BBBB0CF8B222}"/>
    <cellStyle name="Comma 3 5 4 38 2" xfId="20222" xr:uid="{94C8BBA3-5D89-4487-8A85-2232BD6AFBBF}"/>
    <cellStyle name="Comma 3 5 4 38 2 2" xfId="32552" xr:uid="{CAF39B07-D888-4EB7-AD65-96B72D5E7A17}"/>
    <cellStyle name="Comma 3 5 4 38 3" xfId="27515" xr:uid="{38BE53B3-3A9B-4F72-BAEB-295333A36647}"/>
    <cellStyle name="Comma 3 5 4 39" xfId="14548" xr:uid="{71F9016C-0765-45D5-B019-A4C8CE60CFD2}"/>
    <cellStyle name="Comma 3 5 4 39 2" xfId="20433" xr:uid="{7A8DC799-D880-4471-98B7-B824AAAD85C8}"/>
    <cellStyle name="Comma 3 5 4 39 2 2" xfId="32762" xr:uid="{EEF687AD-FDEB-47FE-9658-0D931AF10584}"/>
    <cellStyle name="Comma 3 5 4 39 3" xfId="27725" xr:uid="{3AAACD8D-8BA8-4932-81E3-4AFEEBB55810}"/>
    <cellStyle name="Comma 3 5 4 4" xfId="1466" xr:uid="{CB8F359C-B3EC-443F-AC7E-E49BAEE28F98}"/>
    <cellStyle name="Comma 3 5 4 4 2" xfId="23709" xr:uid="{E1026233-F443-4AC2-8463-E1B917DF636E}"/>
    <cellStyle name="Comma 3 5 4 4 3" xfId="22761" xr:uid="{65B446A4-F676-4E07-9239-9E160D4B05AE}"/>
    <cellStyle name="Comma 3 5 4 40" xfId="14929" xr:uid="{1BE9CDBB-6455-499F-9A53-521524B031A7}"/>
    <cellStyle name="Comma 3 5 4 40 2" xfId="20641" xr:uid="{AB39116B-1D90-4545-8C7E-C71BA9C61B3D}"/>
    <cellStyle name="Comma 3 5 4 40 2 2" xfId="32970" xr:uid="{CD1AE40B-9D65-494A-B6C2-AC7D812B850F}"/>
    <cellStyle name="Comma 3 5 4 40 3" xfId="27933" xr:uid="{1632C694-3C34-41A9-BEF7-BFFC3911678F}"/>
    <cellStyle name="Comma 3 5 4 41" xfId="15310" xr:uid="{797A817F-6A0F-4BCB-83E9-C7739F9AEBBC}"/>
    <cellStyle name="Comma 3 5 4 41 2" xfId="20850" xr:uid="{E794F805-2371-4120-B370-349ACCB0B183}"/>
    <cellStyle name="Comma 3 5 4 41 2 2" xfId="33178" xr:uid="{76EE89F4-9685-4755-9E1B-5896CAC4101E}"/>
    <cellStyle name="Comma 3 5 4 41 3" xfId="28141" xr:uid="{DF5FCB18-F578-44ED-9D41-6695D0437CFD}"/>
    <cellStyle name="Comma 3 5 4 42" xfId="15691" xr:uid="{BD183CDB-34C9-4768-8526-98035788AF8D}"/>
    <cellStyle name="Comma 3 5 4 42 2" xfId="21058" xr:uid="{3D39D796-D283-4992-9F89-C6492B1A304C}"/>
    <cellStyle name="Comma 3 5 4 42 2 2" xfId="33386" xr:uid="{10A15C78-000E-4518-A3BB-12A0DCA0FB46}"/>
    <cellStyle name="Comma 3 5 4 42 3" xfId="28349" xr:uid="{D9B17577-0007-46A7-82AE-D0294C9AABC2}"/>
    <cellStyle name="Comma 3 5 4 43" xfId="16072" xr:uid="{2E08930C-14B7-4704-A1BD-20543FC7E7E6}"/>
    <cellStyle name="Comma 3 5 4 43 2" xfId="21266" xr:uid="{1FEF7883-F35F-4914-AB26-AC449923E7D8}"/>
    <cellStyle name="Comma 3 5 4 43 2 2" xfId="33594" xr:uid="{2EC7D900-9D59-4C8B-AD3C-CF2937B0B229}"/>
    <cellStyle name="Comma 3 5 4 43 3" xfId="28557" xr:uid="{27E508BD-3007-4D0E-BFCF-CD79E201A8F7}"/>
    <cellStyle name="Comma 3 5 4 44" xfId="21492" xr:uid="{E20384C2-DADB-40B3-AFFD-46B0287EC520}"/>
    <cellStyle name="Comma 3 5 4 44 2" xfId="23052" xr:uid="{E7FB5D0C-3D99-48AE-BEA5-BF8DF92F835C}"/>
    <cellStyle name="Comma 3 5 4 45" xfId="22083" xr:uid="{B0860054-A771-4C10-B5C6-C0C3BC51BE44}"/>
    <cellStyle name="Comma 3 5 4 46" xfId="35431" xr:uid="{719907E4-8B79-4D34-9849-AAE7E3CC03F1}"/>
    <cellStyle name="Comma 3 5 4 5" xfId="2422" xr:uid="{0C15F481-9B63-4613-8DA0-B6E9407A26CC}"/>
    <cellStyle name="Comma 3 5 4 5 2" xfId="5375" xr:uid="{A9D80872-1503-4E28-BD5C-7B306234EF51}"/>
    <cellStyle name="Comma 3 5 4 5 3" xfId="4213" xr:uid="{5F562119-DDD6-4957-ABCF-15D1F63B11E3}"/>
    <cellStyle name="Comma 3 5 4 6" xfId="2602" xr:uid="{6BB88F9D-2D7D-4E15-A686-941D84493E17}"/>
    <cellStyle name="Comma 3 5 4 6 2" xfId="5461" xr:uid="{4F9A5D71-6F26-4468-A26B-63C48630F19B}"/>
    <cellStyle name="Comma 3 5 4 7" xfId="5554" xr:uid="{795460C2-36FD-4191-A84A-DF4B224E9A99}"/>
    <cellStyle name="Comma 3 5 4 8" xfId="5659" xr:uid="{E7A99522-3E27-49CD-825E-D42EAA2B6385}"/>
    <cellStyle name="Comma 3 5 4 9" xfId="5775" xr:uid="{D6E6BC3D-B94A-43C8-9EB1-9E422D498101}"/>
    <cellStyle name="Comma 3 5 40" xfId="12230" xr:uid="{43B5F74F-513C-456A-875E-DF1199C8F7D4}"/>
    <cellStyle name="Comma 3 5 40 2" xfId="19155" xr:uid="{3D72FFEA-C507-4388-8CFA-7D84A20ED911}"/>
    <cellStyle name="Comma 3 5 40 2 2" xfId="31488" xr:uid="{EF3B1B72-BAC3-453E-A74C-60AC1BDD2333}"/>
    <cellStyle name="Comma 3 5 40 3" xfId="26451" xr:uid="{EBC2F181-3083-498C-91BD-A4C3AE06AF6B}"/>
    <cellStyle name="Comma 3 5 41" xfId="12611" xr:uid="{97899C6B-332F-4616-A01D-7A6DC5598E85}"/>
    <cellStyle name="Comma 3 5 41 2" xfId="19364" xr:uid="{E985E89D-2AD3-449B-85AD-3799BAE18D26}"/>
    <cellStyle name="Comma 3 5 41 2 2" xfId="31696" xr:uid="{84817341-257C-4992-833B-A5E1BB832B55}"/>
    <cellStyle name="Comma 3 5 41 3" xfId="26659" xr:uid="{3BDBBD70-3268-4A28-8750-48F3EE6AB5E5}"/>
    <cellStyle name="Comma 3 5 42" xfId="12992" xr:uid="{7A85C663-847F-4EA5-A4D4-C4D762763D1C}"/>
    <cellStyle name="Comma 3 5 42 2" xfId="19572" xr:uid="{A1E14335-6795-4FE7-BB53-216254028224}"/>
    <cellStyle name="Comma 3 5 42 2 2" xfId="31904" xr:uid="{3FFAB9B3-D9EA-4394-AC9B-665646F9DEAE}"/>
    <cellStyle name="Comma 3 5 42 3" xfId="26867" xr:uid="{4F81CBFC-8C80-4E97-8C2E-0DA412617D1E}"/>
    <cellStyle name="Comma 3 5 43" xfId="13373" xr:uid="{56D71BFB-6227-4309-BCE2-971493499071}"/>
    <cellStyle name="Comma 3 5 43 2" xfId="19781" xr:uid="{78B95C00-6553-403E-9ED9-16BC38BA7D0D}"/>
    <cellStyle name="Comma 3 5 43 2 2" xfId="32112" xr:uid="{7300636D-4AB6-4825-943C-0BC1605E7F27}"/>
    <cellStyle name="Comma 3 5 43 3" xfId="27075" xr:uid="{3C05F7E6-9286-4740-8D9C-6CB3BF8CCF3F}"/>
    <cellStyle name="Comma 3 5 44" xfId="13762" xr:uid="{E49F2808-DB1F-4532-9AD6-26F73FFBB0F0}"/>
    <cellStyle name="Comma 3 5 44 2" xfId="19993" xr:uid="{CA025D5E-9D16-4042-9B5E-CFA0B140753B}"/>
    <cellStyle name="Comma 3 5 44 2 2" xfId="32324" xr:uid="{75F2BC93-611E-43D9-BE35-9A52809C15FC}"/>
    <cellStyle name="Comma 3 5 44 3" xfId="27287" xr:uid="{9E2E0139-6428-42A2-9ECE-7B49B42E9FAE}"/>
    <cellStyle name="Comma 3 5 45" xfId="14143" xr:uid="{F8813EF0-0B8B-40CC-A02E-FB39253FC837}"/>
    <cellStyle name="Comma 3 5 45 2" xfId="20202" xr:uid="{162D7188-9985-4395-9FBD-FFE24832AAA4}"/>
    <cellStyle name="Comma 3 5 45 2 2" xfId="32532" xr:uid="{FF96682B-07AE-4D4C-9B10-731D9E5C68DE}"/>
    <cellStyle name="Comma 3 5 45 3" xfId="27495" xr:uid="{A96D23BF-E363-4834-9E3C-C9F800DF2BFE}"/>
    <cellStyle name="Comma 3 5 46" xfId="14528" xr:uid="{1BD21F1E-0193-4A9B-B67D-DF16B0D5235D}"/>
    <cellStyle name="Comma 3 5 46 2" xfId="20413" xr:uid="{86A367B3-F731-45D6-8D56-EA15C8736E74}"/>
    <cellStyle name="Comma 3 5 46 2 2" xfId="32742" xr:uid="{61F71C50-FD70-4569-9E72-18411488059C}"/>
    <cellStyle name="Comma 3 5 46 3" xfId="27705" xr:uid="{D8B7AA25-E7DF-48F3-B7CC-26FB94CF3EA9}"/>
    <cellStyle name="Comma 3 5 47" xfId="14909" xr:uid="{7FACBBED-3FC9-46E0-B37C-F08FD73121DA}"/>
    <cellStyle name="Comma 3 5 47 2" xfId="20621" xr:uid="{BECACA88-D071-4E0C-A118-1A0A57D12CB4}"/>
    <cellStyle name="Comma 3 5 47 2 2" xfId="32950" xr:uid="{47774273-9948-4124-93C7-A7450399E9AF}"/>
    <cellStyle name="Comma 3 5 47 3" xfId="27913" xr:uid="{DC636D1F-EFAF-4877-9CF5-3CD46F35DBA4}"/>
    <cellStyle name="Comma 3 5 48" xfId="15290" xr:uid="{93EFAAF3-4F66-487F-9F22-80A2883DD009}"/>
    <cellStyle name="Comma 3 5 48 2" xfId="20830" xr:uid="{556BC810-2FEF-45E9-98B1-47C0E780F788}"/>
    <cellStyle name="Comma 3 5 48 2 2" xfId="33158" xr:uid="{5A6B11DB-CA85-4967-9E8D-59FB8E2837F2}"/>
    <cellStyle name="Comma 3 5 48 3" xfId="28121" xr:uid="{5C4A09A3-FA3B-4F5B-B302-4612C6364D38}"/>
    <cellStyle name="Comma 3 5 49" xfId="15671" xr:uid="{3D949AF9-F043-411B-9909-FF05F6A59955}"/>
    <cellStyle name="Comma 3 5 49 2" xfId="21038" xr:uid="{54DD7271-F317-45D3-942C-280FACC1DC39}"/>
    <cellStyle name="Comma 3 5 49 2 2" xfId="33366" xr:uid="{865D99CF-3410-4B3B-8F29-74913D328672}"/>
    <cellStyle name="Comma 3 5 49 3" xfId="28329" xr:uid="{C8A887C9-7203-4121-AEDC-CA076C6E0F9E}"/>
    <cellStyle name="Comma 3 5 5" xfId="610" xr:uid="{00000000-0005-0000-0000-00004D000000}"/>
    <cellStyle name="Comma 3 5 5 10" xfId="9777" xr:uid="{6582DDAC-373B-4C17-BF4E-DA9A0FDC8A12}"/>
    <cellStyle name="Comma 3 5 5 10 2" xfId="17816" xr:uid="{63F97B99-BB49-4E91-97BE-EE3E95723059}"/>
    <cellStyle name="Comma 3 5 5 10 2 2" xfId="30154" xr:uid="{7E49B4CC-470D-449D-89D8-967541CAC763}"/>
    <cellStyle name="Comma 3 5 5 10 3" xfId="25117" xr:uid="{8266975C-7C46-4DAE-BBE7-B9017A61EB10}"/>
    <cellStyle name="Comma 3 5 5 11" xfId="10159" xr:uid="{22795A4E-1C61-4BE5-B38C-BAA89831CA3F}"/>
    <cellStyle name="Comma 3 5 5 11 2" xfId="18025" xr:uid="{3D84E188-E390-45B8-B821-DEC3D96437D9}"/>
    <cellStyle name="Comma 3 5 5 11 2 2" xfId="30363" xr:uid="{5233D6B4-7653-44E2-98B1-B877F9E13CB3}"/>
    <cellStyle name="Comma 3 5 5 11 3" xfId="25326" xr:uid="{A183E7C8-36DE-437B-8076-D7C53170ED48}"/>
    <cellStyle name="Comma 3 5 5 12" xfId="10540" xr:uid="{864E0434-D5AA-49F1-9F1E-FF7580BA07FB}"/>
    <cellStyle name="Comma 3 5 5 12 2" xfId="18234" xr:uid="{DB48E707-C57C-457E-9735-73B0A3F138D8}"/>
    <cellStyle name="Comma 3 5 5 12 2 2" xfId="30571" xr:uid="{468ED14F-CA16-4AFA-A7E2-689468173196}"/>
    <cellStyle name="Comma 3 5 5 12 3" xfId="25534" xr:uid="{78281089-0E9E-4C20-B256-A6DF27679F1C}"/>
    <cellStyle name="Comma 3 5 5 13" xfId="10921" xr:uid="{35B70615-0422-437F-8F72-A1FD76873FC1}"/>
    <cellStyle name="Comma 3 5 5 13 2" xfId="18442" xr:uid="{9C071AA9-7EAB-467E-84F2-A19D98F911D2}"/>
    <cellStyle name="Comma 3 5 5 13 2 2" xfId="30779" xr:uid="{90B06906-8CD6-46C2-9E79-9E95B3F2FDED}"/>
    <cellStyle name="Comma 3 5 5 13 3" xfId="25742" xr:uid="{0905A1F2-D82D-4598-9920-4B7AD4F92F70}"/>
    <cellStyle name="Comma 3 5 5 14" xfId="11302" xr:uid="{3C76E119-F10A-4A0B-A6BF-96D1C745C660}"/>
    <cellStyle name="Comma 3 5 5 14 2" xfId="18651" xr:uid="{7F677BDD-92D3-41E7-8B38-CE9230B9E2D8}"/>
    <cellStyle name="Comma 3 5 5 14 2 2" xfId="30987" xr:uid="{98F4C226-8B97-470A-ABE2-BA0F01A627E9}"/>
    <cellStyle name="Comma 3 5 5 14 3" xfId="25950" xr:uid="{21503DA4-3338-432A-B13A-09B4FFA6A958}"/>
    <cellStyle name="Comma 3 5 5 15" xfId="11719" xr:uid="{39AE8255-4FB7-4682-91C2-6ADDF90C5158}"/>
    <cellStyle name="Comma 3 5 5 15 2" xfId="18869" xr:uid="{B42292BB-D964-417C-98DD-92CE09DC7791}"/>
    <cellStyle name="Comma 3 5 5 15 2 2" xfId="31203" xr:uid="{41813124-D897-4685-8E00-EE9A4EE44940}"/>
    <cellStyle name="Comma 3 5 5 15 3" xfId="26166" xr:uid="{7E131B38-E38E-45A2-89AF-F78C13B5C452}"/>
    <cellStyle name="Comma 3 5 5 16" xfId="12104" xr:uid="{707F5B0E-C2C1-4411-992D-53614F090C89}"/>
    <cellStyle name="Comma 3 5 5 16 2" xfId="19080" xr:uid="{079477B9-5BCE-4353-9737-B09DAE439049}"/>
    <cellStyle name="Comma 3 5 5 16 2 2" xfId="31413" xr:uid="{D7D46202-B70F-4E69-AFF7-09191FFFBE86}"/>
    <cellStyle name="Comma 3 5 5 16 3" xfId="26376" xr:uid="{0BD16DAE-8568-4080-8278-851CB7EB6726}"/>
    <cellStyle name="Comma 3 5 5 17" xfId="12485" xr:uid="{7ACA057D-AF1A-44C7-9F7D-0B021F7923B1}"/>
    <cellStyle name="Comma 3 5 5 17 2" xfId="19289" xr:uid="{861DA764-B9BD-44AF-9A97-63CB1222E76D}"/>
    <cellStyle name="Comma 3 5 5 17 2 2" xfId="31621" xr:uid="{10F38D42-B705-4571-8C8A-E235BBAD4D4B}"/>
    <cellStyle name="Comma 3 5 5 17 3" xfId="26584" xr:uid="{1FF1A4FB-AA37-45D2-A275-1E48B391FF05}"/>
    <cellStyle name="Comma 3 5 5 18" xfId="12866" xr:uid="{40C58B78-D5CC-42B9-9D58-A152BADD1888}"/>
    <cellStyle name="Comma 3 5 5 18 2" xfId="19497" xr:uid="{8D8C6022-E25F-47C2-BA74-CFE40C64ACE8}"/>
    <cellStyle name="Comma 3 5 5 18 2 2" xfId="31829" xr:uid="{70ABC2C4-B48D-469E-B8CF-0E0E270E13E9}"/>
    <cellStyle name="Comma 3 5 5 18 3" xfId="26792" xr:uid="{3BAD8324-1A0D-46BD-A557-1F7EF54E7CC8}"/>
    <cellStyle name="Comma 3 5 5 19" xfId="13247" xr:uid="{0EC7607D-45DD-4D63-A24C-661757EA9935}"/>
    <cellStyle name="Comma 3 5 5 19 2" xfId="19705" xr:uid="{A8C5EDE1-CAE6-44FF-B0F8-3552EB018670}"/>
    <cellStyle name="Comma 3 5 5 19 2 2" xfId="32037" xr:uid="{AFE7F247-F579-40BC-AE99-26C24F35EBD8}"/>
    <cellStyle name="Comma 3 5 5 19 3" xfId="27000" xr:uid="{8727565B-89E8-4BF3-9E33-6E13DF4F337D}"/>
    <cellStyle name="Comma 3 5 5 2" xfId="945" xr:uid="{DA728CE2-5700-4480-97C7-D84C8874072A}"/>
    <cellStyle name="Comma 3 5 5 2 2" xfId="1298" xr:uid="{2B81FC55-1E70-4E15-A84C-9C2A4680F38D}"/>
    <cellStyle name="Comma 3 5 5 2 2 2" xfId="2135" xr:uid="{F1027BDF-61A5-430D-8ED1-7B5BBCA2BF3E}"/>
    <cellStyle name="Comma 3 5 5 2 2 2 2" xfId="4903" xr:uid="{636E1AC5-D789-4CAB-B4B6-4DC3B58AB11D}"/>
    <cellStyle name="Comma 3 5 5 2 2 3" xfId="3727" xr:uid="{27036232-E152-4192-AFB1-DF89A02A8DD5}"/>
    <cellStyle name="Comma 3 5 5 2 3" xfId="1785" xr:uid="{58C937F9-97DB-4B8E-BD7D-D9F7D1FF52A7}"/>
    <cellStyle name="Comma 3 5 5 2 3 2" xfId="4006" xr:uid="{52197E61-F5F1-4539-B5C0-633D49CF1F21}"/>
    <cellStyle name="Comma 3 5 5 2 4" xfId="4555" xr:uid="{12ADDF47-9273-497D-914D-B1BE325E5DC6}"/>
    <cellStyle name="Comma 3 5 5 2 5" xfId="3185" xr:uid="{5AEAC8B1-9797-44BA-A49F-F53ED91F45FD}"/>
    <cellStyle name="Comma 3 5 5 2 6" xfId="22597" xr:uid="{441C42E5-1AC4-4EA0-A0C8-0D023C847FB2}"/>
    <cellStyle name="Comma 3 5 5 20" xfId="13628" xr:uid="{F1AB64EE-A415-47B1-876C-B8D490748604}"/>
    <cellStyle name="Comma 3 5 5 20 2" xfId="19914" xr:uid="{1333D1D1-DA8F-4E7D-9E0F-E95C4D9F7539}"/>
    <cellStyle name="Comma 3 5 5 20 2 2" xfId="32245" xr:uid="{E4A81F61-48CE-4424-ADDB-B5D9A17B4AAD}"/>
    <cellStyle name="Comma 3 5 5 20 3" xfId="27208" xr:uid="{142A101B-5589-42DA-AA0B-09467CA79BDF}"/>
    <cellStyle name="Comma 3 5 5 21" xfId="14017" xr:uid="{A2268807-94FF-46A6-B970-B4E29CB3186B}"/>
    <cellStyle name="Comma 3 5 5 21 2" xfId="20127" xr:uid="{3B7B1411-DDF1-4E3D-8E3E-8977D32689A6}"/>
    <cellStyle name="Comma 3 5 5 21 2 2" xfId="32457" xr:uid="{E8F32462-D186-4B54-8988-5BFE2ABF0335}"/>
    <cellStyle name="Comma 3 5 5 21 3" xfId="27420" xr:uid="{7E728EE1-12B1-4088-BF64-B9C82FDECD20}"/>
    <cellStyle name="Comma 3 5 5 22" xfId="14398" xr:uid="{CD1E6BF9-9261-46B7-A7D8-DD911DCFD9A3}"/>
    <cellStyle name="Comma 3 5 5 22 2" xfId="20336" xr:uid="{A7F70FB9-6058-47F5-83AD-FAF2A5BFAF1A}"/>
    <cellStyle name="Comma 3 5 5 22 2 2" xfId="32665" xr:uid="{4239ACBA-E3E1-4338-8443-C2AF953FD39B}"/>
    <cellStyle name="Comma 3 5 5 22 3" xfId="27628" xr:uid="{B50386C7-1634-427A-A88B-385C0878A8A3}"/>
    <cellStyle name="Comma 3 5 5 23" xfId="14783" xr:uid="{339D252E-3A42-4106-B244-14D271D25234}"/>
    <cellStyle name="Comma 3 5 5 23 2" xfId="20546" xr:uid="{31E04820-F52B-4752-9647-96DCFFE6B842}"/>
    <cellStyle name="Comma 3 5 5 23 2 2" xfId="32875" xr:uid="{1C651416-2E1A-4825-8C06-8CF5A3EE1C24}"/>
    <cellStyle name="Comma 3 5 5 23 3" xfId="27838" xr:uid="{63863AC1-10A6-4AD7-B05C-88527161EBDD}"/>
    <cellStyle name="Comma 3 5 5 24" xfId="15164" xr:uid="{B63027E3-900D-4D5F-B18B-C42D1C08B9AB}"/>
    <cellStyle name="Comma 3 5 5 24 2" xfId="20755" xr:uid="{555AE273-65E5-464E-91C6-4E1A4A1E72A3}"/>
    <cellStyle name="Comma 3 5 5 24 2 2" xfId="33083" xr:uid="{68A25828-4BB1-4037-B8F4-18F90838FABE}"/>
    <cellStyle name="Comma 3 5 5 24 3" xfId="28046" xr:uid="{1EAE5007-0285-4996-A1B2-9BE190B25BD7}"/>
    <cellStyle name="Comma 3 5 5 25" xfId="15545" xr:uid="{3988CE54-D33E-41EC-BA81-BDA6528E9B26}"/>
    <cellStyle name="Comma 3 5 5 25 2" xfId="20963" xr:uid="{68B5D231-6533-465C-8B4A-6322094D5D07}"/>
    <cellStyle name="Comma 3 5 5 25 2 2" xfId="33291" xr:uid="{C41A8F2E-70AD-40F9-9DDA-D3F12E360759}"/>
    <cellStyle name="Comma 3 5 5 25 3" xfId="28254" xr:uid="{5FFF3C98-CDA8-4657-8F22-421F332C7F7F}"/>
    <cellStyle name="Comma 3 5 5 26" xfId="15926" xr:uid="{265B4138-13F6-4529-BECF-8A8268E9570A}"/>
    <cellStyle name="Comma 3 5 5 26 2" xfId="21171" xr:uid="{7B14C9FF-3130-47C8-B16D-1AB71D847916}"/>
    <cellStyle name="Comma 3 5 5 26 2 2" xfId="33499" xr:uid="{B57AEAFE-7594-4ECF-950F-9B3305B63055}"/>
    <cellStyle name="Comma 3 5 5 26 3" xfId="28462" xr:uid="{90E7D35C-37C5-44A3-8A29-45F59FACE179}"/>
    <cellStyle name="Comma 3 5 5 27" xfId="16307" xr:uid="{17747E66-1C7A-47E2-B9C1-42D99ACC5544}"/>
    <cellStyle name="Comma 3 5 5 27 2" xfId="21379" xr:uid="{2CAF37D6-CCAD-4AC3-8C47-C975FF3A498D}"/>
    <cellStyle name="Comma 3 5 5 27 2 2" xfId="33707" xr:uid="{2C618001-1A11-4615-A6DC-AC641D8699F0}"/>
    <cellStyle name="Comma 3 5 5 27 3" xfId="28670" xr:uid="{A97F00BF-4D4A-4736-A5A0-DA90098CD622}"/>
    <cellStyle name="Comma 3 5 5 28" xfId="21727" xr:uid="{32EE332B-0C25-47F8-A46C-140F1DC0FC31}"/>
    <cellStyle name="Comma 3 5 5 28 2" xfId="23170" xr:uid="{7E5FC2E5-E813-4937-921A-2E13DB1D44AD}"/>
    <cellStyle name="Comma 3 5 5 29" xfId="22259" xr:uid="{4F27E149-E895-4EE5-8247-51044B24ED36}"/>
    <cellStyle name="Comma 3 5 5 3" xfId="2793" xr:uid="{A7CC5F62-9748-4F70-8922-8B62DD16146D}"/>
    <cellStyle name="Comma 3 5 5 3 2" xfId="3485" xr:uid="{D5A2244A-A0E7-4C67-A743-2590EF1532A0}"/>
    <cellStyle name="Comma 3 5 5 3 3" xfId="23483" xr:uid="{38A92A09-34C6-4F20-866E-483CA61AD203}"/>
    <cellStyle name="Comma 3 5 5 3 4" xfId="22883" xr:uid="{519FC42A-39EB-4F1A-A31C-EF6517447F87}"/>
    <cellStyle name="Comma 3 5 5 30" xfId="35716" xr:uid="{182E2D53-4C8E-49AB-8A0F-A4CA7C626605}"/>
    <cellStyle name="Comma 3 5 5 4" xfId="4288" xr:uid="{321BE645-50D6-433C-A86B-AB1F58E73D5C}"/>
    <cellStyle name="Comma 3 5 5 4 2" xfId="7464" xr:uid="{81B3D1A2-1044-4B5B-910E-89274FE3876D}"/>
    <cellStyle name="Comma 3 5 5 5" xfId="7845" xr:uid="{1D29EF50-9343-4C18-8BA6-AFE20728C2BE}"/>
    <cellStyle name="Comma 3 5 5 5 2" xfId="16758" xr:uid="{3C0AA824-5599-4B37-83D0-FE964F9C1DBC}"/>
    <cellStyle name="Comma 3 5 5 5 2 2" xfId="29099" xr:uid="{40C3C65C-A9A9-4A7D-9251-3A63A809E4CE}"/>
    <cellStyle name="Comma 3 5 5 5 3" xfId="24060" xr:uid="{093965CA-0794-4CD2-BAB3-54F739CA3990}"/>
    <cellStyle name="Comma 3 5 5 6" xfId="8234" xr:uid="{BB26C6DE-B8CD-42A2-894E-1F180A1A8897}"/>
    <cellStyle name="Comma 3 5 5 6 2" xfId="16981" xr:uid="{C2FEF04D-D144-4EE2-B34C-6563EF970388}"/>
    <cellStyle name="Comma 3 5 5 6 2 2" xfId="29321" xr:uid="{44B34194-C413-4E31-B45B-622A6236E5C4}"/>
    <cellStyle name="Comma 3 5 5 6 3" xfId="24282" xr:uid="{12C424F3-36DB-4CE2-A287-A40F37F75400}"/>
    <cellStyle name="Comma 3 5 5 7" xfId="8615" xr:uid="{10C964D8-7D4B-4FCD-A42A-FEE5F30D74DA}"/>
    <cellStyle name="Comma 3 5 5 7 2" xfId="17189" xr:uid="{C7A61B97-C380-4688-9F20-AC805CBC6DBA}"/>
    <cellStyle name="Comma 3 5 5 7 2 2" xfId="29529" xr:uid="{C3163214-1F03-44BD-9CEF-19EB1C30C0D1}"/>
    <cellStyle name="Comma 3 5 5 7 3" xfId="24490" xr:uid="{7E662CA8-CBA4-4615-BBCB-231560833B47}"/>
    <cellStyle name="Comma 3 5 5 8" xfId="8996" xr:uid="{AF9B993E-1270-4786-B1E2-81713981B527}"/>
    <cellStyle name="Comma 3 5 5 8 2" xfId="17398" xr:uid="{D3407DC7-9E8D-42E2-AA60-26D1A7832F6F}"/>
    <cellStyle name="Comma 3 5 5 8 2 2" xfId="29737" xr:uid="{5ADDC1E4-8DF3-42B0-8052-D670526F64E3}"/>
    <cellStyle name="Comma 3 5 5 8 3" xfId="24698" xr:uid="{F449951B-844D-4BA1-8801-BFD92F4D77D7}"/>
    <cellStyle name="Comma 3 5 5 9" xfId="9396" xr:uid="{0D3404DD-778A-4C93-B4C2-EE1E9DA35808}"/>
    <cellStyle name="Comma 3 5 5 9 2" xfId="17608" xr:uid="{A72F4904-FEBA-4FE3-BC7A-AA2E153535A5}"/>
    <cellStyle name="Comma 3 5 5 9 2 2" xfId="29946" xr:uid="{1330D0CE-D104-40B3-A973-5352D41EB83E}"/>
    <cellStyle name="Comma 3 5 5 9 3" xfId="24909" xr:uid="{8531579C-EEE8-482F-9F7E-438F60882B51}"/>
    <cellStyle name="Comma 3 5 50" xfId="16052" xr:uid="{B5CD21DD-9FDA-4CA2-B12F-B05B8BC18A88}"/>
    <cellStyle name="Comma 3 5 50 2" xfId="21246" xr:uid="{9D4113FC-034C-43E5-A23D-535C259E41A2}"/>
    <cellStyle name="Comma 3 5 50 2 2" xfId="33574" xr:uid="{665F425A-A137-415B-9719-176395B3380C}"/>
    <cellStyle name="Comma 3 5 50 3" xfId="28537" xr:uid="{774AB384-F435-45B1-81A4-9F161052E351}"/>
    <cellStyle name="Comma 3 5 51" xfId="21472" xr:uid="{EC009AD8-D228-4A66-9CB1-0AC798E0DF30}"/>
    <cellStyle name="Comma 3 5 52" xfId="22051" xr:uid="{C9CA855C-E69D-4823-ACA7-EA16099D15C5}"/>
    <cellStyle name="Comma 3 5 53" xfId="35399" xr:uid="{C8A50641-F3F7-4FFF-962F-4424C9476A81}"/>
    <cellStyle name="Comma 3 5 6" xfId="288" xr:uid="{00000000-0005-0000-0000-00008A000000}"/>
    <cellStyle name="Comma 3 5 6 10" xfId="9632" xr:uid="{90C76AFB-EA81-4203-B80C-965213AEA879}"/>
    <cellStyle name="Comma 3 5 6 10 2" xfId="17776" xr:uid="{E2C80962-D238-46C0-A8DC-DB7A53C7B31F}"/>
    <cellStyle name="Comma 3 5 6 10 2 2" xfId="30114" xr:uid="{DA7B1D25-A9A5-4DF8-9D53-D504C0FE3CDF}"/>
    <cellStyle name="Comma 3 5 6 10 3" xfId="25077" xr:uid="{CEC6B96F-FE58-4F56-9B01-52D847A229BF}"/>
    <cellStyle name="Comma 3 5 6 11" xfId="10013" xr:uid="{FE8AD23F-5E0A-4AC2-90A6-57883CED1519}"/>
    <cellStyle name="Comma 3 5 6 11 2" xfId="17984" xr:uid="{2AF0CBA3-68A3-4792-8810-67BD46CF17D7}"/>
    <cellStyle name="Comma 3 5 6 11 2 2" xfId="30322" xr:uid="{79F7F23A-BFBC-4EBC-AD96-D0B5FFA102CD}"/>
    <cellStyle name="Comma 3 5 6 11 3" xfId="25285" xr:uid="{A529501B-6843-4104-9101-38436043D7CB}"/>
    <cellStyle name="Comma 3 5 6 12" xfId="10395" xr:uid="{E0453DF4-C8C2-469F-BDE5-F55215260894}"/>
    <cellStyle name="Comma 3 5 6 12 2" xfId="18193" xr:uid="{77EFE903-D633-4C0D-AA32-BBE984768F63}"/>
    <cellStyle name="Comma 3 5 6 12 2 2" xfId="30531" xr:uid="{273C4203-1C11-488A-B5F8-CA74BE0A181E}"/>
    <cellStyle name="Comma 3 5 6 12 3" xfId="25494" xr:uid="{7FE44CEF-54A2-4BD7-A852-B9284BD26D6F}"/>
    <cellStyle name="Comma 3 5 6 13" xfId="10776" xr:uid="{5C7D7B82-96C1-45B4-9CD7-64E93DAEE3F3}"/>
    <cellStyle name="Comma 3 5 6 13 2" xfId="18402" xr:uid="{62A49983-D787-41E7-8DE8-736733213DCF}"/>
    <cellStyle name="Comma 3 5 6 13 2 2" xfId="30739" xr:uid="{302C2A7C-ECB2-4810-BA4F-3222654FF2C6}"/>
    <cellStyle name="Comma 3 5 6 13 3" xfId="25702" xr:uid="{586EE7AB-7D99-45D0-A816-5C7EA12E7D80}"/>
    <cellStyle name="Comma 3 5 6 14" xfId="11157" xr:uid="{DDA39C5B-F4A6-4C8D-9A6E-F29AE9BA4B3D}"/>
    <cellStyle name="Comma 3 5 6 14 2" xfId="18611" xr:uid="{F4680703-837B-41B6-A6A5-8DE5A2281F63}"/>
    <cellStyle name="Comma 3 5 6 14 2 2" xfId="30947" xr:uid="{9F5E97A3-968C-48FD-B272-FC96A27FCC27}"/>
    <cellStyle name="Comma 3 5 6 14 3" xfId="25910" xr:uid="{9763F07C-BD9F-4318-A3C4-5959D5A6C98B}"/>
    <cellStyle name="Comma 3 5 6 15" xfId="11574" xr:uid="{BD558A94-6C23-4D63-975E-01A27E726DF1}"/>
    <cellStyle name="Comma 3 5 6 15 2" xfId="18829" xr:uid="{35782C81-5635-4F83-A36E-2D68D04A7BAD}"/>
    <cellStyle name="Comma 3 5 6 15 2 2" xfId="31163" xr:uid="{583DDEC0-18C9-4203-A031-2F241F716C3A}"/>
    <cellStyle name="Comma 3 5 6 15 3" xfId="26126" xr:uid="{D2A59BBA-01ED-4D8D-93A8-C0C59BA9A760}"/>
    <cellStyle name="Comma 3 5 6 16" xfId="11959" xr:uid="{ABBCEB8C-00A9-418A-B0D9-71C11B559A40}"/>
    <cellStyle name="Comma 3 5 6 16 2" xfId="19040" xr:uid="{3D04FE6D-EFFC-4E82-B510-9412B6BE73E7}"/>
    <cellStyle name="Comma 3 5 6 16 2 2" xfId="31373" xr:uid="{1D45BE6B-01AB-4DEA-AF8E-16422DDFA6B5}"/>
    <cellStyle name="Comma 3 5 6 16 3" xfId="26336" xr:uid="{16047B5D-519F-41A2-B8C6-B146DBA2E5EC}"/>
    <cellStyle name="Comma 3 5 6 17" xfId="12340" xr:uid="{E2C60C09-64C7-4786-9027-C71B748C1933}"/>
    <cellStyle name="Comma 3 5 6 17 2" xfId="19248" xr:uid="{15623DAE-788C-4547-8C35-BE9326A9DDCE}"/>
    <cellStyle name="Comma 3 5 6 17 2 2" xfId="31581" xr:uid="{9EDE3908-AC78-487D-A271-FD264452DBDA}"/>
    <cellStyle name="Comma 3 5 6 17 3" xfId="26544" xr:uid="{2B722E33-CC0B-424D-A27E-82D32700251B}"/>
    <cellStyle name="Comma 3 5 6 18" xfId="12721" xr:uid="{D5ED5B32-C633-4265-90F6-9F41C80569E1}"/>
    <cellStyle name="Comma 3 5 6 18 2" xfId="19457" xr:uid="{CA76D053-1E4C-4AC7-9D6E-20F98C3874D9}"/>
    <cellStyle name="Comma 3 5 6 18 2 2" xfId="31789" xr:uid="{A9ADD2D7-40A0-41E1-B9A5-03AB59C98C0A}"/>
    <cellStyle name="Comma 3 5 6 18 3" xfId="26752" xr:uid="{C442D51B-0AFE-487A-95F4-076203033519}"/>
    <cellStyle name="Comma 3 5 6 19" xfId="13102" xr:uid="{7C07724B-00F8-465F-87A9-8BE48827D8CD}"/>
    <cellStyle name="Comma 3 5 6 19 2" xfId="19665" xr:uid="{CB8C14D7-D6D0-447F-B490-D02895FE6013}"/>
    <cellStyle name="Comma 3 5 6 19 2 2" xfId="31997" xr:uid="{885599F9-F927-4EB8-AEF6-0087FF8E8CA3}"/>
    <cellStyle name="Comma 3 5 6 19 3" xfId="26960" xr:uid="{A84C2E50-103A-4A2E-ADCB-E565D5EAA4C7}"/>
    <cellStyle name="Comma 3 5 6 2" xfId="762" xr:uid="{30DE272F-7165-43C2-8E1B-63775451E7EE}"/>
    <cellStyle name="Comma 3 5 6 2 2" xfId="1117" xr:uid="{C1CB2C0A-FE3A-4F88-9FB3-F271A39582F9}"/>
    <cellStyle name="Comma 3 5 6 2 2 2" xfId="1954" xr:uid="{54200CEF-AB25-4DFB-A5F0-73659C7FC81F}"/>
    <cellStyle name="Comma 3 5 6 2 2 3" xfId="4722" xr:uid="{719D4D2D-7776-4172-9D95-9C07E944A0E5}"/>
    <cellStyle name="Comma 3 5 6 2 2 4" xfId="23820" xr:uid="{E851FDC1-88C4-4E1D-A79C-B03917ED5EFC}"/>
    <cellStyle name="Comma 3 5 6 2 3" xfId="1604" xr:uid="{57A3161B-3784-451C-9354-CFB120B9110E}"/>
    <cellStyle name="Comma 3 5 6 2 3 2" xfId="6835" xr:uid="{0CFCC159-66CB-48EF-9256-2615ECA92505}"/>
    <cellStyle name="Comma 3 5 6 2 3 3" xfId="28859" xr:uid="{0DB8F60E-F328-400F-9870-F3837252528D}"/>
    <cellStyle name="Comma 3 5 6 2 4" xfId="2918" xr:uid="{FEA2B153-77B5-4E1F-8752-16962733A47F}"/>
    <cellStyle name="Comma 3 5 6 2 4 2" xfId="23415" xr:uid="{D3B3BF3E-BC74-4A67-BBEC-14372CD63B23}"/>
    <cellStyle name="Comma 3 5 6 2 5" xfId="22531" xr:uid="{17BA14C7-BBB7-4593-838F-906FCD403E12}"/>
    <cellStyle name="Comma 3 5 6 2 6" xfId="35841" xr:uid="{5776E27B-E540-4BAC-AD20-8F1930E3655C}"/>
    <cellStyle name="Comma 3 5 6 20" xfId="13483" xr:uid="{550A1112-BA5E-47F3-83DA-F832EA94B7D6}"/>
    <cellStyle name="Comma 3 5 6 20 2" xfId="19874" xr:uid="{123FBCB2-6AA6-4810-919C-FA364A687BB2}"/>
    <cellStyle name="Comma 3 5 6 20 2 2" xfId="32205" xr:uid="{D4743C34-ECF3-40C2-8486-9A9A09DE3AF6}"/>
    <cellStyle name="Comma 3 5 6 20 3" xfId="27168" xr:uid="{65575E35-F2BB-4DE9-8FA3-C8BC2E05669A}"/>
    <cellStyle name="Comma 3 5 6 21" xfId="13872" xr:uid="{CC1EDA04-CB02-4F34-AC6A-E89B17B1B5F8}"/>
    <cellStyle name="Comma 3 5 6 21 2" xfId="20086" xr:uid="{77A980E7-C5C3-4748-B7A8-82A7EE13F7B5}"/>
    <cellStyle name="Comma 3 5 6 21 2 2" xfId="32417" xr:uid="{90A157C6-3189-4849-89A4-49BD1D38164F}"/>
    <cellStyle name="Comma 3 5 6 21 3" xfId="27380" xr:uid="{7AF9CBA9-CC52-4D83-9AC0-01C923F6CE9E}"/>
    <cellStyle name="Comma 3 5 6 22" xfId="14253" xr:uid="{A5966822-426D-46A6-8DB2-44F87F3CB786}"/>
    <cellStyle name="Comma 3 5 6 22 2" xfId="20295" xr:uid="{88E99D65-465D-4FC5-97B6-99D4BF3B5678}"/>
    <cellStyle name="Comma 3 5 6 22 2 2" xfId="32625" xr:uid="{62ABB2DF-4837-4354-A5A7-166144074FF9}"/>
    <cellStyle name="Comma 3 5 6 22 3" xfId="27588" xr:uid="{815272B2-1DB4-4238-866A-E40064067665}"/>
    <cellStyle name="Comma 3 5 6 23" xfId="14638" xr:uid="{A6B0CDD0-0221-441F-8BF7-89F34084B1A5}"/>
    <cellStyle name="Comma 3 5 6 23 2" xfId="20506" xr:uid="{73AF8813-B2F6-43A8-B5BB-EA6D6307B4E0}"/>
    <cellStyle name="Comma 3 5 6 23 2 2" xfId="32835" xr:uid="{A56758A6-3FD5-4AE1-9272-C784288B3580}"/>
    <cellStyle name="Comma 3 5 6 23 3" xfId="27798" xr:uid="{50AB7984-0C83-47F0-A15C-27BEE6C30092}"/>
    <cellStyle name="Comma 3 5 6 24" xfId="15019" xr:uid="{E513D77F-95E3-4799-A528-9F7F12C531B6}"/>
    <cellStyle name="Comma 3 5 6 24 2" xfId="20714" xr:uid="{BFD960DA-BDB8-4C58-9B2C-4AD4A89A63F7}"/>
    <cellStyle name="Comma 3 5 6 24 2 2" xfId="33043" xr:uid="{D41D76DD-4748-4A8C-84DB-2C1D54D96C5F}"/>
    <cellStyle name="Comma 3 5 6 24 3" xfId="28006" xr:uid="{A5C70525-948F-48AB-98B4-C755EAF1E03C}"/>
    <cellStyle name="Comma 3 5 6 25" xfId="15400" xr:uid="{9B5524FC-BA8F-47C7-B419-7682CE4AE67C}"/>
    <cellStyle name="Comma 3 5 6 25 2" xfId="20923" xr:uid="{35C65B03-1FDF-4C2A-8588-BD77F977D4B1}"/>
    <cellStyle name="Comma 3 5 6 25 2 2" xfId="33251" xr:uid="{EAA0275B-F4CD-4CCF-ABC9-29767F646564}"/>
    <cellStyle name="Comma 3 5 6 25 3" xfId="28214" xr:uid="{D14C89B1-03EF-452B-BD3B-826BB2E5EFEE}"/>
    <cellStyle name="Comma 3 5 6 26" xfId="15781" xr:uid="{CF6B14AB-3030-4639-9CE7-B95CC3EDCBDB}"/>
    <cellStyle name="Comma 3 5 6 26 2" xfId="21131" xr:uid="{B8714C4E-0284-4963-A45C-C405ED1F0FE2}"/>
    <cellStyle name="Comma 3 5 6 26 2 2" xfId="33459" xr:uid="{EB45923A-30BD-4A97-8CCF-F1C2106F6C2A}"/>
    <cellStyle name="Comma 3 5 6 26 3" xfId="28422" xr:uid="{1A44FE54-1812-48FB-A5CB-1132A6DE26F9}"/>
    <cellStyle name="Comma 3 5 6 27" xfId="16162" xr:uid="{0E9A7820-C198-4C3E-9995-B0926AED5804}"/>
    <cellStyle name="Comma 3 5 6 27 2" xfId="21339" xr:uid="{D5E56F72-A4E2-4759-B383-E915FAEC888B}"/>
    <cellStyle name="Comma 3 5 6 27 2 2" xfId="33667" xr:uid="{989B6905-2921-444A-A8CB-6BBFF63A8527}"/>
    <cellStyle name="Comma 3 5 6 27 3" xfId="28630" xr:uid="{9C71B0CA-2137-4D79-9243-4C13D3C0C0A9}"/>
    <cellStyle name="Comma 3 5 6 28" xfId="5102" xr:uid="{0F6F8176-F8E6-45D5-9FB3-2DEADF1ECC69}"/>
    <cellStyle name="Comma 3 5 6 28 2" xfId="21582" xr:uid="{9BD84BF7-33F3-467F-98C0-F7DFAA9F48A6}"/>
    <cellStyle name="Comma 3 5 6 29" xfId="23259" xr:uid="{AA9E2B8A-3F88-4E28-9011-EC95290D34EF}"/>
    <cellStyle name="Comma 3 5 6 3" xfId="1080" xr:uid="{F5B0C7B8-6DFC-467F-A361-CF7025A78FA8}"/>
    <cellStyle name="Comma 3 5 6 3 2" xfId="1918" xr:uid="{C3027E65-0BF4-4052-B8FF-14A0074520F1}"/>
    <cellStyle name="Comma 3 5 6 3 2 2" xfId="7031" xr:uid="{3D1FA80D-652A-4879-9C69-4EF141734DDC}"/>
    <cellStyle name="Comma 3 5 6 3 2 3" xfId="23856" xr:uid="{308DD097-1475-473B-A13E-385307E11C5F}"/>
    <cellStyle name="Comma 3 5 6 3 3" xfId="16553" xr:uid="{7F5C311D-09C7-41AD-A285-7A69AAD669B1}"/>
    <cellStyle name="Comma 3 5 6 3 3 2" xfId="28895" xr:uid="{FBEAF6A1-A5E4-44AA-A2D6-A6B0A55EC365}"/>
    <cellStyle name="Comma 3 5 6 3 4" xfId="4686" xr:uid="{094B2FCE-FA17-41D3-86D9-7DAEC2876A46}"/>
    <cellStyle name="Comma 3 5 6 3 5" xfId="23609" xr:uid="{294BC24E-CCDD-4C75-9C1C-F30ACA4E5C4A}"/>
    <cellStyle name="Comma 3 5 6 30" xfId="22193" xr:uid="{995B510E-81D8-4E4B-A5AC-BF0591A0A4E9}"/>
    <cellStyle name="Comma 3 5 6 31" xfId="35573" xr:uid="{1F0A76AC-5041-454B-8415-CA31E06B3BAD}"/>
    <cellStyle name="Comma 3 5 6 4" xfId="1568" xr:uid="{F066F44C-6909-46F8-A453-95E946B41D5F}"/>
    <cellStyle name="Comma 3 5 6 4 2" xfId="7320" xr:uid="{DBE4763C-1A20-4116-BB3D-02BB2F287A0B}"/>
    <cellStyle name="Comma 3 5 6 4 2 2" xfId="28920" xr:uid="{6F097939-1EB7-400E-BA9F-573BBBB761C3}"/>
    <cellStyle name="Comma 3 5 6 4 3" xfId="16578" xr:uid="{12EA6259-FB68-4D58-8E2B-F84D9556133E}"/>
    <cellStyle name="Comma 3 5 6 4 4" xfId="4377" xr:uid="{53B85BF9-7717-49DE-B024-C41667AB94D7}"/>
    <cellStyle name="Comma 3 5 6 4 5" xfId="23881" xr:uid="{E4CAC7EB-18BA-4270-955E-FD9395C9EE97}"/>
    <cellStyle name="Comma 3 5 6 5" xfId="2716" xr:uid="{AAEB5000-9506-43A7-BB8A-4B3B56012806}"/>
    <cellStyle name="Comma 3 5 6 5 2" xfId="16711" xr:uid="{B5ED975D-25F9-41A1-B26D-FABA2C650235}"/>
    <cellStyle name="Comma 3 5 6 5 2 2" xfId="29052" xr:uid="{A7DAB751-99D5-4E18-97F4-0A8C4E80FF53}"/>
    <cellStyle name="Comma 3 5 6 5 3" xfId="24013" xr:uid="{8F54A8F3-2375-42EB-95CD-7F004DD1DA41}"/>
    <cellStyle name="Comma 3 5 6 6" xfId="8091" xr:uid="{B8B954C0-BCD3-49F3-9B99-0B5992B58F6C}"/>
    <cellStyle name="Comma 3 5 6 6 2" xfId="16940" xr:uid="{E73D285F-F522-40F2-8B7C-941AA5C2552C}"/>
    <cellStyle name="Comma 3 5 6 6 2 2" xfId="29281" xr:uid="{79B2D8D7-4A75-4DC5-88FB-D828B69DC535}"/>
    <cellStyle name="Comma 3 5 6 6 3" xfId="24242" xr:uid="{B2FEDEE0-0E4B-427F-BC2B-56861D19CD9A}"/>
    <cellStyle name="Comma 3 5 6 7" xfId="8470" xr:uid="{97439F24-2AD7-4832-8BAE-9FE1C6971D7E}"/>
    <cellStyle name="Comma 3 5 6 7 2" xfId="17149" xr:uid="{C9F5BFD9-4A03-4D37-A343-87B08C8786D3}"/>
    <cellStyle name="Comma 3 5 6 7 2 2" xfId="29489" xr:uid="{74004BE0-792E-4983-B8D3-C59530D5A61D}"/>
    <cellStyle name="Comma 3 5 6 7 3" xfId="24450" xr:uid="{547EF91A-A36D-43AA-9BB6-C5263A7236D1}"/>
    <cellStyle name="Comma 3 5 6 8" xfId="8851" xr:uid="{3E573B9C-8831-4DCF-9825-CABDDB7545E9}"/>
    <cellStyle name="Comma 3 5 6 8 2" xfId="17357" xr:uid="{7B6CAF0F-F51F-48A2-82AC-18713195F401}"/>
    <cellStyle name="Comma 3 5 6 8 2 2" xfId="29697" xr:uid="{7AE5A9A0-F3A7-4D8A-AE38-2429596A83EA}"/>
    <cellStyle name="Comma 3 5 6 8 3" xfId="24658" xr:uid="{56F804AA-BDB7-418C-B113-C70CC7D716D1}"/>
    <cellStyle name="Comma 3 5 6 9" xfId="9239" xr:uid="{4A25B630-BCE3-428F-81A7-100894806DF5}"/>
    <cellStyle name="Comma 3 5 6 9 2" xfId="17566" xr:uid="{4AFA2753-77A0-4ED9-A9FC-87C92CCC5DC5}"/>
    <cellStyle name="Comma 3 5 6 9 2 2" xfId="29905" xr:uid="{23E7CA9F-B4DD-431D-9BAD-BB314D0343D9}"/>
    <cellStyle name="Comma 3 5 6 9 3" xfId="24867" xr:uid="{0A1F5BEB-893A-4CF9-932B-9098F9296061}"/>
    <cellStyle name="Comma 3 5 7" xfId="1432" xr:uid="{AF35F2FB-A718-46C1-B825-9FE014D34536}"/>
    <cellStyle name="Comma 3 5 7 2" xfId="3837" xr:uid="{6F110161-E291-4FE3-B6C3-FF67E4645A75}"/>
    <cellStyle name="Comma 3 5 7 3" xfId="3392" xr:uid="{8D865C27-A089-4845-879E-DC316A9FD656}"/>
    <cellStyle name="Comma 3 5 7 4" xfId="22459" xr:uid="{2836A492-0971-44B6-B27E-3E4F9ACE6141}"/>
    <cellStyle name="Comma 3 5 8" xfId="2570" xr:uid="{7CD68C45-9D6E-4FB8-87B6-F0A89211E3D6}"/>
    <cellStyle name="Comma 3 5 8 2" xfId="3774" xr:uid="{E0CB69D8-CDA5-44BA-A4FF-1185250BA0A4}"/>
    <cellStyle name="Comma 3 5 8 3" xfId="2976" xr:uid="{E26BD324-586C-4A0B-86AC-A4080BD7C7A3}"/>
    <cellStyle name="Comma 3 5 8 4" xfId="22796" xr:uid="{45320F46-F8E8-4FAA-8DF4-6B52BA57BA93}"/>
    <cellStyle name="Comma 3 5 9" xfId="3311" xr:uid="{6DA85274-9A67-41C0-8F3B-9BE69ED55DAB}"/>
    <cellStyle name="Comma 3 50" xfId="13345" xr:uid="{C2153F6A-351F-4A2F-87E8-0313FA1EE6DD}"/>
    <cellStyle name="Comma 3 50 2" xfId="19768" xr:uid="{A67C8BD1-55BD-4505-BD45-54A2554053CB}"/>
    <cellStyle name="Comma 3 50 2 2" xfId="32100" xr:uid="{A8F59420-8DAD-42D9-B276-A67B795F883B}"/>
    <cellStyle name="Comma 3 50 3" xfId="27063" xr:uid="{47A23B39-16EA-4834-AF80-DDEA74B37482}"/>
    <cellStyle name="Comma 3 51" xfId="13734" xr:uid="{5CB57D25-1CB9-44E2-9B90-91ACBC14A800}"/>
    <cellStyle name="Comma 3 51 2" xfId="19981" xr:uid="{12002222-B0E6-421E-9918-79D0E328FF70}"/>
    <cellStyle name="Comma 3 51 2 2" xfId="32312" xr:uid="{5F169E98-72B5-4204-8102-7386E5A3827F}"/>
    <cellStyle name="Comma 3 51 3" xfId="27275" xr:uid="{37B7A13B-5028-488C-B311-776876EF7CBB}"/>
    <cellStyle name="Comma 3 52" xfId="14115" xr:uid="{9005F358-4D51-46F0-A4D7-BE7231681D88}"/>
    <cellStyle name="Comma 3 52 2" xfId="20190" xr:uid="{C098E169-C92C-4665-B201-FF86CB7E7CED}"/>
    <cellStyle name="Comma 3 52 2 2" xfId="32520" xr:uid="{0A11FA33-C78C-43F6-ABE7-1B4A68113568}"/>
    <cellStyle name="Comma 3 52 3" xfId="27483" xr:uid="{C0CA8575-F88E-452C-AC54-11C3A13093A5}"/>
    <cellStyle name="Comma 3 53" xfId="14500" xr:uid="{06680487-8FBB-4A98-B8B0-4EC2E0F38DED}"/>
    <cellStyle name="Comma 3 53 2" xfId="20401" xr:uid="{DA376A6F-6C52-4DFC-9EFB-D470C51C401D}"/>
    <cellStyle name="Comma 3 53 2 2" xfId="32730" xr:uid="{06E58A8B-7453-4974-8021-A22EF69EFD8E}"/>
    <cellStyle name="Comma 3 53 3" xfId="27693" xr:uid="{B8FB4FA3-8E2D-4BA3-891F-D700F9289B51}"/>
    <cellStyle name="Comma 3 54" xfId="14881" xr:uid="{73B2A060-39F7-4318-B19E-7CD767550D05}"/>
    <cellStyle name="Comma 3 54 2" xfId="20609" xr:uid="{7983A511-284D-4CD6-BBA5-624443F66484}"/>
    <cellStyle name="Comma 3 54 2 2" xfId="32938" xr:uid="{55A966D9-D50E-4E19-9F44-A9A136BDC4B7}"/>
    <cellStyle name="Comma 3 54 3" xfId="27901" xr:uid="{604CE71B-75D2-4886-8AE5-005EA7B92984}"/>
    <cellStyle name="Comma 3 55" xfId="15262" xr:uid="{DDA2FE3F-3059-4C38-A805-48D8FE0F7E2F}"/>
    <cellStyle name="Comma 3 55 2" xfId="20818" xr:uid="{1EE1EAEB-1461-4DDB-A02E-141F4C63777E}"/>
    <cellStyle name="Comma 3 55 2 2" xfId="33146" xr:uid="{6A76AC62-BF02-456B-AA42-2A8EECAC9BE8}"/>
    <cellStyle name="Comma 3 55 3" xfId="28109" xr:uid="{A2048053-EF4F-45BD-8782-1B41C2B11228}"/>
    <cellStyle name="Comma 3 56" xfId="15643" xr:uid="{421A85A4-A71F-48EB-B891-F26F47013D82}"/>
    <cellStyle name="Comma 3 56 2" xfId="21026" xr:uid="{2583B7F8-0BC3-4CEC-8678-28F2E8597297}"/>
    <cellStyle name="Comma 3 56 2 2" xfId="33354" xr:uid="{93F652DB-FC8B-4B72-835F-6847B6A29168}"/>
    <cellStyle name="Comma 3 56 3" xfId="28317" xr:uid="{D9DE8E6F-33B5-447A-B3B2-506605682481}"/>
    <cellStyle name="Comma 3 57" xfId="16024" xr:uid="{2BE2A0B7-435A-4A28-A1F3-D03D7D8258D7}"/>
    <cellStyle name="Comma 3 57 2" xfId="21234" xr:uid="{5F4C36FD-D8D4-4E5E-8972-D2FB4C85D8F4}"/>
    <cellStyle name="Comma 3 57 2 2" xfId="33562" xr:uid="{AB6E7C85-1C73-4DBF-96B2-CFADC0707107}"/>
    <cellStyle name="Comma 3 57 3" xfId="28525" xr:uid="{B0107BE9-D0BD-4F7A-BD2B-655D9B13B8E3}"/>
    <cellStyle name="Comma 3 58" xfId="21444" xr:uid="{BD789F6B-51DB-45DC-8B6D-02DFD3B7A131}"/>
    <cellStyle name="Comma 3 59" xfId="22028" xr:uid="{731631C8-A746-4E77-A9ED-2F5D24166C8D}"/>
    <cellStyle name="Comma 3 6" xfId="135" xr:uid="{00000000-0005-0000-0000-000051000000}"/>
    <cellStyle name="Comma 3 6 10" xfId="5910" xr:uid="{645216B0-1FD3-4A55-98ED-2FC6D9E4C3A5}"/>
    <cellStyle name="Comma 3 6 11" xfId="6015" xr:uid="{B3AC6E93-B2BE-44A1-AA20-C910E72632E3}"/>
    <cellStyle name="Comma 3 6 12" xfId="6119" xr:uid="{6A036277-BF83-499A-A150-723086895E53}"/>
    <cellStyle name="Comma 3 6 13" xfId="6223" xr:uid="{5AEF7928-6D06-42EC-B88A-2220160DAC14}"/>
    <cellStyle name="Comma 3 6 14" xfId="6327" xr:uid="{30344EE7-0C44-4C24-B981-FE2593F8BE1B}"/>
    <cellStyle name="Comma 3 6 15" xfId="6449" xr:uid="{8F46DBA1-D2D9-4761-8BC4-4335A8C01DA6}"/>
    <cellStyle name="Comma 3 6 16" xfId="6553" xr:uid="{B5D29932-1E8B-4E17-B852-3F22497630FD}"/>
    <cellStyle name="Comma 3 6 17" xfId="6657" xr:uid="{AA9E0ABB-26A3-4363-BD57-9AFFDBAA4993}"/>
    <cellStyle name="Comma 3 6 18" xfId="6762" xr:uid="{568FE251-9860-463B-9FFD-129C8338703B}"/>
    <cellStyle name="Comma 3 6 19" xfId="6956" xr:uid="{7DB2DE2D-4735-404E-8456-13D6A888CB54}"/>
    <cellStyle name="Comma 3 6 2" xfId="532" xr:uid="{00000000-0005-0000-0000-00008C000000}"/>
    <cellStyle name="Comma 3 6 2 10" xfId="9735" xr:uid="{5288AAEE-0FCE-4EC3-900B-C7FF73DEA416}"/>
    <cellStyle name="Comma 3 6 2 10 2" xfId="17806" xr:uid="{06D4EB18-0CF6-4BB6-852E-917A667C62D7}"/>
    <cellStyle name="Comma 3 6 2 10 2 2" xfId="30144" xr:uid="{6EC0B22B-AF2A-45FA-84DC-3E2F59C200A9}"/>
    <cellStyle name="Comma 3 6 2 10 3" xfId="25107" xr:uid="{92AF66B6-BC01-471A-97E8-4BAC0B5FB104}"/>
    <cellStyle name="Comma 3 6 2 11" xfId="10117" xr:uid="{94D383D8-CAEC-41AA-B9C8-FF001ED84225}"/>
    <cellStyle name="Comma 3 6 2 11 2" xfId="18015" xr:uid="{AB71C9A4-A863-4CF2-9421-A0B7D2BCAB55}"/>
    <cellStyle name="Comma 3 6 2 11 2 2" xfId="30353" xr:uid="{585EC741-A6D5-4FCD-BC78-EF44437550BB}"/>
    <cellStyle name="Comma 3 6 2 11 3" xfId="25316" xr:uid="{EF8E5C4E-6C14-4A95-96AA-3A8C326CDA43}"/>
    <cellStyle name="Comma 3 6 2 12" xfId="10498" xr:uid="{A739AD3B-60D2-4934-8EF3-4E510BE9DFCC}"/>
    <cellStyle name="Comma 3 6 2 12 2" xfId="18224" xr:uid="{4F361C44-9A96-4139-9C43-D6216954298C}"/>
    <cellStyle name="Comma 3 6 2 12 2 2" xfId="30561" xr:uid="{2030B09D-9A50-4688-9161-3A58AB0142D8}"/>
    <cellStyle name="Comma 3 6 2 12 3" xfId="25524" xr:uid="{21041E0C-4AE1-4A20-9FD3-74A8D4A401F4}"/>
    <cellStyle name="Comma 3 6 2 13" xfId="10879" xr:uid="{1D98F842-50E3-48A0-AC3E-1DA09E621879}"/>
    <cellStyle name="Comma 3 6 2 13 2" xfId="18432" xr:uid="{1D76C9B8-AC96-43E1-AE0F-DF37350A319A}"/>
    <cellStyle name="Comma 3 6 2 13 2 2" xfId="30769" xr:uid="{1F9E211A-A797-45CA-916D-611ABEF5B3ED}"/>
    <cellStyle name="Comma 3 6 2 13 3" xfId="25732" xr:uid="{225A8938-666C-406B-88A0-810AC358663D}"/>
    <cellStyle name="Comma 3 6 2 14" xfId="11260" xr:uid="{668B0F9E-AC60-4D58-88A6-B54A4C931F26}"/>
    <cellStyle name="Comma 3 6 2 14 2" xfId="18641" xr:uid="{CE856BAB-43CD-46FD-975B-7572EE15C505}"/>
    <cellStyle name="Comma 3 6 2 14 2 2" xfId="30977" xr:uid="{29C1AEB9-1AC0-40E2-8FC9-B5B2B8FE40B9}"/>
    <cellStyle name="Comma 3 6 2 14 3" xfId="25940" xr:uid="{13544AF5-99ED-4321-9E54-7AECD354B399}"/>
    <cellStyle name="Comma 3 6 2 15" xfId="11677" xr:uid="{1AFC51FD-4DC1-4541-BBEA-95749E0D5115}"/>
    <cellStyle name="Comma 3 6 2 15 2" xfId="18859" xr:uid="{F8D8F0C9-0364-4C1F-A930-058FB45B5473}"/>
    <cellStyle name="Comma 3 6 2 15 2 2" xfId="31193" xr:uid="{DCC7CE68-AF35-44BD-A77B-E8C20264CB1E}"/>
    <cellStyle name="Comma 3 6 2 15 3" xfId="26156" xr:uid="{81852949-8177-4368-99AF-61BC9E345B6D}"/>
    <cellStyle name="Comma 3 6 2 16" xfId="12062" xr:uid="{F528A253-36F3-4F68-A9A9-65F360DAAA4A}"/>
    <cellStyle name="Comma 3 6 2 16 2" xfId="19070" xr:uid="{40FF953D-9EDB-427F-8ACD-7E440D762D66}"/>
    <cellStyle name="Comma 3 6 2 16 2 2" xfId="31403" xr:uid="{5640054D-43E8-4140-A543-71645CFD2CC6}"/>
    <cellStyle name="Comma 3 6 2 16 3" xfId="26366" xr:uid="{923136A5-80C0-4F7D-95C1-18D4C8EC302C}"/>
    <cellStyle name="Comma 3 6 2 17" xfId="12443" xr:uid="{169D2292-0866-418E-90BC-A3BBC2542C66}"/>
    <cellStyle name="Comma 3 6 2 17 2" xfId="19279" xr:uid="{B6E2D7B5-D501-4669-9B63-FC7621F2D6F4}"/>
    <cellStyle name="Comma 3 6 2 17 2 2" xfId="31611" xr:uid="{E6116AE9-4C23-4FA4-AE05-BBC2656DDD78}"/>
    <cellStyle name="Comma 3 6 2 17 3" xfId="26574" xr:uid="{E4AF4520-0868-4F3D-AF22-FCBFA1B22F78}"/>
    <cellStyle name="Comma 3 6 2 18" xfId="12824" xr:uid="{A438E79C-1851-4655-932C-6DBFDB6500DC}"/>
    <cellStyle name="Comma 3 6 2 18 2" xfId="19487" xr:uid="{B47E49DA-83EF-4A91-98F6-3FD8AF60ACAD}"/>
    <cellStyle name="Comma 3 6 2 18 2 2" xfId="31819" xr:uid="{54CC02A1-8BED-4BA4-98EE-ADFDF88B3C3F}"/>
    <cellStyle name="Comma 3 6 2 18 3" xfId="26782" xr:uid="{22344191-54A5-48ED-B44E-317ED2C4EB42}"/>
    <cellStyle name="Comma 3 6 2 19" xfId="13205" xr:uid="{8EFBA976-D78E-4950-8A82-1CF968D117FF}"/>
    <cellStyle name="Comma 3 6 2 19 2" xfId="19695" xr:uid="{C93F83F1-9F79-4799-8F94-7170FEB5E162}"/>
    <cellStyle name="Comma 3 6 2 19 2 2" xfId="32027" xr:uid="{320849E4-F345-405B-B055-77BAE9EE5552}"/>
    <cellStyle name="Comma 3 6 2 19 3" xfId="26990" xr:uid="{B891CE39-1658-4F51-A2F2-AB651ED7C2C7}"/>
    <cellStyle name="Comma 3 6 2 2" xfId="918" xr:uid="{E554630A-AE1C-4751-A5FA-32E95F352C1F}"/>
    <cellStyle name="Comma 3 6 2 2 2" xfId="1271" xr:uid="{096B5C7B-2D1F-4C5D-A3F2-D58B9FFF6BB8}"/>
    <cellStyle name="Comma 3 6 2 2 2 2" xfId="2108" xr:uid="{72B5B90B-2829-4D50-AE87-1E19AE280298}"/>
    <cellStyle name="Comma 3 6 2 2 2 2 2" xfId="4876" xr:uid="{323B48AF-7F26-4443-AAD0-22F64C270FFD}"/>
    <cellStyle name="Comma 3 6 2 2 2 3" xfId="4129" xr:uid="{DB962934-4605-4627-BDAA-DF285C4ACEC4}"/>
    <cellStyle name="Comma 3 6 2 2 3" xfId="1758" xr:uid="{E37C1F0A-054E-4C96-AE39-D769A6B01519}"/>
    <cellStyle name="Comma 3 6 2 2 3 2" xfId="3985" xr:uid="{F35212A1-8B1C-44CB-85EC-6395CCFB3244}"/>
    <cellStyle name="Comma 3 6 2 2 3 3" xfId="23462" xr:uid="{EE861E7E-32B8-4064-9E6D-85F98AB697F2}"/>
    <cellStyle name="Comma 3 6 2 2 4" xfId="4531" xr:uid="{3A8DCBB2-ABAF-493D-9F07-365AEA4D98B1}"/>
    <cellStyle name="Comma 3 6 2 2 5" xfId="3161" xr:uid="{61D2874D-CA22-48AC-8A44-5E8437B74F01}"/>
    <cellStyle name="Comma 3 6 2 2 6" xfId="22577" xr:uid="{FDDBC383-D50B-4F1E-80F3-4F5042A8C2FB}"/>
    <cellStyle name="Comma 3 6 2 20" xfId="13586" xr:uid="{35DC8BA5-F0F2-40EB-9CC5-0A59B19FF9BC}"/>
    <cellStyle name="Comma 3 6 2 20 2" xfId="19904" xr:uid="{1C258AA6-C5CB-4834-87AD-FD82AEBD418C}"/>
    <cellStyle name="Comma 3 6 2 20 2 2" xfId="32235" xr:uid="{E39B1111-D0F7-493C-89BD-475572598791}"/>
    <cellStyle name="Comma 3 6 2 20 3" xfId="27198" xr:uid="{6D8B28DB-2559-493B-91F4-0A218B18010D}"/>
    <cellStyle name="Comma 3 6 2 21" xfId="13975" xr:uid="{166305A9-ED5A-4671-A190-084E0670369F}"/>
    <cellStyle name="Comma 3 6 2 21 2" xfId="20117" xr:uid="{4ABEC1C7-CFE4-48B8-8511-7AABBE81A298}"/>
    <cellStyle name="Comma 3 6 2 21 2 2" xfId="32447" xr:uid="{EF96103E-1512-415B-B6A5-03EAAEC97D9A}"/>
    <cellStyle name="Comma 3 6 2 21 3" xfId="27410" xr:uid="{2847DE3E-FD00-486F-ABE3-BEF1AB8CBD81}"/>
    <cellStyle name="Comma 3 6 2 22" xfId="14356" xr:uid="{5CA71EE5-DFA6-4AFE-8267-9CA8497B8F3E}"/>
    <cellStyle name="Comma 3 6 2 22 2" xfId="20325" xr:uid="{1EFE6588-252B-4736-94AF-4F784FF9DFC0}"/>
    <cellStyle name="Comma 3 6 2 22 2 2" xfId="32655" xr:uid="{FBD557FC-65B2-4A7D-B2C8-B7E9F2E607A9}"/>
    <cellStyle name="Comma 3 6 2 22 3" xfId="27618" xr:uid="{0666BE19-ED22-4AEA-8417-C0785D166F70}"/>
    <cellStyle name="Comma 3 6 2 23" xfId="14741" xr:uid="{F236F860-8C95-4787-BEF1-E3C300862A23}"/>
    <cellStyle name="Comma 3 6 2 23 2" xfId="20536" xr:uid="{EE851EBA-4058-41DE-B8F8-E233FDE3D430}"/>
    <cellStyle name="Comma 3 6 2 23 2 2" xfId="32865" xr:uid="{52A6D7BE-2A72-4EDE-B046-7F13ABF09FEB}"/>
    <cellStyle name="Comma 3 6 2 23 3" xfId="27828" xr:uid="{0AEA7C18-B374-4FFE-896B-8310313C960D}"/>
    <cellStyle name="Comma 3 6 2 24" xfId="15122" xr:uid="{1DE9961E-91B2-4184-8FDC-E26057F928DA}"/>
    <cellStyle name="Comma 3 6 2 24 2" xfId="20745" xr:uid="{E15F6B11-3C8A-4974-B52C-6F58EC94C731}"/>
    <cellStyle name="Comma 3 6 2 24 2 2" xfId="33073" xr:uid="{EF9C0A15-58AB-477E-B122-D7625B4DE445}"/>
    <cellStyle name="Comma 3 6 2 24 3" xfId="28036" xr:uid="{97E9C5F9-BF07-44B9-A96B-3138CA28E5EC}"/>
    <cellStyle name="Comma 3 6 2 25" xfId="15503" xr:uid="{120E63D1-D924-47D6-BD99-99914E0694F1}"/>
    <cellStyle name="Comma 3 6 2 25 2" xfId="20953" xr:uid="{77056F02-C4C2-440E-8D99-36B64DFDD9BE}"/>
    <cellStyle name="Comma 3 6 2 25 2 2" xfId="33281" xr:uid="{473914CF-96D9-41B2-8DCF-ADEED2F2F949}"/>
    <cellStyle name="Comma 3 6 2 25 3" xfId="28244" xr:uid="{781C8EDE-19A7-462D-93F5-0A9B8AD3AC24}"/>
    <cellStyle name="Comma 3 6 2 26" xfId="15884" xr:uid="{DCA5A31E-1070-4F35-883F-A72AD48303E7}"/>
    <cellStyle name="Comma 3 6 2 26 2" xfId="21161" xr:uid="{3FBD89F2-EDF6-4D46-BCA5-CEE8DEB9098B}"/>
    <cellStyle name="Comma 3 6 2 26 2 2" xfId="33489" xr:uid="{44DE7845-BBEB-4BF1-B033-266109135409}"/>
    <cellStyle name="Comma 3 6 2 26 3" xfId="28452" xr:uid="{A9908890-88D4-4EE7-92AD-D1DEDD6E3F5E}"/>
    <cellStyle name="Comma 3 6 2 27" xfId="16265" xr:uid="{3A1CB884-8BF0-4390-BE2A-BB0EACCC9924}"/>
    <cellStyle name="Comma 3 6 2 27 2" xfId="21369" xr:uid="{538748E1-0E7F-49E9-AF3D-E65E5F0293BC}"/>
    <cellStyle name="Comma 3 6 2 27 2 2" xfId="33697" xr:uid="{7BC43C12-6823-46DD-990A-5083628D9BD3}"/>
    <cellStyle name="Comma 3 6 2 27 3" xfId="28660" xr:uid="{A0A5FB3E-D7CD-4F22-B48B-7B3842A25B32}"/>
    <cellStyle name="Comma 3 6 2 28" xfId="21685" xr:uid="{76E4DC8A-45AD-46DC-9166-38A157CE6C09}"/>
    <cellStyle name="Comma 3 6 2 28 2" xfId="23062" xr:uid="{57AA65AA-7E74-4584-BE9B-0F24404097A6}"/>
    <cellStyle name="Comma 3 6 2 29" xfId="22239" xr:uid="{6B30AA3D-940F-4B41-BAF2-07271FE9EC6F}"/>
    <cellStyle name="Comma 3 6 2 3" xfId="2489" xr:uid="{A649FDD9-9A56-4F7C-A65B-E0C0391A2549}"/>
    <cellStyle name="Comma 3 6 2 3 2" xfId="3464" xr:uid="{DA82E819-19DD-4F4C-A48D-910BB8580ED9}"/>
    <cellStyle name="Comma 3 6 2 3 3" xfId="22926" xr:uid="{9D09E002-C186-4D38-A780-0A5E88ABA3A2}"/>
    <cellStyle name="Comma 3 6 2 30" xfId="35673" xr:uid="{B9C12A3B-8679-4421-A5B0-82DFB69E9273}"/>
    <cellStyle name="Comma 3 6 2 4" xfId="2772" xr:uid="{C1DE19B1-0CBC-4A6E-8025-9C8D2BB08C3F}"/>
    <cellStyle name="Comma 3 6 2 4 2" xfId="7422" xr:uid="{BE795305-FB8A-48C4-B8F3-D06CA4EBA114}"/>
    <cellStyle name="Comma 3 6 2 5" xfId="7802" xr:uid="{1D86F0D1-570E-4F4A-A654-4E93B1D07BEA}"/>
    <cellStyle name="Comma 3 6 2 5 2" xfId="16747" xr:uid="{F9D27609-F317-4A70-90F5-53419DE16DD1}"/>
    <cellStyle name="Comma 3 6 2 5 2 2" xfId="29088" xr:uid="{A0D9987D-B92C-4CF7-A2B5-4E206411FE0B}"/>
    <cellStyle name="Comma 3 6 2 5 3" xfId="24049" xr:uid="{89857F07-C628-43DD-962E-4E2ABA42E89A}"/>
    <cellStyle name="Comma 3 6 2 6" xfId="8192" xr:uid="{4E0D426F-F49C-4692-AC91-BFE7523C7FBE}"/>
    <cellStyle name="Comma 3 6 2 6 2" xfId="16971" xr:uid="{1F6B2814-AEE8-4B21-959D-B878941F2FDC}"/>
    <cellStyle name="Comma 3 6 2 6 2 2" xfId="29311" xr:uid="{1EDEEBB8-D0C6-4B13-BFAB-0355CF68B285}"/>
    <cellStyle name="Comma 3 6 2 6 3" xfId="24272" xr:uid="{9B3855C7-74B2-4B10-9A6A-96A9E2422DA2}"/>
    <cellStyle name="Comma 3 6 2 7" xfId="8573" xr:uid="{5B324E1A-924A-4A40-9501-F98D034E8200}"/>
    <cellStyle name="Comma 3 6 2 7 2" xfId="17179" xr:uid="{46FE15C9-64F6-4F68-AB93-2D2EB6E7E56A}"/>
    <cellStyle name="Comma 3 6 2 7 2 2" xfId="29519" xr:uid="{5FBCBD8F-B2E3-49F6-A0C3-C95EFD4B2AD3}"/>
    <cellStyle name="Comma 3 6 2 7 3" xfId="24480" xr:uid="{C0AE3EF5-A357-422D-8F75-677119054968}"/>
    <cellStyle name="Comma 3 6 2 8" xfId="8954" xr:uid="{3249CF18-715D-4F47-B0F8-98B596640DB3}"/>
    <cellStyle name="Comma 3 6 2 8 2" xfId="17387" xr:uid="{CEBC2C65-30B3-45D2-A4C1-F26F1DD14810}"/>
    <cellStyle name="Comma 3 6 2 8 2 2" xfId="29727" xr:uid="{03B3F982-7E2F-4C47-877D-5A68070BA33A}"/>
    <cellStyle name="Comma 3 6 2 8 3" xfId="24688" xr:uid="{8485A144-D515-4C4B-BC4B-FC00DD68DC51}"/>
    <cellStyle name="Comma 3 6 2 9" xfId="9352" xr:uid="{F4847FA4-716D-47EA-8886-0F74586A785C}"/>
    <cellStyle name="Comma 3 6 2 9 2" xfId="17598" xr:uid="{4A65421D-D078-4576-90CB-3E3BFF976B25}"/>
    <cellStyle name="Comma 3 6 2 9 2 2" xfId="29936" xr:uid="{AB218816-3157-4F27-B18C-2F16A37090C1}"/>
    <cellStyle name="Comma 3 6 2 9 3" xfId="24899" xr:uid="{BBA3274C-7B0F-4A30-8243-B36AC85E24CF}"/>
    <cellStyle name="Comma 3 6 20" xfId="7241" xr:uid="{C723203E-1F3E-42A2-ADEC-133E7A225F87}"/>
    <cellStyle name="Comma 3 6 21" xfId="7618" xr:uid="{70254842-60DE-4FFB-86D4-B83BE60EA575}"/>
    <cellStyle name="Comma 3 6 21 2" xfId="16632" xr:uid="{8926C653-38C7-49E8-8490-9B2178F028A1}"/>
    <cellStyle name="Comma 3 6 21 2 2" xfId="28974" xr:uid="{815D82FB-5206-45CA-9FB5-7220C2EBF95E}"/>
    <cellStyle name="Comma 3 6 21 3" xfId="23935" xr:uid="{8ED93D1D-F9BB-49D0-9CB4-7E67ECE74B37}"/>
    <cellStyle name="Comma 3 6 22" xfId="8014" xr:uid="{05D434A5-3B72-490B-9FFB-67EE2CA91599}"/>
    <cellStyle name="Comma 3 6 22 2" xfId="16876" xr:uid="{C2090556-EDEF-4078-A32B-EEB797F2817A}"/>
    <cellStyle name="Comma 3 6 22 2 2" xfId="29217" xr:uid="{93E8E2C8-6084-49DA-B848-CA3437BD696C}"/>
    <cellStyle name="Comma 3 6 22 3" xfId="24178" xr:uid="{1FFDFE93-B651-4FE9-B0BB-5A422E7ACA72}"/>
    <cellStyle name="Comma 3 6 23" xfId="8389" xr:uid="{A9FC4698-6F11-4713-9E92-AFCE2A93A54C}"/>
    <cellStyle name="Comma 3 6 23 2" xfId="17085" xr:uid="{51F38AC5-7B11-4E9D-9034-B56F31B13882}"/>
    <cellStyle name="Comma 3 6 23 2 2" xfId="29425" xr:uid="{538C541C-B8F8-469A-AA71-6F8E7E858A6C}"/>
    <cellStyle name="Comma 3 6 23 3" xfId="24386" xr:uid="{FBBC9CE1-00EA-4208-8C17-5BEBCE89141A}"/>
    <cellStyle name="Comma 3 6 24" xfId="8770" xr:uid="{9BEC19C3-CEA8-434D-AC3D-41B5DA6018E4}"/>
    <cellStyle name="Comma 3 6 24 2" xfId="17293" xr:uid="{9AD5B65A-9B1D-4ECC-AD95-CBE5616BFBDA}"/>
    <cellStyle name="Comma 3 6 24 2 2" xfId="29633" xr:uid="{0924E112-2533-4D61-8A77-F2A972549E89}"/>
    <cellStyle name="Comma 3 6 24 3" xfId="24594" xr:uid="{BA671989-3FCE-48F2-AFD8-82509AEEC2FD}"/>
    <cellStyle name="Comma 3 6 25" xfId="9155" xr:uid="{4E94B99E-A18F-45DF-B958-01FB9D966BA2}"/>
    <cellStyle name="Comma 3 6 25 2" xfId="17502" xr:uid="{0C02FA32-85A5-4A11-AC93-4E5E84611AAF}"/>
    <cellStyle name="Comma 3 6 25 2 2" xfId="29841" xr:uid="{56FD84A7-68D2-4852-ABC7-C2B02D0B13B4}"/>
    <cellStyle name="Comma 3 6 25 3" xfId="24803" xr:uid="{E3946CDE-A1DF-4EA7-87C0-E10A1BBD4C42}"/>
    <cellStyle name="Comma 3 6 26" xfId="9551" xr:uid="{DF6B44B2-FFFD-4C4D-A89C-F8CF932B0A6C}"/>
    <cellStyle name="Comma 3 6 26 2" xfId="17712" xr:uid="{8C530B09-D00B-43D5-92EB-109427759D23}"/>
    <cellStyle name="Comma 3 6 26 2 2" xfId="30050" xr:uid="{05241C96-F03C-4ECE-9EEC-6D6B55C4DF23}"/>
    <cellStyle name="Comma 3 6 26 3" xfId="25013" xr:uid="{A7CB5C58-0045-4A37-9D5A-C48468F1BC91}"/>
    <cellStyle name="Comma 3 6 27" xfId="9932" xr:uid="{3B679E27-5848-4700-8908-E62C339A6F28}"/>
    <cellStyle name="Comma 3 6 27 2" xfId="17920" xr:uid="{A4BB6AD5-2A5C-4D9B-8CF6-64183EEA6790}"/>
    <cellStyle name="Comma 3 6 27 2 2" xfId="30258" xr:uid="{34027F8A-49A8-4C9C-989B-92D4496F1BBC}"/>
    <cellStyle name="Comma 3 6 27 3" xfId="25221" xr:uid="{8AA9083E-C234-49E9-B0A1-5A7FA55228C9}"/>
    <cellStyle name="Comma 3 6 28" xfId="10314" xr:uid="{091A6E90-E80D-407C-9532-F9D4D07746C4}"/>
    <cellStyle name="Comma 3 6 28 2" xfId="18129" xr:uid="{9A2DC392-9026-47D8-B9E7-0CB35BA7BA62}"/>
    <cellStyle name="Comma 3 6 28 2 2" xfId="30467" xr:uid="{5732B038-82E5-4DF9-9B00-C2D5C1CD7B20}"/>
    <cellStyle name="Comma 3 6 28 3" xfId="25430" xr:uid="{DA168278-EB62-4B78-A33D-2DAA21AB760B}"/>
    <cellStyle name="Comma 3 6 29" xfId="10695" xr:uid="{20AAC384-2224-40A4-9822-2C27753E9BCB}"/>
    <cellStyle name="Comma 3 6 29 2" xfId="18338" xr:uid="{AF629407-EE6F-458C-B1A0-3798762C01CF}"/>
    <cellStyle name="Comma 3 6 29 2 2" xfId="30675" xr:uid="{88470779-6853-47A0-903A-CD54244593AC}"/>
    <cellStyle name="Comma 3 6 29 3" xfId="25638" xr:uid="{D85C6DA8-6B11-46BA-82B1-88B9AF1E41FC}"/>
    <cellStyle name="Comma 3 6 3" xfId="651" xr:uid="{00000000-0005-0000-0000-000051000000}"/>
    <cellStyle name="Comma 3 6 3 10" xfId="9801" xr:uid="{3AFE8BB5-055B-4012-A542-C69BE1722769}"/>
    <cellStyle name="Comma 3 6 3 10 2" xfId="17840" xr:uid="{288B7F7C-22DF-4B98-A121-C7AF43EE059F}"/>
    <cellStyle name="Comma 3 6 3 10 2 2" xfId="30178" xr:uid="{8DC600DB-2526-49AB-85EC-E4C3EC45AAE8}"/>
    <cellStyle name="Comma 3 6 3 10 3" xfId="25141" xr:uid="{278F4F8B-9734-4377-A841-E6FABD5275E8}"/>
    <cellStyle name="Comma 3 6 3 11" xfId="10183" xr:uid="{F7A33C1F-1BF7-46FE-B4FE-75D05D00FDA1}"/>
    <cellStyle name="Comma 3 6 3 11 2" xfId="18049" xr:uid="{0282F726-6C0B-40A7-96E4-BC8898E5945E}"/>
    <cellStyle name="Comma 3 6 3 11 2 2" xfId="30387" xr:uid="{24C50AD1-EEE8-4B68-9F7E-B4449AE82582}"/>
    <cellStyle name="Comma 3 6 3 11 3" xfId="25350" xr:uid="{980612F9-CB8A-444F-9EF9-FEFA82009C85}"/>
    <cellStyle name="Comma 3 6 3 12" xfId="10564" xr:uid="{378168D6-5B75-484F-9DA6-768FFC068382}"/>
    <cellStyle name="Comma 3 6 3 12 2" xfId="18258" xr:uid="{B17300AE-A71C-4E64-89DE-85C0AC8F5A29}"/>
    <cellStyle name="Comma 3 6 3 12 2 2" xfId="30595" xr:uid="{D126F5AC-B3BC-4869-8A9B-A8EA264BC705}"/>
    <cellStyle name="Comma 3 6 3 12 3" xfId="25558" xr:uid="{49F00DDF-E381-41A2-A343-C376289C1742}"/>
    <cellStyle name="Comma 3 6 3 13" xfId="10945" xr:uid="{EEB8247E-3704-4F98-8FF4-AC2A1924B34A}"/>
    <cellStyle name="Comma 3 6 3 13 2" xfId="18466" xr:uid="{F079A420-A8AE-4483-9408-7553D32FBAD3}"/>
    <cellStyle name="Comma 3 6 3 13 2 2" xfId="30803" xr:uid="{C3DDB76F-C681-4784-8611-1E1FD2900193}"/>
    <cellStyle name="Comma 3 6 3 13 3" xfId="25766" xr:uid="{59624FA5-EC8C-4793-BBBE-3EA9CAC7C0A4}"/>
    <cellStyle name="Comma 3 6 3 14" xfId="11326" xr:uid="{E1AC2A98-729A-416D-8125-68F9D828FF98}"/>
    <cellStyle name="Comma 3 6 3 14 2" xfId="18675" xr:uid="{D181957A-0084-4279-8F89-C0AD5C486C7E}"/>
    <cellStyle name="Comma 3 6 3 14 2 2" xfId="31011" xr:uid="{4833AD55-CA33-49A3-B9F4-846B68E889CB}"/>
    <cellStyle name="Comma 3 6 3 14 3" xfId="25974" xr:uid="{0C5EB8F1-23E1-4782-89DE-DD25A3CE80CB}"/>
    <cellStyle name="Comma 3 6 3 15" xfId="11743" xr:uid="{58E09716-9566-484E-9A56-24FC8AA3C399}"/>
    <cellStyle name="Comma 3 6 3 15 2" xfId="18893" xr:uid="{401C10BA-D69A-4661-958C-D18D0194D92B}"/>
    <cellStyle name="Comma 3 6 3 15 2 2" xfId="31227" xr:uid="{E645A20D-0C67-47E7-B9EA-60AFCF1F28CB}"/>
    <cellStyle name="Comma 3 6 3 15 3" xfId="26190" xr:uid="{BCF65957-4455-43BC-B1AC-ED231B074425}"/>
    <cellStyle name="Comma 3 6 3 16" xfId="12128" xr:uid="{67839E7D-DF48-4520-9406-77249E52D708}"/>
    <cellStyle name="Comma 3 6 3 16 2" xfId="19104" xr:uid="{FE8FF8F8-03FB-4748-A97D-9995D200597A}"/>
    <cellStyle name="Comma 3 6 3 16 2 2" xfId="31437" xr:uid="{19DB6F91-C75F-4402-B210-C82890D3CAA6}"/>
    <cellStyle name="Comma 3 6 3 16 3" xfId="26400" xr:uid="{456EE1E6-D1C4-482F-9308-9070E950E794}"/>
    <cellStyle name="Comma 3 6 3 17" xfId="12509" xr:uid="{2FFF16B4-4374-48E7-A00D-ABCCA2D925B4}"/>
    <cellStyle name="Comma 3 6 3 17 2" xfId="19313" xr:uid="{E7674DFD-3A75-46ED-B4A4-07EA23547A9A}"/>
    <cellStyle name="Comma 3 6 3 17 2 2" xfId="31645" xr:uid="{37DF1C5B-E65B-42C3-B0D8-FEE4C9FE1C17}"/>
    <cellStyle name="Comma 3 6 3 17 3" xfId="26608" xr:uid="{663A9BAC-ECC4-4631-BA2C-E59AEFE252EA}"/>
    <cellStyle name="Comma 3 6 3 18" xfId="12890" xr:uid="{A1208288-9C6B-4D1F-AD82-3435BEABE5CA}"/>
    <cellStyle name="Comma 3 6 3 18 2" xfId="19521" xr:uid="{795E48AE-1A96-4C67-A4BE-621D3FA383DF}"/>
    <cellStyle name="Comma 3 6 3 18 2 2" xfId="31853" xr:uid="{6C2742B2-3211-4E14-A89A-827A04D9A52E}"/>
    <cellStyle name="Comma 3 6 3 18 3" xfId="26816" xr:uid="{5BA320D6-BB8F-44AC-8605-DCE06AF9165B}"/>
    <cellStyle name="Comma 3 6 3 19" xfId="13271" xr:uid="{D714D477-8A18-49B0-BDD1-BF8314559027}"/>
    <cellStyle name="Comma 3 6 3 19 2" xfId="19729" xr:uid="{18C521B2-CC16-4356-9586-74EA09EF14E4}"/>
    <cellStyle name="Comma 3 6 3 19 2 2" xfId="32061" xr:uid="{9648DE94-D8BC-4977-935F-33DFBA5546D0}"/>
    <cellStyle name="Comma 3 6 3 19 3" xfId="27024" xr:uid="{3253C9E7-FFEC-4133-B55C-7A67CDAA7CB5}"/>
    <cellStyle name="Comma 3 6 3 2" xfId="985" xr:uid="{511BAFC5-4249-4052-BF37-816FB8EA5224}"/>
    <cellStyle name="Comma 3 6 3 2 2" xfId="1338" xr:uid="{D1126395-0F61-4614-94AE-88B2F7D93774}"/>
    <cellStyle name="Comma 3 6 3 2 2 2" xfId="2175" xr:uid="{DA8271F4-6E2B-49AB-95CB-5AF107C69793}"/>
    <cellStyle name="Comma 3 6 3 2 2 2 2" xfId="4943" xr:uid="{80DE8F43-991E-49F5-86CE-7B1567F29E56}"/>
    <cellStyle name="Comma 3 6 3 2 2 3" xfId="3657" xr:uid="{BB75874B-1C41-4A06-A47A-15B115CF9324}"/>
    <cellStyle name="Comma 3 6 3 2 3" xfId="1825" xr:uid="{27B65372-6F25-4D1F-A08B-F1BD8BBA7BF9}"/>
    <cellStyle name="Comma 3 6 3 2 3 2" xfId="4044" xr:uid="{AC1A7E35-0E03-4BE5-8D5C-9762F3E89738}"/>
    <cellStyle name="Comma 3 6 3 2 4" xfId="4593" xr:uid="{8A3EC36B-034D-4903-B3B6-1E25814DE7BD}"/>
    <cellStyle name="Comma 3 6 3 2 5" xfId="3223" xr:uid="{8BF9858D-4DCB-4290-BD45-CC4DAAF7FD04}"/>
    <cellStyle name="Comma 3 6 3 2 6" xfId="22635" xr:uid="{C64C506A-2E43-4133-AB6C-B34412E6582B}"/>
    <cellStyle name="Comma 3 6 3 20" xfId="13652" xr:uid="{C537159C-DFFA-46B9-839C-6AC15D1AA29C}"/>
    <cellStyle name="Comma 3 6 3 20 2" xfId="19938" xr:uid="{93F62183-4184-4035-82FE-B4B42D20AD6C}"/>
    <cellStyle name="Comma 3 6 3 20 2 2" xfId="32269" xr:uid="{FDA3AFDA-D650-4A33-94C5-CFEC44564A9A}"/>
    <cellStyle name="Comma 3 6 3 20 3" xfId="27232" xr:uid="{B090A273-BBB8-4EE0-9D3E-052A20CC29E9}"/>
    <cellStyle name="Comma 3 6 3 21" xfId="14041" xr:uid="{140C6EE2-F7C5-49C8-805B-3E8E3A54FA2A}"/>
    <cellStyle name="Comma 3 6 3 21 2" xfId="20151" xr:uid="{327DAB10-CFA4-4C1A-9B1F-0D94013CE831}"/>
    <cellStyle name="Comma 3 6 3 21 2 2" xfId="32481" xr:uid="{22CB0A57-353B-4094-BBE1-D76EE1CD39B2}"/>
    <cellStyle name="Comma 3 6 3 21 3" xfId="27444" xr:uid="{B74F4AE9-88E9-4F66-89D2-47E0E8FB70E1}"/>
    <cellStyle name="Comma 3 6 3 22" xfId="14422" xr:uid="{730EC68E-0208-4388-B11F-C0DA1A58EDCE}"/>
    <cellStyle name="Comma 3 6 3 22 2" xfId="20360" xr:uid="{F3456674-EA0B-4C05-9312-B68D51E5D172}"/>
    <cellStyle name="Comma 3 6 3 22 2 2" xfId="32689" xr:uid="{D14D3E36-FC4C-4CF8-963A-9D7DDFFA9439}"/>
    <cellStyle name="Comma 3 6 3 22 3" xfId="27652" xr:uid="{64E4FDEF-89CD-456E-901D-0F3C4937430E}"/>
    <cellStyle name="Comma 3 6 3 23" xfId="14807" xr:uid="{61DC9FEC-CD85-420B-AE05-68D6DDBD9914}"/>
    <cellStyle name="Comma 3 6 3 23 2" xfId="20570" xr:uid="{A0FF6D8E-A6F7-484D-B018-77A1B2B63C1B}"/>
    <cellStyle name="Comma 3 6 3 23 2 2" xfId="32899" xr:uid="{03ABFC02-A79E-456B-9C69-F93C9A14B58F}"/>
    <cellStyle name="Comma 3 6 3 23 3" xfId="27862" xr:uid="{AE9A5049-47E3-4F77-BDAB-EF96EE874FB2}"/>
    <cellStyle name="Comma 3 6 3 24" xfId="15188" xr:uid="{525E9AA1-CB80-4DAA-9D57-466F7124B19D}"/>
    <cellStyle name="Comma 3 6 3 24 2" xfId="20779" xr:uid="{DAD7DC6B-0DE8-4F10-9421-9B5C03DCA319}"/>
    <cellStyle name="Comma 3 6 3 24 2 2" xfId="33107" xr:uid="{28F0B43F-D7FF-45BF-952F-80DCB4EF7AA7}"/>
    <cellStyle name="Comma 3 6 3 24 3" xfId="28070" xr:uid="{D5B0B62B-8B13-41FA-ABD2-DD21F152CDE4}"/>
    <cellStyle name="Comma 3 6 3 25" xfId="15569" xr:uid="{650BDA60-D63E-4FA1-ABE8-9C543680FF45}"/>
    <cellStyle name="Comma 3 6 3 25 2" xfId="20987" xr:uid="{5A11FC38-1D03-4E39-A588-263D6D87B3E1}"/>
    <cellStyle name="Comma 3 6 3 25 2 2" xfId="33315" xr:uid="{7072A94F-7AB8-4068-9907-755C7642132D}"/>
    <cellStyle name="Comma 3 6 3 25 3" xfId="28278" xr:uid="{2A462DDA-8BEA-4DDF-BD54-837395C7E821}"/>
    <cellStyle name="Comma 3 6 3 26" xfId="15950" xr:uid="{550B8F3E-73A7-4C56-B741-2F906582B5F8}"/>
    <cellStyle name="Comma 3 6 3 26 2" xfId="21195" xr:uid="{6B7CC69E-AD44-4D60-80C7-72C3C23E034F}"/>
    <cellStyle name="Comma 3 6 3 26 2 2" xfId="33523" xr:uid="{01EE5A66-0253-4C1E-B82E-B52C1D73FD70}"/>
    <cellStyle name="Comma 3 6 3 26 3" xfId="28486" xr:uid="{8D736657-E728-417D-B0CE-1104676FD96D}"/>
    <cellStyle name="Comma 3 6 3 27" xfId="16331" xr:uid="{A1CCCC48-5D6C-4653-B8C3-16268F1EA0F5}"/>
    <cellStyle name="Comma 3 6 3 27 2" xfId="21403" xr:uid="{44E043DC-AA88-4054-89DB-DD5606330B14}"/>
    <cellStyle name="Comma 3 6 3 27 2 2" xfId="33731" xr:uid="{4514E8C4-D37F-41F0-913E-75DE4B14B9ED}"/>
    <cellStyle name="Comma 3 6 3 27 3" xfId="28694" xr:uid="{2494F782-E6A9-4892-B64A-F506B15D9461}"/>
    <cellStyle name="Comma 3 6 3 28" xfId="5250" xr:uid="{B6297DEF-8C9D-4E62-A65A-6F8A683EB4A2}"/>
    <cellStyle name="Comma 3 6 3 28 2" xfId="21751" xr:uid="{226A5341-B0B9-4496-9CE0-CEE89E69502C}"/>
    <cellStyle name="Comma 3 6 3 28 3" xfId="23767" xr:uid="{11751F8F-CE18-44E1-BC06-161A08BE76CB}"/>
    <cellStyle name="Comma 3 6 3 29" xfId="16470" xr:uid="{5619D8E4-BB90-4D7D-A18E-FFCC89CC015E}"/>
    <cellStyle name="Comma 3 6 3 29 2" xfId="28797" xr:uid="{30C2E29E-76F5-4EAA-A24D-119C0811003F}"/>
    <cellStyle name="Comma 3 6 3 3" xfId="2831" xr:uid="{B1098F50-DAFA-4C82-97B9-DD39F4487203}"/>
    <cellStyle name="Comma 3 6 3 3 2" xfId="3523" xr:uid="{70604E6E-2E5B-4CE0-8264-B033B19BD353}"/>
    <cellStyle name="Comma 3 6 3 3 3" xfId="23521" xr:uid="{F897394D-1580-4C31-B8D8-784FA42D2C58}"/>
    <cellStyle name="Comma 3 6 3 30" xfId="23208" xr:uid="{7C634787-6E0C-4174-B45D-C7CC04ECD1BF}"/>
    <cellStyle name="Comma 3 6 3 31" xfId="22297" xr:uid="{C4C11A7F-8A7D-4493-8D92-C280BB92DA1D}"/>
    <cellStyle name="Comma 3 6 3 32" xfId="35754" xr:uid="{AB94C5E5-4032-4322-B079-5912CC3CCC65}"/>
    <cellStyle name="Comma 3 6 3 4" xfId="4317" xr:uid="{7CF85E86-75C4-4AC3-A2CA-23A23A3D4FD8}"/>
    <cellStyle name="Comma 3 6 3 4 2" xfId="7487" xr:uid="{6448F678-3587-48A2-8248-F826BB687459}"/>
    <cellStyle name="Comma 3 6 3 5" xfId="7869" xr:uid="{DA4A3C48-CFCC-4F63-95D8-186E9083CD8B}"/>
    <cellStyle name="Comma 3 6 3 5 2" xfId="16782" xr:uid="{F9C56B79-4606-4682-B79A-555154E0F8BD}"/>
    <cellStyle name="Comma 3 6 3 5 2 2" xfId="29123" xr:uid="{01B3EA0B-85B1-4F36-8EF1-F8675B203673}"/>
    <cellStyle name="Comma 3 6 3 5 3" xfId="24084" xr:uid="{C94A9E3A-1698-4B8B-BE49-20CB03454B53}"/>
    <cellStyle name="Comma 3 6 3 6" xfId="8258" xr:uid="{89DCB5EF-7DC0-45A8-B817-287A2478C9E7}"/>
    <cellStyle name="Comma 3 6 3 6 2" xfId="17005" xr:uid="{6F8489DE-391F-458D-8F70-56B52130C01B}"/>
    <cellStyle name="Comma 3 6 3 6 2 2" xfId="29345" xr:uid="{6CF3338A-159A-4593-B01C-DBEF38506C2F}"/>
    <cellStyle name="Comma 3 6 3 6 3" xfId="24306" xr:uid="{5271B856-6B04-4E38-93DF-D1B16E9EAB42}"/>
    <cellStyle name="Comma 3 6 3 7" xfId="8639" xr:uid="{7B210487-860D-4FEA-A3B2-2E2410F41D37}"/>
    <cellStyle name="Comma 3 6 3 7 2" xfId="17213" xr:uid="{CDF7B985-1375-4820-916B-94C35C3A60B9}"/>
    <cellStyle name="Comma 3 6 3 7 2 2" xfId="29553" xr:uid="{193ED041-A049-4D23-91FF-9926E5344FCB}"/>
    <cellStyle name="Comma 3 6 3 7 3" xfId="24514" xr:uid="{1BA3E56F-0835-44E1-8D68-6E33C6B3F5CE}"/>
    <cellStyle name="Comma 3 6 3 8" xfId="9020" xr:uid="{87577B0D-C2B2-423E-A2AB-2870EC1CEE56}"/>
    <cellStyle name="Comma 3 6 3 8 2" xfId="17422" xr:uid="{21D1B585-ADDF-4508-991B-FC2D832430F4}"/>
    <cellStyle name="Comma 3 6 3 8 2 2" xfId="29761" xr:uid="{B0053724-3FE7-4160-B069-6153C41943E1}"/>
    <cellStyle name="Comma 3 6 3 8 3" xfId="24722" xr:uid="{B25DFAB4-26FC-45A6-A564-B762999036DB}"/>
    <cellStyle name="Comma 3 6 3 9" xfId="9420" xr:uid="{049C1845-2CEE-4CF1-BD50-FE9D40798850}"/>
    <cellStyle name="Comma 3 6 3 9 2" xfId="17632" xr:uid="{C5C56C2C-EF97-4905-A92A-153640004944}"/>
    <cellStyle name="Comma 3 6 3 9 2 2" xfId="29970" xr:uid="{DD660222-30C0-405D-AC12-3B1DF96EBEA4}"/>
    <cellStyle name="Comma 3 6 3 9 3" xfId="24933" xr:uid="{EE251139-DDCA-4BA8-9A5D-140FC58356C3}"/>
    <cellStyle name="Comma 3 6 30" xfId="11076" xr:uid="{4025C910-EBBC-481B-8184-C0AB0E51A864}"/>
    <cellStyle name="Comma 3 6 30 2" xfId="18546" xr:uid="{B766A3C0-6AB9-429F-88EF-4D4C6890A19E}"/>
    <cellStyle name="Comma 3 6 30 2 2" xfId="30883" xr:uid="{97C5A726-3A20-43BA-8DCD-B28F72D10AD0}"/>
    <cellStyle name="Comma 3 6 30 3" xfId="25846" xr:uid="{FAEA26AA-974F-4B65-9470-ACE5362CCC5E}"/>
    <cellStyle name="Comma 3 6 31" xfId="11493" xr:uid="{3AE9DDC0-E762-4DA8-BEF9-8B6FAD913486}"/>
    <cellStyle name="Comma 3 6 31 2" xfId="18765" xr:uid="{9CEC76ED-C1BD-45A8-91CA-0D8FA7B51B69}"/>
    <cellStyle name="Comma 3 6 31 2 2" xfId="31099" xr:uid="{57AA3671-348E-45A6-B057-BB99E5037BCD}"/>
    <cellStyle name="Comma 3 6 31 3" xfId="26062" xr:uid="{BEE79F93-4344-46A8-84AA-C6B1D182856E}"/>
    <cellStyle name="Comma 3 6 32" xfId="11878" xr:uid="{3CE0C321-785F-4047-81EE-49EF18D0CC3A}"/>
    <cellStyle name="Comma 3 6 32 2" xfId="18975" xr:uid="{7095E684-BEE3-4BB6-A050-35AEACC594A3}"/>
    <cellStyle name="Comma 3 6 32 2 2" xfId="31309" xr:uid="{45A45552-6F57-4771-9BEC-1059BA192190}"/>
    <cellStyle name="Comma 3 6 32 3" xfId="26272" xr:uid="{8D8C678C-75A0-4395-9572-B832D16CC3CF}"/>
    <cellStyle name="Comma 3 6 33" xfId="12259" xr:uid="{0504E60F-D9CC-4E03-A8B2-F5F0B1C7DA09}"/>
    <cellStyle name="Comma 3 6 33 2" xfId="19184" xr:uid="{172E8BB8-335E-41C1-B69B-9822C8335595}"/>
    <cellStyle name="Comma 3 6 33 2 2" xfId="31517" xr:uid="{29E128B6-9190-4325-B6F0-D3239B83A297}"/>
    <cellStyle name="Comma 3 6 33 3" xfId="26480" xr:uid="{E77AB343-511A-4082-AF71-5273EF0DEFE8}"/>
    <cellStyle name="Comma 3 6 34" xfId="12640" xr:uid="{D4ACA854-ED8E-401D-B0B6-526A976DE32C}"/>
    <cellStyle name="Comma 3 6 34 2" xfId="19393" xr:uid="{7BA707E3-FE97-4C49-9A1F-826D7D63553F}"/>
    <cellStyle name="Comma 3 6 34 2 2" xfId="31725" xr:uid="{11CBC156-E031-4D94-8C88-C989535228F4}"/>
    <cellStyle name="Comma 3 6 34 3" xfId="26688" xr:uid="{4EDAF96C-EEEC-4637-8CD9-49015D1DE62E}"/>
    <cellStyle name="Comma 3 6 35" xfId="13021" xr:uid="{067F2A56-5B2F-4B34-9B5E-97B06880F53B}"/>
    <cellStyle name="Comma 3 6 35 2" xfId="19601" xr:uid="{5CB28E61-B17D-4E33-8312-44BFEE006DCF}"/>
    <cellStyle name="Comma 3 6 35 2 2" xfId="31933" xr:uid="{8B97D5AC-F52E-4E83-88E8-833AB91A2759}"/>
    <cellStyle name="Comma 3 6 35 3" xfId="26896" xr:uid="{F9FE5DD7-617D-4F40-97A9-FE099D4B03C6}"/>
    <cellStyle name="Comma 3 6 36" xfId="13402" xr:uid="{D4D67634-9B89-470C-AAAA-1F1EA8AB63D0}"/>
    <cellStyle name="Comma 3 6 36 2" xfId="19810" xr:uid="{13775AFC-57FD-401B-AF10-1946F07B2002}"/>
    <cellStyle name="Comma 3 6 36 2 2" xfId="32141" xr:uid="{1B678633-261D-4D8D-B23B-80D069249B97}"/>
    <cellStyle name="Comma 3 6 36 3" xfId="27104" xr:uid="{F4937FF1-BFC2-4444-B3B2-E3FF6C119CBA}"/>
    <cellStyle name="Comma 3 6 37" xfId="13791" xr:uid="{6278F21B-D8B9-4CC3-BF17-F9B0B7CF3780}"/>
    <cellStyle name="Comma 3 6 37 2" xfId="20022" xr:uid="{828F704A-9CE5-407A-826D-94E9BF2EAE35}"/>
    <cellStyle name="Comma 3 6 37 2 2" xfId="32353" xr:uid="{AF9587A5-063F-4738-8170-8C1EC55883BE}"/>
    <cellStyle name="Comma 3 6 37 3" xfId="27316" xr:uid="{61945610-60EC-40EE-A7CF-78EA7DD3253F}"/>
    <cellStyle name="Comma 3 6 38" xfId="14172" xr:uid="{8B6CBC19-57CC-493A-A89B-225D1F82C9A9}"/>
    <cellStyle name="Comma 3 6 38 2" xfId="20231" xr:uid="{051099ED-2829-4C83-81F5-7CEF642AD6B5}"/>
    <cellStyle name="Comma 3 6 38 2 2" xfId="32561" xr:uid="{3C51C1F2-A607-4E4B-99FA-76C499F1B97E}"/>
    <cellStyle name="Comma 3 6 38 3" xfId="27524" xr:uid="{EB7DA64C-B4ED-4F15-AE54-3A7DF2AAB582}"/>
    <cellStyle name="Comma 3 6 39" xfId="14557" xr:uid="{371DB8BB-84D9-45BA-BDA5-CDABC30ECF26}"/>
    <cellStyle name="Comma 3 6 39 2" xfId="20442" xr:uid="{032C5284-CD16-4380-9E8B-D9423247384C}"/>
    <cellStyle name="Comma 3 6 39 2 2" xfId="32771" xr:uid="{E3ED16FA-E681-4DE7-985E-E98A9EE32F67}"/>
    <cellStyle name="Comma 3 6 39 3" xfId="27734" xr:uid="{8D4C5E9C-F50D-4BFF-B206-92D4EEEA7B50}"/>
    <cellStyle name="Comma 3 6 4" xfId="376" xr:uid="{00000000-0005-0000-0000-00008B000000}"/>
    <cellStyle name="Comma 3 6 4 10" xfId="9668" xr:uid="{D6E03F66-4600-4139-B91F-EA8B1F60471B}"/>
    <cellStyle name="Comma 3 6 4 10 2" xfId="17785" xr:uid="{60DA5805-8383-405A-A33C-F2F318F87DF9}"/>
    <cellStyle name="Comma 3 6 4 10 2 2" xfId="30123" xr:uid="{B2EA4BB9-7DDA-402B-B041-1DF74E53C29B}"/>
    <cellStyle name="Comma 3 6 4 10 3" xfId="25086" xr:uid="{01CBA4C9-A0F0-4566-A4B9-5B46EB9A2E8B}"/>
    <cellStyle name="Comma 3 6 4 11" xfId="10050" xr:uid="{52B3D3BE-CFE1-43A9-8885-FB47214DC650}"/>
    <cellStyle name="Comma 3 6 4 11 2" xfId="17994" xr:uid="{533E5647-CE02-400C-9DFD-0BD3E0E44EDC}"/>
    <cellStyle name="Comma 3 6 4 11 2 2" xfId="30332" xr:uid="{9031EF5A-E361-4E22-B81C-2A18FE9DA0F4}"/>
    <cellStyle name="Comma 3 6 4 11 3" xfId="25295" xr:uid="{05A61330-B50C-4E90-9A10-19C99FFE3540}"/>
    <cellStyle name="Comma 3 6 4 12" xfId="10431" xr:uid="{C58D82E4-F6D6-43BC-AEA3-B4F7094FAE3A}"/>
    <cellStyle name="Comma 3 6 4 12 2" xfId="18202" xr:uid="{3BF04472-A9B7-442B-A51C-F99C70F4AA67}"/>
    <cellStyle name="Comma 3 6 4 12 2 2" xfId="30540" xr:uid="{AAC4DE70-7141-4929-9B10-9CCA98857520}"/>
    <cellStyle name="Comma 3 6 4 12 3" xfId="25503" xr:uid="{7C50CFD4-75DA-46BC-B18C-2154E829D97D}"/>
    <cellStyle name="Comma 3 6 4 13" xfId="10812" xr:uid="{56787D82-8FD9-401E-8A34-8652163BFE62}"/>
    <cellStyle name="Comma 3 6 4 13 2" xfId="18411" xr:uid="{841700FD-8A88-4008-8639-C661D3D0ABCA}"/>
    <cellStyle name="Comma 3 6 4 13 2 2" xfId="30748" xr:uid="{526A89DE-449F-447A-8B37-52D21ABB42CA}"/>
    <cellStyle name="Comma 3 6 4 13 3" xfId="25711" xr:uid="{7A9D99D3-B4C0-4CDF-B62E-A3873EB1CBDC}"/>
    <cellStyle name="Comma 3 6 4 14" xfId="11193" xr:uid="{88F0B6AB-0C35-4D3F-9A6D-21EEDCFF8710}"/>
    <cellStyle name="Comma 3 6 4 14 2" xfId="18620" xr:uid="{47EE571B-E2BF-484A-92A8-16A902AD98FD}"/>
    <cellStyle name="Comma 3 6 4 14 2 2" xfId="30956" xr:uid="{C4E52510-D40E-4975-92D3-09B650E6A61B}"/>
    <cellStyle name="Comma 3 6 4 14 3" xfId="25919" xr:uid="{DD7B8844-B622-4430-828C-C9F67B8115CF}"/>
    <cellStyle name="Comma 3 6 4 15" xfId="11610" xr:uid="{9917ABD5-FC3E-4DCC-ABD4-7829C05A4775}"/>
    <cellStyle name="Comma 3 6 4 15 2" xfId="18838" xr:uid="{CD5B7720-E692-4338-8FA9-44D942587B77}"/>
    <cellStyle name="Comma 3 6 4 15 2 2" xfId="31172" xr:uid="{81623286-CDC0-4753-95D9-61A91F4979D0}"/>
    <cellStyle name="Comma 3 6 4 15 3" xfId="26135" xr:uid="{9137E27A-F9CB-4D67-9113-0FB24F004FB3}"/>
    <cellStyle name="Comma 3 6 4 16" xfId="11995" xr:uid="{4FC85FD4-8CFF-458E-8392-702873AE33DA}"/>
    <cellStyle name="Comma 3 6 4 16 2" xfId="19049" xr:uid="{BA43E990-79BE-4643-B9C2-9651A25CA5E5}"/>
    <cellStyle name="Comma 3 6 4 16 2 2" xfId="31382" xr:uid="{CB49F6EB-6EE9-473C-B37E-3F41099928AE}"/>
    <cellStyle name="Comma 3 6 4 16 3" xfId="26345" xr:uid="{3F424CAF-7BA8-4963-AC44-3478BFBA8079}"/>
    <cellStyle name="Comma 3 6 4 17" xfId="12376" xr:uid="{11877318-1294-456A-8345-0EBC9196D909}"/>
    <cellStyle name="Comma 3 6 4 17 2" xfId="19257" xr:uid="{AD69D184-9CEA-4026-993A-98B7BB5B3C52}"/>
    <cellStyle name="Comma 3 6 4 17 2 2" xfId="31590" xr:uid="{8E508299-36C5-439F-B30C-20B1A7797E94}"/>
    <cellStyle name="Comma 3 6 4 17 3" xfId="26553" xr:uid="{7C2CD82F-C7E7-4FE4-A1E9-2ADF1DF4F202}"/>
    <cellStyle name="Comma 3 6 4 18" xfId="12757" xr:uid="{7DD45AC9-FB84-4356-B7B9-1282976EE1CF}"/>
    <cellStyle name="Comma 3 6 4 18 2" xfId="19466" xr:uid="{4EDB4150-EFD9-4FCB-B366-EA1EE09B7651}"/>
    <cellStyle name="Comma 3 6 4 18 2 2" xfId="31798" xr:uid="{FCEE5655-F3D2-4338-86EE-55D298C4B0AA}"/>
    <cellStyle name="Comma 3 6 4 18 3" xfId="26761" xr:uid="{E0DF32D6-EC7F-4CB5-9032-0ECB0079A49B}"/>
    <cellStyle name="Comma 3 6 4 19" xfId="13138" xr:uid="{2AF80EAB-C169-4B73-8A46-DF31B183D615}"/>
    <cellStyle name="Comma 3 6 4 19 2" xfId="19674" xr:uid="{29B95FBA-2444-43A7-B497-111EC3F8A3E5}"/>
    <cellStyle name="Comma 3 6 4 19 2 2" xfId="32006" xr:uid="{40221E3E-F266-4C4A-827C-8E08E87476A3}"/>
    <cellStyle name="Comma 3 6 4 19 3" xfId="26969" xr:uid="{18B9BF53-9709-4E1A-A02B-89CAD15EBCEA}"/>
    <cellStyle name="Comma 3 6 4 2" xfId="752" xr:uid="{3B1DA439-11A9-49AF-BA22-5D2C6D15157E}"/>
    <cellStyle name="Comma 3 6 4 2 2" xfId="1108" xr:uid="{7C4DB1BA-C618-4AA2-8061-059D7D32B6CA}"/>
    <cellStyle name="Comma 3 6 4 2 2 2" xfId="1945" xr:uid="{218D112E-16DD-4569-9F96-B168114EC3B5}"/>
    <cellStyle name="Comma 3 6 4 2 2 3" xfId="4713" xr:uid="{9CB01E2A-C269-43DF-A5B1-56E93045C065}"/>
    <cellStyle name="Comma 3 6 4 2 2 4" xfId="23828" xr:uid="{65DC49AF-1644-4822-A05A-ECD314CF3B78}"/>
    <cellStyle name="Comma 3 6 4 2 3" xfId="1595" xr:uid="{3CCD2D17-1271-4F73-A12C-8A390BFD79E6}"/>
    <cellStyle name="Comma 3 6 4 2 3 2" xfId="6845" xr:uid="{E8817A7E-F704-4728-A0C6-8180A04B09A6}"/>
    <cellStyle name="Comma 3 6 4 2 3 3" xfId="28867" xr:uid="{E98F2A17-2973-43D8-A170-1063D01BC5F7}"/>
    <cellStyle name="Comma 3 6 4 2 4" xfId="2926" xr:uid="{389D4941-0272-4154-AFC5-CF391859E4A4}"/>
    <cellStyle name="Comma 3 6 4 2 4 2" xfId="23428" xr:uid="{4AD4F8EC-CBC5-4788-A103-7A302B987114}"/>
    <cellStyle name="Comma 3 6 4 2 5" xfId="22544" xr:uid="{3FFF98A7-FB32-44DC-880B-4A42C778E362}"/>
    <cellStyle name="Comma 3 6 4 2 6" xfId="35849" xr:uid="{38D296B3-1EE7-48B8-8C70-0F77A542566D}"/>
    <cellStyle name="Comma 3 6 4 20" xfId="13519" xr:uid="{ECC24455-66F0-4BC9-B2AB-CEA39B53B3BE}"/>
    <cellStyle name="Comma 3 6 4 20 2" xfId="19883" xr:uid="{6A10EE56-74FB-4A47-8133-E2037483AB24}"/>
    <cellStyle name="Comma 3 6 4 20 2 2" xfId="32214" xr:uid="{4BCAE08A-CAD5-4804-81FD-7280CC011738}"/>
    <cellStyle name="Comma 3 6 4 20 3" xfId="27177" xr:uid="{0B1C043F-4A38-4168-B615-BCED5D4B3AE6}"/>
    <cellStyle name="Comma 3 6 4 21" xfId="13908" xr:uid="{513CD08D-5D2E-4A49-9ECD-4F3965CB06C5}"/>
    <cellStyle name="Comma 3 6 4 21 2" xfId="20095" xr:uid="{9184B9BC-BA56-46F9-9FB5-603789EE5959}"/>
    <cellStyle name="Comma 3 6 4 21 2 2" xfId="32426" xr:uid="{1C0C1D2E-ABBF-4B30-BA5F-B9A28B7D150C}"/>
    <cellStyle name="Comma 3 6 4 21 3" xfId="27389" xr:uid="{FEAC2D1C-A492-49AC-A980-4DB665D8C315}"/>
    <cellStyle name="Comma 3 6 4 22" xfId="14289" xr:uid="{8A09ADA3-4EC9-4096-8AC9-F73570BA4377}"/>
    <cellStyle name="Comma 3 6 4 22 2" xfId="20304" xr:uid="{9D1C9C0B-CDD6-4FDE-A96B-C9C9D4BF8D6D}"/>
    <cellStyle name="Comma 3 6 4 22 2 2" xfId="32634" xr:uid="{4BE07C01-5CC7-4F5F-BECE-49D378E7CAAE}"/>
    <cellStyle name="Comma 3 6 4 22 3" xfId="27597" xr:uid="{6DF46736-444B-4815-915B-B57EB4009AD2}"/>
    <cellStyle name="Comma 3 6 4 23" xfId="14674" xr:uid="{02B178FF-535D-4412-80E4-18A1F35E1DC6}"/>
    <cellStyle name="Comma 3 6 4 23 2" xfId="20515" xr:uid="{94A47E38-BF5A-46AC-8B30-329148A2EE89}"/>
    <cellStyle name="Comma 3 6 4 23 2 2" xfId="32844" xr:uid="{A9C677AA-670B-444C-9AED-487BAB6A0EEE}"/>
    <cellStyle name="Comma 3 6 4 23 3" xfId="27807" xr:uid="{A1835EA4-D2E8-4D0D-9C80-7EF82E3E392E}"/>
    <cellStyle name="Comma 3 6 4 24" xfId="15055" xr:uid="{419F4A38-A5F8-495C-8B64-01514987E66C}"/>
    <cellStyle name="Comma 3 6 4 24 2" xfId="20723" xr:uid="{824D3D10-272D-48F5-8B00-866C0278208B}"/>
    <cellStyle name="Comma 3 6 4 24 2 2" xfId="33052" xr:uid="{32E803D7-0FA5-4CD4-828C-81021A07084F}"/>
    <cellStyle name="Comma 3 6 4 24 3" xfId="28015" xr:uid="{028CFF16-45C7-4FFB-8940-AE5C372A7303}"/>
    <cellStyle name="Comma 3 6 4 25" xfId="15436" xr:uid="{C8817513-49E2-4AA2-BBB5-17C52C00BEA6}"/>
    <cellStyle name="Comma 3 6 4 25 2" xfId="20932" xr:uid="{9948CA74-2802-4B74-B24B-8AE89478947E}"/>
    <cellStyle name="Comma 3 6 4 25 2 2" xfId="33260" xr:uid="{4AB63CF3-A09A-4F7A-9F9F-C3EADD8121B8}"/>
    <cellStyle name="Comma 3 6 4 25 3" xfId="28223" xr:uid="{E9B87384-2D05-42EA-B0B8-B08EB190D06F}"/>
    <cellStyle name="Comma 3 6 4 26" xfId="15817" xr:uid="{84053F5C-CBDA-48A2-BF0B-FAA1304245EB}"/>
    <cellStyle name="Comma 3 6 4 26 2" xfId="21140" xr:uid="{8ECD553A-F67D-459B-8AB2-2EA833939341}"/>
    <cellStyle name="Comma 3 6 4 26 2 2" xfId="33468" xr:uid="{C1CD8EBE-5605-4B59-90AE-F2A9E34C3A9D}"/>
    <cellStyle name="Comma 3 6 4 26 3" xfId="28431" xr:uid="{8E07EE4E-B1F7-44AC-947B-E344032B56A3}"/>
    <cellStyle name="Comma 3 6 4 27" xfId="16198" xr:uid="{B85CE010-425C-4888-94FC-C23EC796BB09}"/>
    <cellStyle name="Comma 3 6 4 27 2" xfId="21348" xr:uid="{BDB8E62F-C5C2-4323-B4A8-650EB0A5CB85}"/>
    <cellStyle name="Comma 3 6 4 27 2 2" xfId="33676" xr:uid="{1B38121A-4F2B-47E3-9397-35268C65AC88}"/>
    <cellStyle name="Comma 3 6 4 27 3" xfId="28639" xr:uid="{7B25D0B1-8FB6-4681-A982-A5D53747D4BC}"/>
    <cellStyle name="Comma 3 6 4 28" xfId="5324" xr:uid="{BEDE4387-BE2F-42BB-8691-AB12021C1F04}"/>
    <cellStyle name="Comma 3 6 4 28 2" xfId="21618" xr:uid="{E2849760-7A7A-4585-BCE1-50EF60074A15}"/>
    <cellStyle name="Comma 3 6 4 29" xfId="23269" xr:uid="{724D4DF3-C9D7-40AA-887C-529876E62D48}"/>
    <cellStyle name="Comma 3 6 4 3" xfId="1088" xr:uid="{FD8D6503-FA30-43C5-B029-1ECBF2CE9F93}"/>
    <cellStyle name="Comma 3 6 4 3 2" xfId="1926" xr:uid="{ADF0E362-BD97-4DFB-9708-14CF3A194930}"/>
    <cellStyle name="Comma 3 6 4 3 2 2" xfId="7064" xr:uid="{AA7D6929-AB8C-4584-B239-1F97D7F6DD75}"/>
    <cellStyle name="Comma 3 6 4 3 2 3" xfId="23862" xr:uid="{9E6F3AEC-B5F0-4008-8880-920D652135DB}"/>
    <cellStyle name="Comma 3 6 4 3 3" xfId="16559" xr:uid="{1BB6B7EE-F514-459D-823E-95A8B86E55F6}"/>
    <cellStyle name="Comma 3 6 4 3 3 2" xfId="28901" xr:uid="{026EE06B-717F-49FB-AA0F-20A49D266B00}"/>
    <cellStyle name="Comma 3 6 4 3 4" xfId="4694" xr:uid="{737A8572-7D24-401F-A41C-875F8ECF42E9}"/>
    <cellStyle name="Comma 3 6 4 3 5" xfId="23617" xr:uid="{80D7CEBB-53D5-4A61-8F5C-BFF42E8846A4}"/>
    <cellStyle name="Comma 3 6 4 30" xfId="22206" xr:uid="{B49B257A-0396-4E33-8699-C376D0B9F0F3}"/>
    <cellStyle name="Comma 3 6 4 31" xfId="35602" xr:uid="{04F008ED-9812-4533-8843-75A78EDF1536}"/>
    <cellStyle name="Comma 3 6 4 4" xfId="1576" xr:uid="{AA521259-FDDD-4C59-9FDB-9FA79B947C2A}"/>
    <cellStyle name="Comma 3 6 4 4 2" xfId="7356" xr:uid="{8ECE7E8D-861F-457C-8D69-82E918D5AC65}"/>
    <cellStyle name="Comma 3 6 4 4 2 2" xfId="28926" xr:uid="{A87A013F-2DB6-40EC-BC4B-C8368AC222A5}"/>
    <cellStyle name="Comma 3 6 4 4 3" xfId="16584" xr:uid="{CE256A20-2199-451C-A7F3-C82AF4BDE05F}"/>
    <cellStyle name="Comma 3 6 4 4 4" xfId="4385" xr:uid="{681A053D-6D50-48FC-964C-BF8577B618A4}"/>
    <cellStyle name="Comma 3 6 4 4 5" xfId="23887" xr:uid="{D4D6C913-EBB5-40A0-BC79-36A07260E764}"/>
    <cellStyle name="Comma 3 6 4 5" xfId="2734" xr:uid="{6F6981E5-FCD5-4B1F-97E4-B146183C7BFF}"/>
    <cellStyle name="Comma 3 6 4 5 2" xfId="16722" xr:uid="{1F65E257-EFBB-427D-A436-77D0C005AE1F}"/>
    <cellStyle name="Comma 3 6 4 5 2 2" xfId="29063" xr:uid="{704289C0-8D32-4B51-99A7-2FDD5545C009}"/>
    <cellStyle name="Comma 3 6 4 5 3" xfId="24024" xr:uid="{F0B47B1D-F1C2-44E7-916C-EB3F3861BD8E}"/>
    <cellStyle name="Comma 3 6 4 6" xfId="8126" xr:uid="{CF579DBF-9172-4FE2-9629-EBC8C3822649}"/>
    <cellStyle name="Comma 3 6 4 6 2" xfId="16949" xr:uid="{70EFFF60-6004-4287-AC6C-C3ECF2689D7A}"/>
    <cellStyle name="Comma 3 6 4 6 2 2" xfId="29290" xr:uid="{D9B07D18-EAD1-49C8-8ED7-77547F332232}"/>
    <cellStyle name="Comma 3 6 4 6 3" xfId="24251" xr:uid="{1C851CDD-6197-4323-9806-A493DC70B785}"/>
    <cellStyle name="Comma 3 6 4 7" xfId="8506" xr:uid="{07410CD1-236A-4CF5-84D8-963338B3012C}"/>
    <cellStyle name="Comma 3 6 4 7 2" xfId="17158" xr:uid="{C32AD485-CE6C-4156-8441-9B1F1A85D61B}"/>
    <cellStyle name="Comma 3 6 4 7 2 2" xfId="29498" xr:uid="{92E62F7B-5CB5-4FD3-8176-F37D7F77CD24}"/>
    <cellStyle name="Comma 3 6 4 7 3" xfId="24459" xr:uid="{AF0D1EDA-BD9B-48AC-90CB-477504FF4E7D}"/>
    <cellStyle name="Comma 3 6 4 8" xfId="8887" xr:uid="{82E51099-5223-4A5D-8BB5-4B0B541B9798}"/>
    <cellStyle name="Comma 3 6 4 8 2" xfId="17366" xr:uid="{93FA1F00-8685-4FCC-BC83-A197FA02A118}"/>
    <cellStyle name="Comma 3 6 4 8 2 2" xfId="29706" xr:uid="{97C6A363-56B8-4754-98C2-067EBAD6DA28}"/>
    <cellStyle name="Comma 3 6 4 8 3" xfId="24667" xr:uid="{2C46B361-332E-4D0B-9431-D8F96768B23E}"/>
    <cellStyle name="Comma 3 6 4 9" xfId="9282" xr:uid="{834D9FDF-ADD0-4AE7-9CE2-E55461A0CD45}"/>
    <cellStyle name="Comma 3 6 4 9 2" xfId="17577" xr:uid="{69741AF1-649E-4167-967A-364F0DDF47B9}"/>
    <cellStyle name="Comma 3 6 4 9 2 2" xfId="29915" xr:uid="{430E7787-C666-485C-BEDB-F11D8F96E3CF}"/>
    <cellStyle name="Comma 3 6 4 9 3" xfId="24878" xr:uid="{18FF9326-A3C8-49C1-954C-C54C36E4C764}"/>
    <cellStyle name="Comma 3 6 40" xfId="14938" xr:uid="{5789FBBD-BDB7-4C02-8B9B-7DE6240EED36}"/>
    <cellStyle name="Comma 3 6 40 2" xfId="20650" xr:uid="{CE7FB430-AED0-4B6F-93FC-46BE3BC720B5}"/>
    <cellStyle name="Comma 3 6 40 2 2" xfId="32979" xr:uid="{3ABF6752-24B6-476D-897F-5DE0CD9E5587}"/>
    <cellStyle name="Comma 3 6 40 3" xfId="27942" xr:uid="{20617D7D-4255-4376-A631-4B3CF63A33DA}"/>
    <cellStyle name="Comma 3 6 41" xfId="15319" xr:uid="{18A572B0-1D91-4E1E-BDF9-3F25778226DB}"/>
    <cellStyle name="Comma 3 6 41 2" xfId="20859" xr:uid="{609F4FBD-8EA6-4887-A5B6-9F136E0EE7B2}"/>
    <cellStyle name="Comma 3 6 41 2 2" xfId="33187" xr:uid="{96DA4151-1017-43E3-9E45-CEF102658F15}"/>
    <cellStyle name="Comma 3 6 41 3" xfId="28150" xr:uid="{F01B01FB-9842-4067-81C9-57E423538260}"/>
    <cellStyle name="Comma 3 6 42" xfId="15700" xr:uid="{9829D37D-CC26-40C8-A15F-24BEAD2FCA31}"/>
    <cellStyle name="Comma 3 6 42 2" xfId="21067" xr:uid="{3AE57262-5B10-4EBC-AD1B-8D490BC3830E}"/>
    <cellStyle name="Comma 3 6 42 2 2" xfId="33395" xr:uid="{5A13E854-F8EF-4E79-BFBD-AF26694AD4F6}"/>
    <cellStyle name="Comma 3 6 42 3" xfId="28358" xr:uid="{73667159-9EB6-4160-941D-EDB2933B84E0}"/>
    <cellStyle name="Comma 3 6 43" xfId="16081" xr:uid="{95AAE50F-EB81-43E2-A110-B46C2F686BE7}"/>
    <cellStyle name="Comma 3 6 43 2" xfId="21275" xr:uid="{118CE717-A03E-426B-894C-D1EE79521B1D}"/>
    <cellStyle name="Comma 3 6 43 2 2" xfId="33603" xr:uid="{6F33B719-984E-4DC6-B85E-535C09DC965B}"/>
    <cellStyle name="Comma 3 6 43 3" xfId="28566" xr:uid="{E23CBEE8-7B66-4755-9133-D423A7A4F33A}"/>
    <cellStyle name="Comma 3 6 44" xfId="21501" xr:uid="{1CE7BBA2-574E-470A-BF29-BB0165FF638A}"/>
    <cellStyle name="Comma 3 6 45" xfId="22094" xr:uid="{88913369-EE31-4143-AAEE-056B0DCFE1E7}"/>
    <cellStyle name="Comma 3 6 46" xfId="35442" xr:uid="{1829A79A-6F6C-4300-9503-4A87A8C6726A}"/>
    <cellStyle name="Comma 3 6 5" xfId="1476" xr:uid="{F92B915B-7158-4082-B51D-BED18D7B48B2}"/>
    <cellStyle name="Comma 3 6 5 2" xfId="3880" xr:uid="{CBEF575F-5039-4315-93B7-4B5D0340116B}"/>
    <cellStyle name="Comma 3 6 5 3" xfId="3407" xr:uid="{55D485BF-3CDE-46C9-B436-67FCEBC06D85}"/>
    <cellStyle name="Comma 3 6 5 4" xfId="22464" xr:uid="{BB4A4DB3-AA0C-43C1-8B51-5AB716C4EB9E}"/>
    <cellStyle name="Comma 3 6 6" xfId="2613" xr:uid="{5805568C-5BC3-4616-86F5-46975F875FE3}"/>
    <cellStyle name="Comma 3 6 6 2" xfId="4108" xr:uid="{FDCC69C9-0DBE-463C-B8DD-1CF1BD61E81D}"/>
    <cellStyle name="Comma 3 6 6 3" xfId="3793" xr:uid="{6A2C57C4-C292-4271-A7E0-611367FA0C1C}"/>
    <cellStyle name="Comma 3 6 6 4" xfId="2996" xr:uid="{9DCA8577-571F-4E9E-9E16-4B77F9E34147}"/>
    <cellStyle name="Comma 3 6 6 5" xfId="22819" xr:uid="{675324B8-670E-4762-9680-C0E433FFECDD}"/>
    <cellStyle name="Comma 3 6 7" xfId="3339" xr:uid="{7A420FCE-9C58-4990-A710-D9375318936E}"/>
    <cellStyle name="Comma 3 6 8" xfId="5669" xr:uid="{7BAB40B2-9D4E-4ED0-9D8C-7905714424A4}"/>
    <cellStyle name="Comma 3 6 9" xfId="5784" xr:uid="{EF610162-73E6-425A-A01C-CE454AB6B7AA}"/>
    <cellStyle name="Comma 3 60" xfId="33995" xr:uid="{4551B820-89B4-404B-BDC3-270AB7B43A4F}"/>
    <cellStyle name="Comma 3 7" xfId="172" xr:uid="{00000000-0005-0000-0000-000052000000}"/>
    <cellStyle name="Comma 3 7 10" xfId="5936" xr:uid="{72C33883-34C4-4AF4-BA06-798636AA01B3}"/>
    <cellStyle name="Comma 3 7 11" xfId="6041" xr:uid="{3C34DF4E-821D-4454-97CD-0BB680D807B4}"/>
    <cellStyle name="Comma 3 7 12" xfId="6145" xr:uid="{353B0D3C-7004-4212-AC5B-30C5F3ABDE5B}"/>
    <cellStyle name="Comma 3 7 13" xfId="6249" xr:uid="{4E6BA4E2-F3FF-4CFA-9EDE-C5C869B5687D}"/>
    <cellStyle name="Comma 3 7 14" xfId="6353" xr:uid="{5F3C43CE-5891-4E12-BFFA-F20942589523}"/>
    <cellStyle name="Comma 3 7 15" xfId="6475" xr:uid="{05D00607-DEED-4F04-AEF4-E571122811D9}"/>
    <cellStyle name="Comma 3 7 16" xfId="6579" xr:uid="{9AAF6340-ACE0-4E48-9F0D-C2FEC7F2F3E0}"/>
    <cellStyle name="Comma 3 7 17" xfId="6683" xr:uid="{C882CA08-A6BD-47AE-84B1-716AE5A3D34D}"/>
    <cellStyle name="Comma 3 7 18" xfId="6788" xr:uid="{8DBB40A7-E705-49E0-913F-94AF6B6BE100}"/>
    <cellStyle name="Comma 3 7 19" xfId="6982" xr:uid="{9466B99C-8106-43D7-8678-C62009A6432D}"/>
    <cellStyle name="Comma 3 7 2" xfId="684" xr:uid="{00000000-0005-0000-0000-000052000000}"/>
    <cellStyle name="Comma 3 7 2 10" xfId="9821" xr:uid="{8388B18C-2987-443D-9583-C47E1C461034}"/>
    <cellStyle name="Comma 3 7 2 10 2" xfId="17859" xr:uid="{9C924F44-B138-4E7F-B80F-38A3795606FF}"/>
    <cellStyle name="Comma 3 7 2 10 2 2" xfId="30197" xr:uid="{2AAF9C7A-5D05-43C8-BE93-AC0CBB54F134}"/>
    <cellStyle name="Comma 3 7 2 10 3" xfId="25160" xr:uid="{F5E32782-9E30-437F-BC92-FF03E62D8288}"/>
    <cellStyle name="Comma 3 7 2 11" xfId="10203" xr:uid="{6986572D-C118-4144-91B3-BD19FACE10AA}"/>
    <cellStyle name="Comma 3 7 2 11 2" xfId="18068" xr:uid="{0A45683E-AE6A-46DE-AAF3-ED7D82C59F14}"/>
    <cellStyle name="Comma 3 7 2 11 2 2" xfId="30406" xr:uid="{24E10C01-5156-4E14-B047-35B3FD63413B}"/>
    <cellStyle name="Comma 3 7 2 11 3" xfId="25369" xr:uid="{42405037-9041-44AC-969D-067DEBE6765E}"/>
    <cellStyle name="Comma 3 7 2 12" xfId="10584" xr:uid="{5C8ED804-0576-4868-8580-9B02BF488ECB}"/>
    <cellStyle name="Comma 3 7 2 12 2" xfId="18277" xr:uid="{23B2ACF0-8323-4BF0-819E-772D19FD5C11}"/>
    <cellStyle name="Comma 3 7 2 12 2 2" xfId="30614" xr:uid="{7878DC4B-E074-42EE-9C48-EE7797B2DD31}"/>
    <cellStyle name="Comma 3 7 2 12 3" xfId="25577" xr:uid="{1D926589-A63C-4DC8-8A56-BE4FD8A5200D}"/>
    <cellStyle name="Comma 3 7 2 13" xfId="10965" xr:uid="{02961633-C37F-4A5D-96A5-7DB2A9879038}"/>
    <cellStyle name="Comma 3 7 2 13 2" xfId="18485" xr:uid="{CF2666E6-6CA1-471D-87EF-8E03E52FB8D0}"/>
    <cellStyle name="Comma 3 7 2 13 2 2" xfId="30822" xr:uid="{91F0BB11-B9B5-4B7F-8231-2467CE318532}"/>
    <cellStyle name="Comma 3 7 2 13 3" xfId="25785" xr:uid="{AC3153DE-618D-4D08-8992-2DCA89741456}"/>
    <cellStyle name="Comma 3 7 2 14" xfId="11346" xr:uid="{A3A3EB3D-8EC4-4FF0-B5AB-7104F8B41F37}"/>
    <cellStyle name="Comma 3 7 2 14 2" xfId="18694" xr:uid="{EB6E291F-7202-4A54-BB1A-CDB4C67AD57D}"/>
    <cellStyle name="Comma 3 7 2 14 2 2" xfId="31030" xr:uid="{3EB3CAC0-7EE1-4E16-AF80-2C4F002E21F8}"/>
    <cellStyle name="Comma 3 7 2 14 3" xfId="25993" xr:uid="{66F8025C-8DA9-47E3-BDBA-F9499EA5E55E}"/>
    <cellStyle name="Comma 3 7 2 15" xfId="11763" xr:uid="{B2C30E54-28BE-472B-ACAA-7F9BA5DF0F5B}"/>
    <cellStyle name="Comma 3 7 2 15 2" xfId="18912" xr:uid="{241B94F6-1DCE-4BD8-BA04-458E1F1759E3}"/>
    <cellStyle name="Comma 3 7 2 15 2 2" xfId="31246" xr:uid="{CEF1D9EE-232F-45E0-85CD-00CCE7782E32}"/>
    <cellStyle name="Comma 3 7 2 15 3" xfId="26209" xr:uid="{D752E168-EF3B-4242-88F0-4958C5182939}"/>
    <cellStyle name="Comma 3 7 2 16" xfId="12148" xr:uid="{A14D1813-81EE-4C15-B499-B7AFEB3BF68D}"/>
    <cellStyle name="Comma 3 7 2 16 2" xfId="19123" xr:uid="{0482CBE9-B864-4984-A13F-F1A61BD1D8D1}"/>
    <cellStyle name="Comma 3 7 2 16 2 2" xfId="31456" xr:uid="{5B474038-F839-4859-AA04-BD7E3B0A076A}"/>
    <cellStyle name="Comma 3 7 2 16 3" xfId="26419" xr:uid="{C56F3383-252F-4679-9202-30517DE57405}"/>
    <cellStyle name="Comma 3 7 2 17" xfId="12529" xr:uid="{C9BF637E-44B2-481A-B561-C996C2838FC4}"/>
    <cellStyle name="Comma 3 7 2 17 2" xfId="19332" xr:uid="{E39006FB-3589-4BA3-AA8A-76BE07302860}"/>
    <cellStyle name="Comma 3 7 2 17 2 2" xfId="31664" xr:uid="{325BAAB2-D950-4086-9954-6E521D11DAA4}"/>
    <cellStyle name="Comma 3 7 2 17 3" xfId="26627" xr:uid="{9B09A723-8ABC-4C90-A47B-083E5AC6A994}"/>
    <cellStyle name="Comma 3 7 2 18" xfId="12910" xr:uid="{403277C8-6A31-4158-88D5-99F3BF09C286}"/>
    <cellStyle name="Comma 3 7 2 18 2" xfId="19540" xr:uid="{A2413E2F-210C-42AF-8BE9-371C9115AA9D}"/>
    <cellStyle name="Comma 3 7 2 18 2 2" xfId="31872" xr:uid="{66F061E5-F269-4ABB-B53A-B7FBA48EE907}"/>
    <cellStyle name="Comma 3 7 2 18 3" xfId="26835" xr:uid="{CC3C512B-4764-4ED0-89B1-D9E800B4BF9A}"/>
    <cellStyle name="Comma 3 7 2 19" xfId="13291" xr:uid="{D281D968-5429-4743-BB17-8A8C4FC2D35B}"/>
    <cellStyle name="Comma 3 7 2 19 2" xfId="19748" xr:uid="{D8A0B9F7-CCDE-41F2-9532-4D5B43D35786}"/>
    <cellStyle name="Comma 3 7 2 19 2 2" xfId="32080" xr:uid="{CB42D8B0-42AB-470F-8D3B-518BFE02D014}"/>
    <cellStyle name="Comma 3 7 2 19 3" xfId="27043" xr:uid="{8D822DE3-59F9-4715-A6CE-C4EB65DE767E}"/>
    <cellStyle name="Comma 3 7 2 2" xfId="1017" xr:uid="{441B0A27-26E3-4CA7-B8BE-B3F8FCB8C013}"/>
    <cellStyle name="Comma 3 7 2 2 2" xfId="1370" xr:uid="{F169C9DC-8A55-4AD8-B70B-A31576F96383}"/>
    <cellStyle name="Comma 3 7 2 2 2 2" xfId="2207" xr:uid="{8FAEEC2A-5472-458A-B292-0D5F617C7AFD}"/>
    <cellStyle name="Comma 3 7 2 2 2 2 2" xfId="4975" xr:uid="{4CF6AE9F-1D3C-4FB3-8D69-04538D2027DB}"/>
    <cellStyle name="Comma 3 7 2 2 2 3" xfId="3618" xr:uid="{ACAE4CD2-EC22-44EA-AFE0-D7B35A03C5A9}"/>
    <cellStyle name="Comma 3 7 2 2 3" xfId="1857" xr:uid="{901D162B-8CFE-4187-A937-7809C8CF7D01}"/>
    <cellStyle name="Comma 3 7 2 2 3 2" xfId="4076" xr:uid="{70E4F89C-0706-4F5E-92BB-629D5798AF7A}"/>
    <cellStyle name="Comma 3 7 2 2 4" xfId="4625" xr:uid="{6A4DE45F-EF75-4627-8BEC-AE9F5BA223DA}"/>
    <cellStyle name="Comma 3 7 2 2 5" xfId="3255" xr:uid="{E5059D84-0EC4-4344-B1AC-DE22227DC64F}"/>
    <cellStyle name="Comma 3 7 2 2 6" xfId="22667" xr:uid="{51FC6513-4CB1-4D17-8695-BA7489F592E3}"/>
    <cellStyle name="Comma 3 7 2 20" xfId="13672" xr:uid="{9B5D6AE9-090A-4D22-B36E-82523B6AB368}"/>
    <cellStyle name="Comma 3 7 2 20 2" xfId="19957" xr:uid="{073ACC79-BFC9-4C30-A38A-DEC7928AA3D1}"/>
    <cellStyle name="Comma 3 7 2 20 2 2" xfId="32288" xr:uid="{EDB42EFB-9CF0-4606-AAD6-82A3176B6C2A}"/>
    <cellStyle name="Comma 3 7 2 20 3" xfId="27251" xr:uid="{017905BF-6F1D-4B34-89E4-9DF0EDC7E8C1}"/>
    <cellStyle name="Comma 3 7 2 21" xfId="14061" xr:uid="{3AA9E26E-424D-4705-81BF-BEA0BA0124FF}"/>
    <cellStyle name="Comma 3 7 2 21 2" xfId="20170" xr:uid="{D69A283E-C249-4C47-830F-1AC7EA136749}"/>
    <cellStyle name="Comma 3 7 2 21 2 2" xfId="32500" xr:uid="{3AA57D35-F028-4343-8824-5482D86319C3}"/>
    <cellStyle name="Comma 3 7 2 21 3" xfId="27463" xr:uid="{AF4F60F1-B0E7-45A4-89D5-6CCDF1A5FE41}"/>
    <cellStyle name="Comma 3 7 2 22" xfId="14442" xr:uid="{7C21D3D5-C023-40CA-B35B-4466704E59F7}"/>
    <cellStyle name="Comma 3 7 2 22 2" xfId="20379" xr:uid="{E0C981EA-E5AC-4AE6-870E-08E65BE6EE70}"/>
    <cellStyle name="Comma 3 7 2 22 2 2" xfId="32708" xr:uid="{E3A6C299-4658-4D6F-82C1-9CAB0858B708}"/>
    <cellStyle name="Comma 3 7 2 22 3" xfId="27671" xr:uid="{860AD717-727B-440B-92D0-E338047CCB22}"/>
    <cellStyle name="Comma 3 7 2 23" xfId="14827" xr:uid="{EC93A7D1-4446-4A16-865E-A9FFF1F4AC6C}"/>
    <cellStyle name="Comma 3 7 2 23 2" xfId="20589" xr:uid="{A2D8D026-A2AB-41DD-A365-A7725AB439E7}"/>
    <cellStyle name="Comma 3 7 2 23 2 2" xfId="32918" xr:uid="{C713F62F-E01E-4086-BAEF-84E117EE63A4}"/>
    <cellStyle name="Comma 3 7 2 23 3" xfId="27881" xr:uid="{EEB59B63-AC62-46DB-BD22-80D0C0F70B06}"/>
    <cellStyle name="Comma 3 7 2 24" xfId="15208" xr:uid="{F2773796-416B-4226-932C-AFC357AB0BB1}"/>
    <cellStyle name="Comma 3 7 2 24 2" xfId="20798" xr:uid="{F78032EE-B97F-49AE-9069-B06AFF397A8B}"/>
    <cellStyle name="Comma 3 7 2 24 2 2" xfId="33126" xr:uid="{2C3A4E45-C4BB-4FFA-A496-93B30DA0FAE8}"/>
    <cellStyle name="Comma 3 7 2 24 3" xfId="28089" xr:uid="{323F3BA0-6A48-4D51-9E6D-10FF26318141}"/>
    <cellStyle name="Comma 3 7 2 25" xfId="15589" xr:uid="{76A8E7DF-1732-4E6B-9E88-81F5DF378CCF}"/>
    <cellStyle name="Comma 3 7 2 25 2" xfId="21006" xr:uid="{A1E08D42-C7F3-49AA-AF3B-FF7FD997BC73}"/>
    <cellStyle name="Comma 3 7 2 25 2 2" xfId="33334" xr:uid="{D631ADB8-9F79-4F52-BDCC-4AEFDF1A275C}"/>
    <cellStyle name="Comma 3 7 2 25 3" xfId="28297" xr:uid="{A54ADE61-889B-4120-9B37-E122BF9F10E6}"/>
    <cellStyle name="Comma 3 7 2 26" xfId="15970" xr:uid="{49C58FC5-DE30-44B3-8A75-B53CD70BCC0A}"/>
    <cellStyle name="Comma 3 7 2 26 2" xfId="21214" xr:uid="{77546EBE-E9E6-498A-B606-543901E04A22}"/>
    <cellStyle name="Comma 3 7 2 26 2 2" xfId="33542" xr:uid="{C59080A7-760C-4696-8AD4-B2BF9F59E87D}"/>
    <cellStyle name="Comma 3 7 2 26 3" xfId="28505" xr:uid="{AE6973D5-507F-48DB-A7D6-A983A29370ED}"/>
    <cellStyle name="Comma 3 7 2 27" xfId="16351" xr:uid="{81779CB8-D8E7-4874-9FCD-8F5BBF579761}"/>
    <cellStyle name="Comma 3 7 2 27 2" xfId="21422" xr:uid="{B889D9A8-8206-46D0-845D-878BB4011D2A}"/>
    <cellStyle name="Comma 3 7 2 27 2 2" xfId="33750" xr:uid="{53571371-CFA7-420F-A302-7D99BD01A959}"/>
    <cellStyle name="Comma 3 7 2 27 3" xfId="28713" xr:uid="{C335701A-5501-4992-89DB-BF7524D64E1B}"/>
    <cellStyle name="Comma 3 7 2 28" xfId="21771" xr:uid="{ACEC552C-7550-4A37-B43A-517F242C2FA5}"/>
    <cellStyle name="Comma 3 7 2 28 2" xfId="23096" xr:uid="{D70BC306-C312-417A-BC81-3FED2278931D}"/>
    <cellStyle name="Comma 3 7 2 29" xfId="22329" xr:uid="{529C051F-0604-4264-A832-CB9FEC6C1325}"/>
    <cellStyle name="Comma 3 7 2 3" xfId="2492" xr:uid="{5E85FB42-A9AA-4968-8989-660C69551495}"/>
    <cellStyle name="Comma 3 7 2 3 2" xfId="3555" xr:uid="{EF1789F0-6A73-47A6-A6DE-8839BE420E7A}"/>
    <cellStyle name="Comma 3 7 2 3 3" xfId="21907" xr:uid="{EC2F5E1B-18B5-45B1-8A53-5E853B168869}"/>
    <cellStyle name="Comma 3 7 2 3 3 2" xfId="23553" xr:uid="{29AAF9E7-A44D-4D3D-93C2-E59DFA1CF57C}"/>
    <cellStyle name="Comma 3 7 2 3 4" xfId="22964" xr:uid="{9E7ABFC6-5FE5-4811-A1A1-EB346D02C1B2}"/>
    <cellStyle name="Comma 3 7 2 30" xfId="35786" xr:uid="{2D02A1F4-C2F0-4117-A095-7750F53427F1}"/>
    <cellStyle name="Comma 3 7 2 4" xfId="2863" xr:uid="{474DA90A-F2BC-486F-A5D1-40628C3A7E85}"/>
    <cellStyle name="Comma 3 7 2 4 2" xfId="7507" xr:uid="{406E76FA-C8A4-4018-915E-00660577A485}"/>
    <cellStyle name="Comma 3 7 2 5" xfId="7891" xr:uid="{6F6379B8-CDF7-4E86-B663-DF53D7B17788}"/>
    <cellStyle name="Comma 3 7 2 5 2" xfId="16803" xr:uid="{DEAD5291-AEFE-460E-8D99-31CD267A11CC}"/>
    <cellStyle name="Comma 3 7 2 5 2 2" xfId="29144" xr:uid="{2B0CC586-FB7F-48AB-981D-0A42FDDF0CDD}"/>
    <cellStyle name="Comma 3 7 2 5 3" xfId="24105" xr:uid="{62770799-191A-450C-BC15-6FE8F5E06474}"/>
    <cellStyle name="Comma 3 7 2 6" xfId="8278" xr:uid="{62FA1CF5-534B-4C12-96BD-01C3819B75EB}"/>
    <cellStyle name="Comma 3 7 2 6 2" xfId="17024" xr:uid="{21AD37AB-E06F-44B4-B426-6176C82E70C3}"/>
    <cellStyle name="Comma 3 7 2 6 2 2" xfId="29364" xr:uid="{52A46738-B213-4BC3-A053-C676E05F4905}"/>
    <cellStyle name="Comma 3 7 2 6 3" xfId="24325" xr:uid="{B8374953-E50F-4EC8-AEA2-39964536F4F2}"/>
    <cellStyle name="Comma 3 7 2 7" xfId="8659" xr:uid="{4BEC9EE4-FA03-4268-96A7-94C006D58753}"/>
    <cellStyle name="Comma 3 7 2 7 2" xfId="17232" xr:uid="{1E9BFFF2-98D5-4E2D-8405-35913DF154A8}"/>
    <cellStyle name="Comma 3 7 2 7 2 2" xfId="29572" xr:uid="{F330ABA8-25A7-4B77-994E-98FA781888BE}"/>
    <cellStyle name="Comma 3 7 2 7 3" xfId="24533" xr:uid="{23AC567E-F8F1-4062-970D-D838DF9156EC}"/>
    <cellStyle name="Comma 3 7 2 8" xfId="9040" xr:uid="{5368F48B-4B0C-41F7-A86E-2CD93F005EF4}"/>
    <cellStyle name="Comma 3 7 2 8 2" xfId="17441" xr:uid="{97A1EA22-028A-41A6-9FE3-214CEB7288A9}"/>
    <cellStyle name="Comma 3 7 2 8 2 2" xfId="29780" xr:uid="{7CDAA063-F75B-4CF3-BB34-F6FAE33564C6}"/>
    <cellStyle name="Comma 3 7 2 8 3" xfId="24741" xr:uid="{E5791A61-B4D7-4B8E-9F05-F4A05D0F038D}"/>
    <cellStyle name="Comma 3 7 2 9" xfId="9440" xr:uid="{D21371B8-02EB-48A0-B95D-00494F241B94}"/>
    <cellStyle name="Comma 3 7 2 9 2" xfId="17651" xr:uid="{B2B626E9-B0C0-4854-B11F-59FDC554AB29}"/>
    <cellStyle name="Comma 3 7 2 9 2 2" xfId="29989" xr:uid="{D4F5E538-8006-4DDA-A59F-CE7B912787EA}"/>
    <cellStyle name="Comma 3 7 2 9 3" xfId="24952" xr:uid="{15C0849B-D749-43C7-9E13-C7777F317134}"/>
    <cellStyle name="Comma 3 7 20" xfId="7267" xr:uid="{D76D3110-2A47-4A0A-B385-F800728C3EBE}"/>
    <cellStyle name="Comma 3 7 21" xfId="7644" xr:uid="{827951BA-30F3-435A-8599-25E0D93408E1}"/>
    <cellStyle name="Comma 3 7 21 2" xfId="16658" xr:uid="{48730913-57C5-41A4-8527-EB6CEE183C4D}"/>
    <cellStyle name="Comma 3 7 21 2 2" xfId="29000" xr:uid="{2962877F-6945-4437-B06C-F436264462FB}"/>
    <cellStyle name="Comma 3 7 21 3" xfId="23961" xr:uid="{E991BD18-B5A6-4A62-AB1B-85FD10E2FD0C}"/>
    <cellStyle name="Comma 3 7 22" xfId="8040" xr:uid="{52D5B7ED-513C-42C5-8248-228A23FE8446}"/>
    <cellStyle name="Comma 3 7 22 2" xfId="16902" xr:uid="{75795BC7-6C48-4EA8-8D71-8AF2E67B1DFC}"/>
    <cellStyle name="Comma 3 7 22 2 2" xfId="29243" xr:uid="{AA2A3648-766E-4D8A-875B-7C9D72F40751}"/>
    <cellStyle name="Comma 3 7 22 3" xfId="24204" xr:uid="{91F9A64E-CBC1-4FE7-9DED-7DAF4E3776F5}"/>
    <cellStyle name="Comma 3 7 23" xfId="8415" xr:uid="{EC601DB4-21FB-48D5-B961-B83128AEDDF2}"/>
    <cellStyle name="Comma 3 7 23 2" xfId="17111" xr:uid="{7B417D9D-67B8-4853-845C-413A5F749C0C}"/>
    <cellStyle name="Comma 3 7 23 2 2" xfId="29451" xr:uid="{AF1530A0-88F6-4290-BF29-2E8E2BBABBE3}"/>
    <cellStyle name="Comma 3 7 23 3" xfId="24412" xr:uid="{62B88E31-CB7E-4F70-A4A6-B3905AC9BCE4}"/>
    <cellStyle name="Comma 3 7 24" xfId="8796" xr:uid="{2997F637-D756-41A1-BB02-B8A7B03392C0}"/>
    <cellStyle name="Comma 3 7 24 2" xfId="17319" xr:uid="{11190F79-0BD0-4162-841D-2C1332C096DD}"/>
    <cellStyle name="Comma 3 7 24 2 2" xfId="29659" xr:uid="{DFEA220D-ED44-4FAD-BA34-A48A7FF854E4}"/>
    <cellStyle name="Comma 3 7 24 3" xfId="24620" xr:uid="{9CF29E70-7A4B-42EB-A5B4-B1A8E083D4F7}"/>
    <cellStyle name="Comma 3 7 25" xfId="9181" xr:uid="{C5B0B96B-EAF4-45AC-ACBA-9A3995FCC6D1}"/>
    <cellStyle name="Comma 3 7 25 2" xfId="17528" xr:uid="{670BA691-8E5F-4A5F-8632-606E0E765667}"/>
    <cellStyle name="Comma 3 7 25 2 2" xfId="29867" xr:uid="{9087FBF4-D61A-412F-8BE5-DE4EBFAD8FBB}"/>
    <cellStyle name="Comma 3 7 25 3" xfId="24829" xr:uid="{4A63F044-C17F-4992-AAC2-2316D7648A13}"/>
    <cellStyle name="Comma 3 7 26" xfId="9577" xr:uid="{F786A657-520A-4000-8F35-5596C0EFC2EF}"/>
    <cellStyle name="Comma 3 7 26 2" xfId="17738" xr:uid="{1607788A-8A2D-4368-BD67-3153A05002A7}"/>
    <cellStyle name="Comma 3 7 26 2 2" xfId="30076" xr:uid="{E8A7E6A5-EE91-44F2-8F15-0CE01C0E3A41}"/>
    <cellStyle name="Comma 3 7 26 3" xfId="25039" xr:uid="{B5ACCB01-0287-4AB6-95C4-DD707BBD4E46}"/>
    <cellStyle name="Comma 3 7 27" xfId="9958" xr:uid="{18357F5E-2C67-411F-9AA9-6CD1D8D9A492}"/>
    <cellStyle name="Comma 3 7 27 2" xfId="17946" xr:uid="{635D8F17-D0ED-4402-82B7-CCBD00176DAF}"/>
    <cellStyle name="Comma 3 7 27 2 2" xfId="30284" xr:uid="{FB485446-1EC9-4DD1-B6F1-DC85158390AE}"/>
    <cellStyle name="Comma 3 7 27 3" xfId="25247" xr:uid="{3851C8DD-EAA9-4E10-B399-430386FF3491}"/>
    <cellStyle name="Comma 3 7 28" xfId="10340" xr:uid="{EF2D4657-A87E-43A2-8574-CB44C05B316C}"/>
    <cellStyle name="Comma 3 7 28 2" xfId="18155" xr:uid="{CE691729-7514-4139-8B96-AE6516D0E513}"/>
    <cellStyle name="Comma 3 7 28 2 2" xfId="30493" xr:uid="{45C275F4-2268-48A6-B771-79B0F8CE24A8}"/>
    <cellStyle name="Comma 3 7 28 3" xfId="25456" xr:uid="{499EFE67-F9CC-4E24-9530-B878FD222D74}"/>
    <cellStyle name="Comma 3 7 29" xfId="10721" xr:uid="{41F21360-35A9-4D6A-B66B-B8E9A855CD91}"/>
    <cellStyle name="Comma 3 7 29 2" xfId="18364" xr:uid="{5FA48BFB-1678-4910-8E36-5643D8F50ED6}"/>
    <cellStyle name="Comma 3 7 29 2 2" xfId="30701" xr:uid="{F7A625FD-6F50-41EB-9AE3-3BDB26921993}"/>
    <cellStyle name="Comma 3 7 29 3" xfId="25664" xr:uid="{02B890CC-090B-4AFE-BB80-DD07F1EC80B1}"/>
    <cellStyle name="Comma 3 7 3" xfId="830" xr:uid="{683AE603-0D33-475F-8E8C-C808F3001D09}"/>
    <cellStyle name="Comma 3 7 3 2" xfId="1185" xr:uid="{3576941F-A91E-49BA-A1D9-53F34A3F3295}"/>
    <cellStyle name="Comma 3 7 3 2 2" xfId="2022" xr:uid="{EAE962B7-7D8C-426C-8045-CF2C82774E5E}"/>
    <cellStyle name="Comma 3 7 3 2 2 2" xfId="4790" xr:uid="{F16EA007-3098-48F9-A18D-14463130356C}"/>
    <cellStyle name="Comma 3 7 3 2 3" xfId="3919" xr:uid="{B79F3914-5D21-43E4-A9FE-88836C093252}"/>
    <cellStyle name="Comma 3 7 3 3" xfId="1672" xr:uid="{6A43BA98-D124-4BA3-9871-E8DED8832510}"/>
    <cellStyle name="Comma 3 7 3 3 2" xfId="3426" xr:uid="{332F95E5-4926-470F-8BC2-E035E49CC66C}"/>
    <cellStyle name="Comma 3 7 3 4" xfId="4466" xr:uid="{65102D59-4069-48EA-8CD3-434617DAD299}"/>
    <cellStyle name="Comma 3 7 3 5" xfId="3087" xr:uid="{BA7D6A35-6E10-4866-82CD-D5356B743F3B}"/>
    <cellStyle name="Comma 3 7 3 6" xfId="22384" xr:uid="{C6F752B2-FDB7-46A3-B0DF-4A064DB6D8A1}"/>
    <cellStyle name="Comma 3 7 30" xfId="11102" xr:uid="{EDEBD0F0-B98D-40F5-8081-291A8DA2E1B0}"/>
    <cellStyle name="Comma 3 7 30 2" xfId="18572" xr:uid="{91A3B8E8-7569-4942-9AA1-53AB84587A0F}"/>
    <cellStyle name="Comma 3 7 30 2 2" xfId="30909" xr:uid="{07F76A22-E179-48BB-A02B-C031CC47443B}"/>
    <cellStyle name="Comma 3 7 30 3" xfId="25872" xr:uid="{08D1BD72-5FF7-404D-8D2F-942BE68C7199}"/>
    <cellStyle name="Comma 3 7 31" xfId="11519" xr:uid="{2AE6D447-A9CB-44A9-8CE7-D349AC43919C}"/>
    <cellStyle name="Comma 3 7 31 2" xfId="18791" xr:uid="{7846BB3A-2FAE-4115-9FA8-CF24A7CB7800}"/>
    <cellStyle name="Comma 3 7 31 2 2" xfId="31125" xr:uid="{FE16CE5D-D2B3-41D7-8F66-1F22DD9365F1}"/>
    <cellStyle name="Comma 3 7 31 3" xfId="26088" xr:uid="{84E5ECFD-86BC-4892-990D-66AAAE587D91}"/>
    <cellStyle name="Comma 3 7 32" xfId="11904" xr:uid="{842F9F25-7602-4302-8EE4-1F50BCDAF262}"/>
    <cellStyle name="Comma 3 7 32 2" xfId="19001" xr:uid="{BE1C6698-B861-4CB6-AE95-1EC73357A854}"/>
    <cellStyle name="Comma 3 7 32 2 2" xfId="31335" xr:uid="{5324235B-E3F7-4319-A7DE-22F298099E6F}"/>
    <cellStyle name="Comma 3 7 32 3" xfId="26298" xr:uid="{9FFFB33B-ADA4-48C3-B8A9-814C4321E2AB}"/>
    <cellStyle name="Comma 3 7 33" xfId="12285" xr:uid="{B07194BB-48B6-4282-9A8C-3D64447F25ED}"/>
    <cellStyle name="Comma 3 7 33 2" xfId="19210" xr:uid="{F7F6E589-3092-467C-9EAA-7A24350DADB3}"/>
    <cellStyle name="Comma 3 7 33 2 2" xfId="31543" xr:uid="{464CCEC8-3820-4C8E-B330-42070B2A79ED}"/>
    <cellStyle name="Comma 3 7 33 3" xfId="26506" xr:uid="{D94789C3-4DE0-4FB8-99E6-74A58E4A2C1E}"/>
    <cellStyle name="Comma 3 7 34" xfId="12666" xr:uid="{607B8027-FAC3-451C-BC50-C8D829DDB343}"/>
    <cellStyle name="Comma 3 7 34 2" xfId="19419" xr:uid="{83A90C42-6D46-4A3A-A714-6B2F01F9E33D}"/>
    <cellStyle name="Comma 3 7 34 2 2" xfId="31751" xr:uid="{EFA2884E-9CA6-4893-9490-5657D3385884}"/>
    <cellStyle name="Comma 3 7 34 3" xfId="26714" xr:uid="{1A759543-524A-471D-BB36-13DE86E0EFD3}"/>
    <cellStyle name="Comma 3 7 35" xfId="13047" xr:uid="{6158031A-CF06-4040-AA57-A3FDF29AE05B}"/>
    <cellStyle name="Comma 3 7 35 2" xfId="19627" xr:uid="{10E07BB9-AFF4-487A-AF0B-D76471F0B9F8}"/>
    <cellStyle name="Comma 3 7 35 2 2" xfId="31959" xr:uid="{E2CDAAA4-2FD3-4948-A56B-5BF6A5E1878B}"/>
    <cellStyle name="Comma 3 7 35 3" xfId="26922" xr:uid="{E6476521-697C-400B-8C4F-528C03D24B2F}"/>
    <cellStyle name="Comma 3 7 36" xfId="13428" xr:uid="{0C434031-F6F7-49F8-8EC9-35D8264516C4}"/>
    <cellStyle name="Comma 3 7 36 2" xfId="19836" xr:uid="{2E39E05C-2D9A-4162-BE57-4E9BC398201B}"/>
    <cellStyle name="Comma 3 7 36 2 2" xfId="32167" xr:uid="{036EE242-0191-4483-B6D9-59DD2C560FF9}"/>
    <cellStyle name="Comma 3 7 36 3" xfId="27130" xr:uid="{470509CD-EDFF-4FA1-BB74-A63D1BAB694E}"/>
    <cellStyle name="Comma 3 7 37" xfId="13817" xr:uid="{CE9D66E0-6062-4C50-9C5E-CDAFFC460AC6}"/>
    <cellStyle name="Comma 3 7 37 2" xfId="20048" xr:uid="{726F5F36-980F-4785-98E0-56AF8F4D1E07}"/>
    <cellStyle name="Comma 3 7 37 2 2" xfId="32379" xr:uid="{0394336A-8668-49DE-8F84-38ABA0F1944A}"/>
    <cellStyle name="Comma 3 7 37 3" xfId="27342" xr:uid="{21070FB4-9B9B-4B3D-8176-7AD29841259C}"/>
    <cellStyle name="Comma 3 7 38" xfId="14198" xr:uid="{FDC87D12-1950-41C9-AFCD-3FA8ADDD9F15}"/>
    <cellStyle name="Comma 3 7 38 2" xfId="20257" xr:uid="{6DF83811-71D3-4690-9DE3-511CCA248786}"/>
    <cellStyle name="Comma 3 7 38 2 2" xfId="32587" xr:uid="{475005EA-A3E2-4868-BB80-8ED0277ECCAE}"/>
    <cellStyle name="Comma 3 7 38 3" xfId="27550" xr:uid="{3CB09F17-6AA7-4335-8EAB-78BCE6159428}"/>
    <cellStyle name="Comma 3 7 39" xfId="14583" xr:uid="{3F52F7DD-2599-471D-B9DE-3166BC6B7331}"/>
    <cellStyle name="Comma 3 7 39 2" xfId="20468" xr:uid="{701B1580-C005-413E-AD4D-B873785DDCAD}"/>
    <cellStyle name="Comma 3 7 39 2 2" xfId="32797" xr:uid="{0099D028-0A0F-44D2-A7B1-9D6351F9C767}"/>
    <cellStyle name="Comma 3 7 39 3" xfId="27760" xr:uid="{73649110-840F-45CF-81F7-C983446CFF32}"/>
    <cellStyle name="Comma 3 7 4" xfId="1513" xr:uid="{7989A7A8-D229-4639-A48A-58788DE60BEF}"/>
    <cellStyle name="Comma 3 7 4 2" xfId="3685" xr:uid="{155D0553-9EE7-430A-8866-D2FD063989A6}"/>
    <cellStyle name="Comma 3 7 4 2 2" xfId="23126" xr:uid="{BB5CE2EE-7725-4674-A94E-F8E350D811E9}"/>
    <cellStyle name="Comma 3 7 4 3" xfId="3808" xr:uid="{826F05D4-9EE6-423E-AF21-BCF1894BC810}"/>
    <cellStyle name="Comma 3 7 4 4" xfId="4350" xr:uid="{5495312C-2E0A-4DB9-B41E-123184C0A88E}"/>
    <cellStyle name="Comma 3 7 4 5" xfId="3012" xr:uid="{50311D52-BE64-47FD-9CD7-560FDE26DCA7}"/>
    <cellStyle name="Comma 3 7 4 6" xfId="22751" xr:uid="{8D8E6ED9-8811-4546-AA28-831FBC61557F}"/>
    <cellStyle name="Comma 3 7 40" xfId="14964" xr:uid="{44C9F245-1E90-4BD7-902A-B9E0222DAD32}"/>
    <cellStyle name="Comma 3 7 40 2" xfId="20676" xr:uid="{0283B037-4144-428B-BD62-2F388FA44E45}"/>
    <cellStyle name="Comma 3 7 40 2 2" xfId="33005" xr:uid="{849F7352-C327-4F4D-8D91-8A25B680914D}"/>
    <cellStyle name="Comma 3 7 40 3" xfId="27968" xr:uid="{C6F7137B-E35D-47E4-B9FA-0315DEA912A7}"/>
    <cellStyle name="Comma 3 7 41" xfId="15345" xr:uid="{8A05810D-CC55-4925-8558-253422791353}"/>
    <cellStyle name="Comma 3 7 41 2" xfId="20885" xr:uid="{90BB20F0-6889-4A5E-9E4A-BB7FFAAF3DF6}"/>
    <cellStyle name="Comma 3 7 41 2 2" xfId="33213" xr:uid="{22E55697-BD4F-4A5D-AD57-21EF9417EC67}"/>
    <cellStyle name="Comma 3 7 41 3" xfId="28176" xr:uid="{DCED3622-193C-41A6-8AB3-90D6B44D296A}"/>
    <cellStyle name="Comma 3 7 42" xfId="15726" xr:uid="{06393168-59BC-45FE-BA21-DDCA85096686}"/>
    <cellStyle name="Comma 3 7 42 2" xfId="21093" xr:uid="{F8F4D7CE-C315-4D1E-A937-55C62E6EC793}"/>
    <cellStyle name="Comma 3 7 42 2 2" xfId="33421" xr:uid="{4DBFE966-691C-4DFC-9360-3AFE32872C9F}"/>
    <cellStyle name="Comma 3 7 42 3" xfId="28384" xr:uid="{6E57543D-8F88-4E40-85C5-CE8DABCB0C4F}"/>
    <cellStyle name="Comma 3 7 43" xfId="16107" xr:uid="{4BB00051-D8EC-4338-AAD3-5618384D72EB}"/>
    <cellStyle name="Comma 3 7 43 2" xfId="21301" xr:uid="{154E9144-1732-44C6-8898-34ECB46681C7}"/>
    <cellStyle name="Comma 3 7 43 2 2" xfId="33629" xr:uid="{7B10F9E9-5B8A-488C-A7FC-F00FE3772739}"/>
    <cellStyle name="Comma 3 7 43 3" xfId="28592" xr:uid="{664DC86E-533B-413C-ADDE-C74E3900518F}"/>
    <cellStyle name="Comma 3 7 44" xfId="21527" xr:uid="{F79B53B3-D893-4AF3-A35A-5E4D38F58FBA}"/>
    <cellStyle name="Comma 3 7 44 2" xfId="22999" xr:uid="{71EFB89A-BC3B-40C1-A805-00910227613F}"/>
    <cellStyle name="Comma 3 7 45" xfId="22133" xr:uid="{221EBF58-2967-409B-9E91-533150F0C819}"/>
    <cellStyle name="Comma 3 7 46" xfId="35481" xr:uid="{639241EF-1386-468B-A172-9E092867D515}"/>
    <cellStyle name="Comma 3 7 5" xfId="2652" xr:uid="{E5AC5F0C-A0CD-4468-A9F3-B9390FDB9DD1}"/>
    <cellStyle name="Comma 3 7 5 2" xfId="5392" xr:uid="{68758A5C-799B-4E20-AD7E-42D0CC8F9ECE}"/>
    <cellStyle name="Comma 3 7 5 3" xfId="3362" xr:uid="{AC3396B5-B66B-4702-BBC9-39039A3B302C}"/>
    <cellStyle name="Comma 3 7 6" xfId="4232" xr:uid="{F3C15CB7-1A0A-482E-8C21-5391A72D8137}"/>
    <cellStyle name="Comma 3 7 6 2" xfId="5487" xr:uid="{DF046DB9-8F70-4127-B2B9-D9F118340363}"/>
    <cellStyle name="Comma 3 7 6 3" xfId="23353" xr:uid="{AADB9BF1-665C-42EE-8601-73CC926687F5}"/>
    <cellStyle name="Comma 3 7 7" xfId="5586" xr:uid="{F5D4EFAA-5ABC-4900-AB20-9AAFCF402A2D}"/>
    <cellStyle name="Comma 3 7 8" xfId="5695" xr:uid="{C5C0CD5C-7197-44CA-B2CB-351E2FD8A863}"/>
    <cellStyle name="Comma 3 7 9" xfId="5810" xr:uid="{A14CE70D-9084-44B8-913D-6884CAAA7EE2}"/>
    <cellStyle name="Comma 3 8" xfId="103" xr:uid="{00000000-0005-0000-0000-000053000000}"/>
    <cellStyle name="Comma 3 8 10" xfId="5889" xr:uid="{7F858A1C-A638-4D68-9834-9C86F7ECDF22}"/>
    <cellStyle name="Comma 3 8 11" xfId="5994" xr:uid="{865ADD16-2EFB-4F6C-9339-1427EAA081E6}"/>
    <cellStyle name="Comma 3 8 12" xfId="6098" xr:uid="{3E3C302C-6D65-4618-A776-33A1031DD3E4}"/>
    <cellStyle name="Comma 3 8 13" xfId="6202" xr:uid="{E74A0819-DD9B-4D00-A0CE-E8FCF9C33362}"/>
    <cellStyle name="Comma 3 8 14" xfId="6306" xr:uid="{BC14CC86-0629-44B1-909C-3CF1FB879DA1}"/>
    <cellStyle name="Comma 3 8 15" xfId="6428" xr:uid="{24A39526-6385-45A7-8888-B784E28F4A52}"/>
    <cellStyle name="Comma 3 8 16" xfId="6532" xr:uid="{8864F141-6524-4013-BE90-A2C5DB7527E1}"/>
    <cellStyle name="Comma 3 8 17" xfId="6636" xr:uid="{5BEFAB3A-41D0-40E1-B8D8-ED83ADF9044D}"/>
    <cellStyle name="Comma 3 8 18" xfId="6741" xr:uid="{513A6BBC-491D-433E-AAA7-A4E73CA2FA05}"/>
    <cellStyle name="Comma 3 8 19" xfId="6935" xr:uid="{7FEC0EE3-BC91-4065-BDA3-669BA6E7609D}"/>
    <cellStyle name="Comma 3 8 2" xfId="621" xr:uid="{00000000-0005-0000-0000-000053000000}"/>
    <cellStyle name="Comma 3 8 2 10" xfId="9783" xr:uid="{5BF344D3-3076-4E2A-88BE-3DC3BF29F424}"/>
    <cellStyle name="Comma 3 8 2 10 2" xfId="17822" xr:uid="{9C92CF40-2197-48E6-A238-24DFE5747183}"/>
    <cellStyle name="Comma 3 8 2 10 2 2" xfId="30160" xr:uid="{6960AC04-497F-4733-B016-841B8EFEFCB5}"/>
    <cellStyle name="Comma 3 8 2 10 3" xfId="25123" xr:uid="{0F7BF03B-756A-42C8-ACFB-656D3AE9F365}"/>
    <cellStyle name="Comma 3 8 2 11" xfId="10165" xr:uid="{3236BA91-8360-4869-9B21-E94E991DC5E4}"/>
    <cellStyle name="Comma 3 8 2 11 2" xfId="18031" xr:uid="{0867C523-DB69-4E21-B955-D35C582DF926}"/>
    <cellStyle name="Comma 3 8 2 11 2 2" xfId="30369" xr:uid="{8B4F4858-70EC-4C1E-9927-0404CEF8ADD1}"/>
    <cellStyle name="Comma 3 8 2 11 3" xfId="25332" xr:uid="{88E27747-A5F9-4D23-9C1F-E29F5F91594A}"/>
    <cellStyle name="Comma 3 8 2 12" xfId="10546" xr:uid="{7F7E112F-809D-4B3B-A9C8-1B71CFC27CD1}"/>
    <cellStyle name="Comma 3 8 2 12 2" xfId="18240" xr:uid="{951EE49B-0713-48DF-8368-97287B0C93DB}"/>
    <cellStyle name="Comma 3 8 2 12 2 2" xfId="30577" xr:uid="{1672B1F1-797F-4D65-B1ED-957D6FF79A92}"/>
    <cellStyle name="Comma 3 8 2 12 3" xfId="25540" xr:uid="{3B658EA1-254F-4373-A5F2-D3BDA36DE257}"/>
    <cellStyle name="Comma 3 8 2 13" xfId="10927" xr:uid="{B7990B1F-49C1-44A6-83DC-86AC64ACAD23}"/>
    <cellStyle name="Comma 3 8 2 13 2" xfId="18448" xr:uid="{CE9D9691-34AC-42A7-B8D8-8B1E72327B2A}"/>
    <cellStyle name="Comma 3 8 2 13 2 2" xfId="30785" xr:uid="{6C2E9AEF-E99B-44CA-91BA-8BD44466B0D6}"/>
    <cellStyle name="Comma 3 8 2 13 3" xfId="25748" xr:uid="{9B55E6A8-8C72-44EC-90A5-E8A7BA24B828}"/>
    <cellStyle name="Comma 3 8 2 14" xfId="11308" xr:uid="{349C92AE-DA07-4CEC-B777-28726A436E02}"/>
    <cellStyle name="Comma 3 8 2 14 2" xfId="18657" xr:uid="{42AEB5D8-A6A4-4018-A7A4-4B790575FE5B}"/>
    <cellStyle name="Comma 3 8 2 14 2 2" xfId="30993" xr:uid="{AB11A7FB-C05A-48BE-A660-0EE2BCEBB1B9}"/>
    <cellStyle name="Comma 3 8 2 14 3" xfId="25956" xr:uid="{1FEDA38F-6B58-4A84-99AC-6E55DABAD985}"/>
    <cellStyle name="Comma 3 8 2 15" xfId="11725" xr:uid="{88E123C2-4327-4CDD-A7E3-7EDC3A7EE297}"/>
    <cellStyle name="Comma 3 8 2 15 2" xfId="18875" xr:uid="{A059054C-2D1B-4BC0-A978-2CBF1639E7ED}"/>
    <cellStyle name="Comma 3 8 2 15 2 2" xfId="31209" xr:uid="{808082BE-2851-4DBC-8CC8-F92BA1F0C1EA}"/>
    <cellStyle name="Comma 3 8 2 15 3" xfId="26172" xr:uid="{4784E2D0-7BA9-4FD5-8116-8FE9F9F3EBC6}"/>
    <cellStyle name="Comma 3 8 2 16" xfId="12110" xr:uid="{F77A228A-C714-487F-A6E7-310D20F857AA}"/>
    <cellStyle name="Comma 3 8 2 16 2" xfId="19086" xr:uid="{A9E9D275-C36E-4495-AE19-73B98E9E7936}"/>
    <cellStyle name="Comma 3 8 2 16 2 2" xfId="31419" xr:uid="{8FEE3C45-247E-4967-8D69-EF59CB01EDF4}"/>
    <cellStyle name="Comma 3 8 2 16 3" xfId="26382" xr:uid="{1DF48244-EA8B-46D8-A063-8324EE83C7C8}"/>
    <cellStyle name="Comma 3 8 2 17" xfId="12491" xr:uid="{7FCAFD43-1F1D-4D08-B6FF-4BA4CA569895}"/>
    <cellStyle name="Comma 3 8 2 17 2" xfId="19295" xr:uid="{B730A253-022A-426F-9B3D-A796A7928ED8}"/>
    <cellStyle name="Comma 3 8 2 17 2 2" xfId="31627" xr:uid="{626A9B0B-77C1-4107-A1A3-5E051E72162D}"/>
    <cellStyle name="Comma 3 8 2 17 3" xfId="26590" xr:uid="{08B901C0-F64E-4171-9997-F14C27593468}"/>
    <cellStyle name="Comma 3 8 2 18" xfId="12872" xr:uid="{09F134AD-C77D-476F-B267-2E9C3C1E2AB8}"/>
    <cellStyle name="Comma 3 8 2 18 2" xfId="19503" xr:uid="{7AF6456A-9AA1-4CB1-8B97-EF45AF3686B4}"/>
    <cellStyle name="Comma 3 8 2 18 2 2" xfId="31835" xr:uid="{995FA1FD-75C6-428D-A387-EFD6BCF45BC0}"/>
    <cellStyle name="Comma 3 8 2 18 3" xfId="26798" xr:uid="{F972E21D-DA76-431A-9787-AF07FA4A3169}"/>
    <cellStyle name="Comma 3 8 2 19" xfId="13253" xr:uid="{4C987201-3638-4FED-B03B-09E2CDD947A1}"/>
    <cellStyle name="Comma 3 8 2 19 2" xfId="19711" xr:uid="{597E28E0-67A9-4274-BB25-75BDA02B05CA}"/>
    <cellStyle name="Comma 3 8 2 19 2 2" xfId="32043" xr:uid="{9576C2A2-9AD4-45FC-ADB9-54C071F71822}"/>
    <cellStyle name="Comma 3 8 2 19 3" xfId="27006" xr:uid="{21B5935A-1739-4E7C-B68B-9F969EEB05EB}"/>
    <cellStyle name="Comma 3 8 2 2" xfId="955" xr:uid="{D62E0705-41B4-4612-858F-46DD4D368550}"/>
    <cellStyle name="Comma 3 8 2 2 2" xfId="1308" xr:uid="{1574C3B3-FBA6-47C6-AB61-61BD34C636D0}"/>
    <cellStyle name="Comma 3 8 2 2 2 2" xfId="2145" xr:uid="{6985CF3E-F8CD-44B3-9AB4-9EAA0B2CB4D9}"/>
    <cellStyle name="Comma 3 8 2 2 2 2 2" xfId="4913" xr:uid="{2325F396-B7AD-4EF2-9DA0-988E2CE6A8FE}"/>
    <cellStyle name="Comma 3 8 2 2 2 3" xfId="3745" xr:uid="{076D8501-3DD1-4433-B9DB-AE047BCA37C9}"/>
    <cellStyle name="Comma 3 8 2 2 3" xfId="1795" xr:uid="{F01AD159-0B2D-439B-8BCA-B80C33271C31}"/>
    <cellStyle name="Comma 3 8 2 2 3 2" xfId="4014" xr:uid="{9D3F7AFF-23C4-40A2-A1B9-7EDEAB4FB19C}"/>
    <cellStyle name="Comma 3 8 2 2 4" xfId="4563" xr:uid="{7FA50E3A-B95F-4165-88CB-783C7A609A56}"/>
    <cellStyle name="Comma 3 8 2 2 5" xfId="3193" xr:uid="{7FD2C696-B1AE-4839-96BC-32EABE473EC9}"/>
    <cellStyle name="Comma 3 8 2 2 6" xfId="22605" xr:uid="{087FA207-67BF-47F1-91C8-28CF2D8894CC}"/>
    <cellStyle name="Comma 3 8 2 20" xfId="13634" xr:uid="{78CB9FAC-4DC2-4583-A79E-E9B53B06CF26}"/>
    <cellStyle name="Comma 3 8 2 20 2" xfId="19920" xr:uid="{9C84D83E-538B-47CB-9980-A6935D6A70BF}"/>
    <cellStyle name="Comma 3 8 2 20 2 2" xfId="32251" xr:uid="{41AD4211-11D7-4423-BB6D-9657EE650834}"/>
    <cellStyle name="Comma 3 8 2 20 3" xfId="27214" xr:uid="{B825F290-0B90-478C-AB7A-EAC2C969CCC0}"/>
    <cellStyle name="Comma 3 8 2 21" xfId="14023" xr:uid="{0A21C49E-1FF0-4941-BBA7-46AB7BE84216}"/>
    <cellStyle name="Comma 3 8 2 21 2" xfId="20133" xr:uid="{6FC92AEF-B5FF-45E6-AB42-7954ADB0C2F0}"/>
    <cellStyle name="Comma 3 8 2 21 2 2" xfId="32463" xr:uid="{A3B5A382-D423-4AFF-BA9E-82B6EA4AF652}"/>
    <cellStyle name="Comma 3 8 2 21 3" xfId="27426" xr:uid="{E034677D-45F9-47B2-9806-C96534D0F815}"/>
    <cellStyle name="Comma 3 8 2 22" xfId="14404" xr:uid="{39BF9FD8-AB3B-4313-BFA2-BE6AF893EE39}"/>
    <cellStyle name="Comma 3 8 2 22 2" xfId="20342" xr:uid="{3137E48A-5522-45ED-89DD-18528867FF2C}"/>
    <cellStyle name="Comma 3 8 2 22 2 2" xfId="32671" xr:uid="{50F5D8A5-DDB9-4D1E-89EF-A4A2F46C1AD0}"/>
    <cellStyle name="Comma 3 8 2 22 3" xfId="27634" xr:uid="{C52506B6-CC15-415E-AEE8-9D128DB01713}"/>
    <cellStyle name="Comma 3 8 2 23" xfId="14789" xr:uid="{CDBF7B69-696C-44CC-B25D-79524A24BDD5}"/>
    <cellStyle name="Comma 3 8 2 23 2" xfId="20552" xr:uid="{91758920-70C7-45AB-A333-9EA56EBF4ECF}"/>
    <cellStyle name="Comma 3 8 2 23 2 2" xfId="32881" xr:uid="{5AF10167-84D5-467B-AE5B-E1FB06F34F62}"/>
    <cellStyle name="Comma 3 8 2 23 3" xfId="27844" xr:uid="{B16D7CF9-8644-443F-9DA4-320ACB4FEE0C}"/>
    <cellStyle name="Comma 3 8 2 24" xfId="15170" xr:uid="{435A48FB-AE11-450E-B373-6B557B704B86}"/>
    <cellStyle name="Comma 3 8 2 24 2" xfId="20761" xr:uid="{AA872015-D6AC-4DD0-BFE6-82AEE14767C1}"/>
    <cellStyle name="Comma 3 8 2 24 2 2" xfId="33089" xr:uid="{6A84C862-844E-46CF-872F-559F3D22C775}"/>
    <cellStyle name="Comma 3 8 2 24 3" xfId="28052" xr:uid="{E0DD7F25-3877-4D92-8560-15C987AA0898}"/>
    <cellStyle name="Comma 3 8 2 25" xfId="15551" xr:uid="{F20E3113-E9DE-4501-B191-475CD3EB180E}"/>
    <cellStyle name="Comma 3 8 2 25 2" xfId="20969" xr:uid="{5E1AD5ED-F48A-4B09-A80D-1F2129B10418}"/>
    <cellStyle name="Comma 3 8 2 25 2 2" xfId="33297" xr:uid="{9ED85463-8963-4F13-B9EF-8E4968259B1E}"/>
    <cellStyle name="Comma 3 8 2 25 3" xfId="28260" xr:uid="{DDE1A777-1411-4933-BAB3-238C8BAA2DA6}"/>
    <cellStyle name="Comma 3 8 2 26" xfId="15932" xr:uid="{AF90FE4A-344D-44A9-BCE9-82792E06BFBF}"/>
    <cellStyle name="Comma 3 8 2 26 2" xfId="21177" xr:uid="{DC061B62-0448-4E49-8F56-45BB54932A03}"/>
    <cellStyle name="Comma 3 8 2 26 2 2" xfId="33505" xr:uid="{C95B47BA-972D-4813-A517-53CB019D7CE9}"/>
    <cellStyle name="Comma 3 8 2 26 3" xfId="28468" xr:uid="{B05CE3B6-0A8C-4652-81BB-0F9D39F53C13}"/>
    <cellStyle name="Comma 3 8 2 27" xfId="16313" xr:uid="{8250F52F-370C-43BF-9531-BD3931EDE2F9}"/>
    <cellStyle name="Comma 3 8 2 27 2" xfId="21385" xr:uid="{E0F4B6C0-4904-4F99-8AC2-7B28D85CC207}"/>
    <cellStyle name="Comma 3 8 2 27 2 2" xfId="33713" xr:uid="{AC28692E-7964-48DD-A675-FA8117594685}"/>
    <cellStyle name="Comma 3 8 2 27 3" xfId="28676" xr:uid="{3D9C1825-95BE-4705-9DBE-3C52A18ED178}"/>
    <cellStyle name="Comma 3 8 2 28" xfId="21733" xr:uid="{B9CD143D-848E-4B28-96CD-09776B4DFBF4}"/>
    <cellStyle name="Comma 3 8 2 28 2" xfId="23176" xr:uid="{311355F4-F0A1-4464-B89D-D6A3C9D2A061}"/>
    <cellStyle name="Comma 3 8 2 29" xfId="22267" xr:uid="{D59B830A-F117-4A3D-A514-E23DD59A00FA}"/>
    <cellStyle name="Comma 3 8 2 3" xfId="2439" xr:uid="{346550E9-3B67-4A62-A452-870FD14C5A14}"/>
    <cellStyle name="Comma 3 8 2 3 2" xfId="3493" xr:uid="{F9B5D8F2-FD20-4AC1-91C2-17767E165AA0}"/>
    <cellStyle name="Comma 3 8 2 3 3" xfId="21890" xr:uid="{06D3B244-59EA-4DC6-8A7E-BA8518C67DA9}"/>
    <cellStyle name="Comma 3 8 2 3 3 2" xfId="23491" xr:uid="{0E582D9A-724C-4F93-B4D0-BA553C72440E}"/>
    <cellStyle name="Comma 3 8 2 3 4" xfId="22893" xr:uid="{C2481A8B-40BB-48FB-9E63-F31ED283BB38}"/>
    <cellStyle name="Comma 3 8 2 30" xfId="35724" xr:uid="{E791FB5E-8DEA-4B71-B40A-F6AC5D45AEA4}"/>
    <cellStyle name="Comma 3 8 2 4" xfId="2801" xr:uid="{114564AF-53C0-46AA-B8A4-84AE251C9004}"/>
    <cellStyle name="Comma 3 8 2 4 2" xfId="7469" xr:uid="{CA9308A4-6141-40B5-831F-A1F3E881661B}"/>
    <cellStyle name="Comma 3 8 2 5" xfId="7851" xr:uid="{ECA9B526-2080-4E69-8768-E4DBF05E64F0}"/>
    <cellStyle name="Comma 3 8 2 5 2" xfId="16764" xr:uid="{B9D5D551-A1AB-4161-ADEA-0D3095B76628}"/>
    <cellStyle name="Comma 3 8 2 5 2 2" xfId="29105" xr:uid="{16B579D3-2D7D-44B1-BB91-432840C09B1A}"/>
    <cellStyle name="Comma 3 8 2 5 3" xfId="24066" xr:uid="{6F187F8A-417A-4936-AFA5-45C7CB43CFDF}"/>
    <cellStyle name="Comma 3 8 2 6" xfId="8240" xr:uid="{72ED80D1-35E7-435E-85C3-F8D3454627B3}"/>
    <cellStyle name="Comma 3 8 2 6 2" xfId="16987" xr:uid="{09DB37CD-08E7-401D-B865-9C3D7D9A4B6D}"/>
    <cellStyle name="Comma 3 8 2 6 2 2" xfId="29327" xr:uid="{C0BDDA46-FCA1-47A1-9CC3-8D2474808941}"/>
    <cellStyle name="Comma 3 8 2 6 3" xfId="24288" xr:uid="{ABA640B3-05F2-4F64-BFF1-E52D509DB51B}"/>
    <cellStyle name="Comma 3 8 2 7" xfId="8621" xr:uid="{9134EDDC-2647-490C-AF5F-4B953663D61D}"/>
    <cellStyle name="Comma 3 8 2 7 2" xfId="17195" xr:uid="{3C89E7CC-72D6-4415-A704-8970BA6F52C6}"/>
    <cellStyle name="Comma 3 8 2 7 2 2" xfId="29535" xr:uid="{E6D8DC99-F8D6-49DB-9B12-D434A270C8E2}"/>
    <cellStyle name="Comma 3 8 2 7 3" xfId="24496" xr:uid="{5017B540-3266-409D-BA64-20F7C18134C6}"/>
    <cellStyle name="Comma 3 8 2 8" xfId="9002" xr:uid="{555B2F68-FF82-4B46-997B-9F877BDBDDF7}"/>
    <cellStyle name="Comma 3 8 2 8 2" xfId="17404" xr:uid="{0C8AD041-35BF-4DAC-A592-EE0FA045712D}"/>
    <cellStyle name="Comma 3 8 2 8 2 2" xfId="29743" xr:uid="{FBBEACC8-7479-471A-821A-8B002DD4C46D}"/>
    <cellStyle name="Comma 3 8 2 8 3" xfId="24704" xr:uid="{90901BF4-F2F1-492F-83C1-8AC27F0DE475}"/>
    <cellStyle name="Comma 3 8 2 9" xfId="9402" xr:uid="{8BC4E411-6546-48A4-8C53-B5F0D8364053}"/>
    <cellStyle name="Comma 3 8 2 9 2" xfId="17614" xr:uid="{1B876357-1463-4B05-B185-7A8E96E7A286}"/>
    <cellStyle name="Comma 3 8 2 9 2 2" xfId="29952" xr:uid="{3B5D6381-AB2B-4D29-806F-3068E652E4F5}"/>
    <cellStyle name="Comma 3 8 2 9 3" xfId="24915" xr:uid="{D96C7C4A-2C7C-440D-A8C3-5A8563673FB4}"/>
    <cellStyle name="Comma 3 8 20" xfId="7220" xr:uid="{6AFE5BAD-2F44-4057-9222-AA6B2D871B91}"/>
    <cellStyle name="Comma 3 8 21" xfId="7597" xr:uid="{16E67D15-500F-4ED9-BEC8-C0CEC5F8B0E4}"/>
    <cellStyle name="Comma 3 8 21 2" xfId="16611" xr:uid="{51E0C273-7C29-4D7D-A3D7-39AC381D491A}"/>
    <cellStyle name="Comma 3 8 21 2 2" xfId="28953" xr:uid="{B88305DB-4F96-4536-B3D7-9A2B0BA13544}"/>
    <cellStyle name="Comma 3 8 21 3" xfId="23914" xr:uid="{E275C700-23EA-4003-8461-A55528BE1469}"/>
    <cellStyle name="Comma 3 8 22" xfId="7993" xr:uid="{8F998F68-A098-43AC-A4DE-36F2D2E76F58}"/>
    <cellStyle name="Comma 3 8 22 2" xfId="16855" xr:uid="{C4E23F62-1849-48B2-ADE0-429DB83C6FE7}"/>
    <cellStyle name="Comma 3 8 22 2 2" xfId="29196" xr:uid="{D97487AA-3805-461A-B2A3-202D8B33F1A1}"/>
    <cellStyle name="Comma 3 8 22 3" xfId="24157" xr:uid="{45FE12A1-C9AD-4A6C-B5E1-6E29DBF09787}"/>
    <cellStyle name="Comma 3 8 23" xfId="8368" xr:uid="{350FFE7F-2635-4FE1-8D79-1F8077014ED8}"/>
    <cellStyle name="Comma 3 8 23 2" xfId="17064" xr:uid="{F33164C0-3F57-4583-BC60-71478A169942}"/>
    <cellStyle name="Comma 3 8 23 2 2" xfId="29404" xr:uid="{FAB60F45-6C57-4E38-A0E1-66F1E03CFC04}"/>
    <cellStyle name="Comma 3 8 23 3" xfId="24365" xr:uid="{BE2189B5-07A1-4F76-BFBD-2B307514518F}"/>
    <cellStyle name="Comma 3 8 24" xfId="8749" xr:uid="{EBDECDA7-651F-4A57-933F-F4F2EA77D80B}"/>
    <cellStyle name="Comma 3 8 24 2" xfId="17272" xr:uid="{0750A3B5-52B3-42F6-82A0-A5F2A6C7AC68}"/>
    <cellStyle name="Comma 3 8 24 2 2" xfId="29612" xr:uid="{6F8357F4-A0AF-44E1-AD09-3FC872D547AB}"/>
    <cellStyle name="Comma 3 8 24 3" xfId="24573" xr:uid="{55054C31-B04B-4446-9802-C2A6F039C52B}"/>
    <cellStyle name="Comma 3 8 25" xfId="9134" xr:uid="{6003D99B-0166-4064-B77C-084CD39497B2}"/>
    <cellStyle name="Comma 3 8 25 2" xfId="17481" xr:uid="{887DB3B5-54D1-4B96-B4AA-757072AFB100}"/>
    <cellStyle name="Comma 3 8 25 2 2" xfId="29820" xr:uid="{8FB5D502-2BA6-4C70-8782-51166D20C5C9}"/>
    <cellStyle name="Comma 3 8 25 3" xfId="24782" xr:uid="{F013884C-4D31-43DE-8DCE-DCD5FBF1A763}"/>
    <cellStyle name="Comma 3 8 26" xfId="9530" xr:uid="{BC7047B0-F985-4E36-93F1-9E090FD1FBFF}"/>
    <cellStyle name="Comma 3 8 26 2" xfId="17691" xr:uid="{949AEEB9-2B85-4BE5-A4C0-C5CD8354946C}"/>
    <cellStyle name="Comma 3 8 26 2 2" xfId="30029" xr:uid="{CC688F7F-6EBD-4958-9EE1-778DDC9E76CD}"/>
    <cellStyle name="Comma 3 8 26 3" xfId="24992" xr:uid="{CC71553D-EF85-49F6-8C1C-AF078C86C657}"/>
    <cellStyle name="Comma 3 8 27" xfId="9911" xr:uid="{1F65B5DD-722D-4EE4-A73D-77EA2DB5FD7C}"/>
    <cellStyle name="Comma 3 8 27 2" xfId="17899" xr:uid="{F26DB870-4390-45F9-98C6-CC18C4C0EFF2}"/>
    <cellStyle name="Comma 3 8 27 2 2" xfId="30237" xr:uid="{42684977-D984-4CA7-B1C7-59CF1A2C1339}"/>
    <cellStyle name="Comma 3 8 27 3" xfId="25200" xr:uid="{CB71C3CF-AB7B-4DDF-92A7-66891EFA8658}"/>
    <cellStyle name="Comma 3 8 28" xfId="10293" xr:uid="{E152D63C-CB34-4877-8A7D-A2EE97C7B497}"/>
    <cellStyle name="Comma 3 8 28 2" xfId="18108" xr:uid="{0E788FCD-570E-4C91-A5AB-334B5C2241C7}"/>
    <cellStyle name="Comma 3 8 28 2 2" xfId="30446" xr:uid="{B2BACCB7-90F7-45B6-9951-1F3CFA5E2E0E}"/>
    <cellStyle name="Comma 3 8 28 3" xfId="25409" xr:uid="{2BBE1B26-3D2D-4168-97B4-0B45C7A4CF5F}"/>
    <cellStyle name="Comma 3 8 29" xfId="10674" xr:uid="{42685448-BF26-4E39-9493-428B9D29132D}"/>
    <cellStyle name="Comma 3 8 29 2" xfId="18317" xr:uid="{7FCB69A1-1EE5-4464-9F94-67EEBD902F89}"/>
    <cellStyle name="Comma 3 8 29 2 2" xfId="30654" xr:uid="{53D7E30A-B6C0-4BD7-AE33-37DB2248CF35}"/>
    <cellStyle name="Comma 3 8 29 3" xfId="25617" xr:uid="{CCF878F7-21DF-48A8-B149-C9BD592C5388}"/>
    <cellStyle name="Comma 3 8 3" xfId="766" xr:uid="{0C0B8542-5E39-4459-8588-2185B8BE551B}"/>
    <cellStyle name="Comma 3 8 3 2" xfId="1121" xr:uid="{26808F1C-D18A-4CB5-B6EF-CF50959AF399}"/>
    <cellStyle name="Comma 3 8 3 2 2" xfId="1958" xr:uid="{4FBDF08A-9048-48BE-B4E6-6C49A7969D29}"/>
    <cellStyle name="Comma 3 8 3 2 2 2" xfId="4726" xr:uid="{56534946-B888-41A4-BB9A-FEDB9786D4C1}"/>
    <cellStyle name="Comma 3 8 3 2 3" xfId="4132" xr:uid="{72CE9BD1-9696-4110-B41E-C8BC693ABA70}"/>
    <cellStyle name="Comma 3 8 3 2 4" xfId="23666" xr:uid="{F8FD8699-0529-4D27-93A9-C881777E1262}"/>
    <cellStyle name="Comma 3 8 3 3" xfId="1608" xr:uid="{7115D8B9-D47B-4835-AC07-1103B722F6C5}"/>
    <cellStyle name="Comma 3 8 3 3 2" xfId="3847" xr:uid="{017B7EF4-6D33-4C7B-BA1E-AA25146C38E9}"/>
    <cellStyle name="Comma 3 8 3 3 3" xfId="21976" xr:uid="{6065A2C6-C7D9-40D6-90F5-4C8C4CE98F3F}"/>
    <cellStyle name="Comma 3 8 3 3 4" xfId="28783" xr:uid="{E8DA2AC3-8119-4D8A-950A-13EA5478D2A1}"/>
    <cellStyle name="Comma 3 8 3 4" xfId="4403" xr:uid="{64DF7F64-666C-494B-A794-DF92E16BD708}"/>
    <cellStyle name="Comma 3 8 3 4 2" xfId="23290" xr:uid="{90AF0A7F-798B-4F8F-AF5D-2692DE53C8D7}"/>
    <cellStyle name="Comma 3 8 3 5" xfId="5217" xr:uid="{9B3D0306-63A8-4720-A5F0-A92BADE40AB7}"/>
    <cellStyle name="Comma 3 8 3 6" xfId="16437" xr:uid="{7E981915-6D3F-4DBC-B2F7-84FE0A7DE9AE}"/>
    <cellStyle name="Comma 3 8 3 7" xfId="3024" xr:uid="{37775D6E-4DF6-4825-8EAB-D7E0468C83E6}"/>
    <cellStyle name="Comma 3 8 3 8" xfId="22407" xr:uid="{2E8D809E-DA20-450C-9FAA-66046A6911A0}"/>
    <cellStyle name="Comma 3 8 30" xfId="11055" xr:uid="{8D2CC85A-A047-4043-BDA1-98E5838824E3}"/>
    <cellStyle name="Comma 3 8 30 2" xfId="18525" xr:uid="{BF9E32D6-3EF4-4B40-A23E-7DA7A834EE2A}"/>
    <cellStyle name="Comma 3 8 30 2 2" xfId="30862" xr:uid="{EE827E2F-9A9E-4D68-B7A0-DC41EA46C218}"/>
    <cellStyle name="Comma 3 8 30 3" xfId="25825" xr:uid="{1F917DDF-45AC-4848-9A77-EF4CB55BB30F}"/>
    <cellStyle name="Comma 3 8 31" xfId="11472" xr:uid="{C1547F63-57A1-47E2-B43A-48474900C2A8}"/>
    <cellStyle name="Comma 3 8 31 2" xfId="18744" xr:uid="{A8982E40-C66D-4E9C-80FA-A57CDA9FE438}"/>
    <cellStyle name="Comma 3 8 31 2 2" xfId="31078" xr:uid="{620F318D-EE05-4E4B-B60E-948EEE0D4B2C}"/>
    <cellStyle name="Comma 3 8 31 3" xfId="26041" xr:uid="{8DF0EE36-2F2C-462A-8984-04C7FB954B4E}"/>
    <cellStyle name="Comma 3 8 32" xfId="11857" xr:uid="{AAA78483-8ACD-4BC9-8A28-38A2D098BD03}"/>
    <cellStyle name="Comma 3 8 32 2" xfId="18954" xr:uid="{2DC2F3A4-DA99-4C06-916E-B347850A80E7}"/>
    <cellStyle name="Comma 3 8 32 2 2" xfId="31288" xr:uid="{E5A51F9C-D246-43B4-94BB-4005C5D4D901}"/>
    <cellStyle name="Comma 3 8 32 3" xfId="26251" xr:uid="{298F7024-87C9-444B-943E-395B9CCF642E}"/>
    <cellStyle name="Comma 3 8 33" xfId="12238" xr:uid="{EA3629F6-F86C-4F7F-BE78-D77368F0C808}"/>
    <cellStyle name="Comma 3 8 33 2" xfId="19163" xr:uid="{996BE0B2-E26F-427E-8583-5ACA4BA29608}"/>
    <cellStyle name="Comma 3 8 33 2 2" xfId="31496" xr:uid="{3DAF0465-EC99-48A0-BECA-1A90F4852358}"/>
    <cellStyle name="Comma 3 8 33 3" xfId="26459" xr:uid="{98B98650-467C-4C1C-B7C8-3CF88BE134E7}"/>
    <cellStyle name="Comma 3 8 34" xfId="12619" xr:uid="{CED16239-C303-4188-9C59-3D38E747A14D}"/>
    <cellStyle name="Comma 3 8 34 2" xfId="19372" xr:uid="{8024333F-13C2-47A8-A766-454614B087ED}"/>
    <cellStyle name="Comma 3 8 34 2 2" xfId="31704" xr:uid="{1B34CFDA-5C3F-4482-94E9-06843D7504B5}"/>
    <cellStyle name="Comma 3 8 34 3" xfId="26667" xr:uid="{6141D358-21F6-4D8F-9BE8-C2A260308D0E}"/>
    <cellStyle name="Comma 3 8 35" xfId="13000" xr:uid="{1229BC82-5254-407D-891D-E11B5C32C606}"/>
    <cellStyle name="Comma 3 8 35 2" xfId="19580" xr:uid="{AD407B3B-3A40-44A8-ACC3-7EBD6EA437B9}"/>
    <cellStyle name="Comma 3 8 35 2 2" xfId="31912" xr:uid="{5E020126-FE46-4063-B00D-1C49695DF6BE}"/>
    <cellStyle name="Comma 3 8 35 3" xfId="26875" xr:uid="{44EFD6E5-5479-49A6-9632-F3F904368E77}"/>
    <cellStyle name="Comma 3 8 36" xfId="13381" xr:uid="{3404BD7F-159F-4EBA-9783-37676EE69B21}"/>
    <cellStyle name="Comma 3 8 36 2" xfId="19789" xr:uid="{A589D57E-EDA0-4994-A658-813C11644C0C}"/>
    <cellStyle name="Comma 3 8 36 2 2" xfId="32120" xr:uid="{5EF4F5FE-F7A8-48BB-876E-DD9B2E753595}"/>
    <cellStyle name="Comma 3 8 36 3" xfId="27083" xr:uid="{94F4C730-B988-443E-826A-47942BD19BB1}"/>
    <cellStyle name="Comma 3 8 37" xfId="13770" xr:uid="{CE0C5BB6-B5CE-44AD-BE85-F2F3452192F6}"/>
    <cellStyle name="Comma 3 8 37 2" xfId="20001" xr:uid="{6AFF7DC2-141D-47BD-A726-CC60ACA8BE06}"/>
    <cellStyle name="Comma 3 8 37 2 2" xfId="32332" xr:uid="{AFC4427E-95A3-407A-853A-A372B487B9AD}"/>
    <cellStyle name="Comma 3 8 37 3" xfId="27295" xr:uid="{94105A77-F676-4167-A02C-0B5779F1266D}"/>
    <cellStyle name="Comma 3 8 38" xfId="14151" xr:uid="{C62A7992-E79D-40FA-9DB1-3C8033DFC1C9}"/>
    <cellStyle name="Comma 3 8 38 2" xfId="20210" xr:uid="{89834ACD-F20C-4A64-8E09-1AA1C87FC5CC}"/>
    <cellStyle name="Comma 3 8 38 2 2" xfId="32540" xr:uid="{20613855-6F44-46AF-828C-11E35BF86ECA}"/>
    <cellStyle name="Comma 3 8 38 3" xfId="27503" xr:uid="{30892D75-378C-416D-A1FC-6A96AC43C840}"/>
    <cellStyle name="Comma 3 8 39" xfId="14536" xr:uid="{B11C5ECB-9909-4FB2-91AC-8A7D5EB9E92B}"/>
    <cellStyle name="Comma 3 8 39 2" xfId="20421" xr:uid="{F219044D-DE73-4784-A32A-164B3466F1F2}"/>
    <cellStyle name="Comma 3 8 39 2 2" xfId="32750" xr:uid="{51046E9B-4087-44B5-9AC4-A7F1D6FD93AB}"/>
    <cellStyle name="Comma 3 8 39 3" xfId="27713" xr:uid="{8A7294CD-7819-46B4-AAD9-A42DEF9280F3}"/>
    <cellStyle name="Comma 3 8 4" xfId="1444" xr:uid="{C1B22EA0-60B9-4F30-89E8-83F281A8A3B5}"/>
    <cellStyle name="Comma 3 8 4 2" xfId="23671" xr:uid="{82D94407-1EAE-47CC-8411-B0FCF93BD762}"/>
    <cellStyle name="Comma 3 8 4 3" xfId="22780" xr:uid="{17FB6BF6-E719-44B8-8D41-8B16860CD412}"/>
    <cellStyle name="Comma 3 8 40" xfId="14917" xr:uid="{9A72F845-404D-4C6E-B8DD-D835119503E2}"/>
    <cellStyle name="Comma 3 8 40 2" xfId="20629" xr:uid="{F91B14D5-314C-4DAE-829D-CC7D6B7A134A}"/>
    <cellStyle name="Comma 3 8 40 2 2" xfId="32958" xr:uid="{14707020-975B-4CCE-89BD-7B5060BEFA16}"/>
    <cellStyle name="Comma 3 8 40 3" xfId="27921" xr:uid="{BF056DA6-AC27-4F47-8B82-D7503099CA01}"/>
    <cellStyle name="Comma 3 8 41" xfId="15298" xr:uid="{5F7D01F4-5E74-4294-85C3-16109DCDBFD9}"/>
    <cellStyle name="Comma 3 8 41 2" xfId="20838" xr:uid="{437C3D41-E82C-465F-BC71-65F21BE21A8B}"/>
    <cellStyle name="Comma 3 8 41 2 2" xfId="33166" xr:uid="{AAEDC7A6-E89E-4166-AA48-D643C945CD6F}"/>
    <cellStyle name="Comma 3 8 41 3" xfId="28129" xr:uid="{AD0106D2-685F-48F3-9773-9857AB3B2764}"/>
    <cellStyle name="Comma 3 8 42" xfId="15679" xr:uid="{9F4C3331-A9A3-419F-B8B0-35987D2E42BD}"/>
    <cellStyle name="Comma 3 8 42 2" xfId="21046" xr:uid="{E4938B7E-3C39-477A-88FF-4A6DAE98A87C}"/>
    <cellStyle name="Comma 3 8 42 2 2" xfId="33374" xr:uid="{C7FAC012-D033-4BFD-B928-40C56DA4CBF0}"/>
    <cellStyle name="Comma 3 8 42 3" xfId="28337" xr:uid="{894023F6-51E1-46FC-BA91-D6C6998EE47B}"/>
    <cellStyle name="Comma 3 8 43" xfId="16060" xr:uid="{BEF5A4CE-5EC9-4622-BBD2-3155875140E5}"/>
    <cellStyle name="Comma 3 8 43 2" xfId="21254" xr:uid="{13268E69-9C4F-4A16-B738-22FE920C6ACA}"/>
    <cellStyle name="Comma 3 8 43 2 2" xfId="33582" xr:uid="{D06C4952-DC0D-4708-B68E-71981939208F}"/>
    <cellStyle name="Comma 3 8 43 3" xfId="28545" xr:uid="{F8A76AC1-BFB4-41FE-B670-7413FE403B5F}"/>
    <cellStyle name="Comma 3 8 44" xfId="21480" xr:uid="{AA44E123-4326-42BE-B1B2-EEA36F7CAD76}"/>
    <cellStyle name="Comma 3 8 44 2" xfId="23030" xr:uid="{B527F849-F92A-4D5B-A8F7-8C3EAD0E7AF5}"/>
    <cellStyle name="Comma 3 8 45" xfId="22061" xr:uid="{5317CF79-AA84-4715-8204-2A2B64A326B7}"/>
    <cellStyle name="Comma 3 8 46" xfId="35409" xr:uid="{62EE25F0-19FA-485D-979F-0CB68A0B3401}"/>
    <cellStyle name="Comma 3 8 5" xfId="2265" xr:uid="{5A5F703E-8D0D-40ED-8159-81AC7766CAA2}"/>
    <cellStyle name="Comma 3 8 5 2" xfId="5363" xr:uid="{B0EFA0F7-A77B-4012-B5C3-13F416ABB62F}"/>
    <cellStyle name="Comma 3 8 5 3" xfId="4195" xr:uid="{B367C90A-223A-4941-8E8F-8EFFD069193A}"/>
    <cellStyle name="Comma 3 8 6" xfId="2580" xr:uid="{76877B80-C735-4820-B3BE-662E36F33807}"/>
    <cellStyle name="Comma 3 8 6 2" xfId="5449" xr:uid="{4796A6AA-B735-45A5-A4C7-2CB733A8C14C}"/>
    <cellStyle name="Comma 3 8 7" xfId="5542" xr:uid="{E418B619-2EBF-44B5-9F7B-3CC68C9FB11A}"/>
    <cellStyle name="Comma 3 8 8" xfId="5647" xr:uid="{262592C7-2921-4E60-B12B-A23F03A4CC45}"/>
    <cellStyle name="Comma 3 8 9" xfId="5763" xr:uid="{CA154A09-3AA5-4400-94A5-8CEC395685E7}"/>
    <cellStyle name="Comma 3 9" xfId="548" xr:uid="{00000000-0005-0000-0000-000040000000}"/>
    <cellStyle name="Comma 3 9 10" xfId="9751" xr:uid="{B02EF5E1-40A3-4A91-9DD3-4D7551AFFC19}"/>
    <cellStyle name="Comma 3 9 10 2" xfId="17807" xr:uid="{E8A30B95-83E1-472E-B52C-9C0EE4FAA7DC}"/>
    <cellStyle name="Comma 3 9 10 2 2" xfId="30145" xr:uid="{8A636C45-8522-4878-9E6A-9D6CF94BC912}"/>
    <cellStyle name="Comma 3 9 10 3" xfId="25108" xr:uid="{AB0D2DE1-F9CB-4E09-BC29-1EC9972645FE}"/>
    <cellStyle name="Comma 3 9 11" xfId="10133" xr:uid="{5684778F-285C-4EDA-975A-EC98808F61DC}"/>
    <cellStyle name="Comma 3 9 11 2" xfId="18016" xr:uid="{878AA322-5990-4F27-9F34-73451569692A}"/>
    <cellStyle name="Comma 3 9 11 2 2" xfId="30354" xr:uid="{3BBB000C-E5DA-4544-B93B-02C692F5F43D}"/>
    <cellStyle name="Comma 3 9 11 3" xfId="25317" xr:uid="{6B445027-B58F-4D7E-9407-C374C99DDA33}"/>
    <cellStyle name="Comma 3 9 12" xfId="10514" xr:uid="{A1DA914F-BE44-4CA8-81A9-0A83EFE773EE}"/>
    <cellStyle name="Comma 3 9 12 2" xfId="18225" xr:uid="{EFCE4922-840E-49F8-8AB0-B3E7767704D1}"/>
    <cellStyle name="Comma 3 9 12 2 2" xfId="30562" xr:uid="{093992E7-45E8-4434-B721-421E2250FA12}"/>
    <cellStyle name="Comma 3 9 12 3" xfId="25525" xr:uid="{21F5675E-DF83-4B2D-BECC-9F405420DBA8}"/>
    <cellStyle name="Comma 3 9 13" xfId="10895" xr:uid="{528AE349-DA65-45E1-8AEF-B1C37CB88988}"/>
    <cellStyle name="Comma 3 9 13 2" xfId="18433" xr:uid="{8093581A-9C45-4382-A9E8-B3F714893CF9}"/>
    <cellStyle name="Comma 3 9 13 2 2" xfId="30770" xr:uid="{7D3C0011-DBCA-4541-8810-8E17B09298E0}"/>
    <cellStyle name="Comma 3 9 13 3" xfId="25733" xr:uid="{63F46302-42FA-4E67-83D9-F095E85EEF04}"/>
    <cellStyle name="Comma 3 9 14" xfId="11276" xr:uid="{37C76178-DABD-4D23-B975-0FC299136045}"/>
    <cellStyle name="Comma 3 9 14 2" xfId="18642" xr:uid="{7003B139-B385-4983-A5DE-06B0E7C117A1}"/>
    <cellStyle name="Comma 3 9 14 2 2" xfId="30978" xr:uid="{BB99DC8C-8151-4EC3-BD70-52E08AD877DA}"/>
    <cellStyle name="Comma 3 9 14 3" xfId="25941" xr:uid="{CBEE971D-3EEA-408C-A5A1-E10FFD01EBB6}"/>
    <cellStyle name="Comma 3 9 15" xfId="11693" xr:uid="{5AC33695-71B6-4A7B-B252-BED446712CBE}"/>
    <cellStyle name="Comma 3 9 15 2" xfId="18860" xr:uid="{2B0DC2D1-1AAF-4CD9-9798-B1FC180A9682}"/>
    <cellStyle name="Comma 3 9 15 2 2" xfId="31194" xr:uid="{7F8CBA10-095F-4E92-94A8-55E732ECC69A}"/>
    <cellStyle name="Comma 3 9 15 3" xfId="26157" xr:uid="{0DDF9DE6-AF19-467C-9238-3ECC1CBE8D23}"/>
    <cellStyle name="Comma 3 9 16" xfId="12078" xr:uid="{E7177486-5A73-4DA6-9C92-866171B1935D}"/>
    <cellStyle name="Comma 3 9 16 2" xfId="19071" xr:uid="{E444DBF9-5801-407F-9381-1D909EFC742C}"/>
    <cellStyle name="Comma 3 9 16 2 2" xfId="31404" xr:uid="{9B5485AD-2B29-4658-8911-9674726F9249}"/>
    <cellStyle name="Comma 3 9 16 3" xfId="26367" xr:uid="{B97A02C1-7101-42BF-BEB9-3D653956FECE}"/>
    <cellStyle name="Comma 3 9 17" xfId="12459" xr:uid="{A97F8110-C752-4D30-A12F-BC15D7CD1D79}"/>
    <cellStyle name="Comma 3 9 17 2" xfId="19280" xr:uid="{54EA89AA-8E5F-4150-8C75-B231EEC8DCD1}"/>
    <cellStyle name="Comma 3 9 17 2 2" xfId="31612" xr:uid="{3008680D-9971-4EAB-80E2-96AE26B112ED}"/>
    <cellStyle name="Comma 3 9 17 3" xfId="26575" xr:uid="{07637FF5-8D19-4346-B6B5-67843C99BC26}"/>
    <cellStyle name="Comma 3 9 18" xfId="12840" xr:uid="{7FA70D4E-667A-4D65-B21B-1EE8EB6FB6B0}"/>
    <cellStyle name="Comma 3 9 18 2" xfId="19488" xr:uid="{1CE5B726-8C01-492F-A4EE-BD0314CAAE73}"/>
    <cellStyle name="Comma 3 9 18 2 2" xfId="31820" xr:uid="{723ED7E8-032E-42D4-981E-B9025D96C7C7}"/>
    <cellStyle name="Comma 3 9 18 3" xfId="26783" xr:uid="{2C2725AA-3ADB-46B0-ABD9-4C207A0EE900}"/>
    <cellStyle name="Comma 3 9 19" xfId="13221" xr:uid="{EDE45040-F943-431A-912F-3EC2745A2247}"/>
    <cellStyle name="Comma 3 9 19 2" xfId="19696" xr:uid="{E2FFD541-5199-41F9-8B70-B3D4440ABAD3}"/>
    <cellStyle name="Comma 3 9 19 2 2" xfId="32028" xr:uid="{AD50F923-8997-4506-BBF2-BB9DE85A8F79}"/>
    <cellStyle name="Comma 3 9 19 3" xfId="26991" xr:uid="{B4959341-9104-4526-B3C8-A41FC998FED4}"/>
    <cellStyle name="Comma 3 9 2" xfId="919" xr:uid="{D2F4521B-1F58-4483-8F45-90B9D6F1DDC3}"/>
    <cellStyle name="Comma 3 9 2 2" xfId="1272" xr:uid="{611662A9-6B3A-4152-A17E-0F28A38FB84E}"/>
    <cellStyle name="Comma 3 9 2 2 2" xfId="2109" xr:uid="{89A3B3F4-54B5-4A9F-AFAA-1DFFFDFFF09B}"/>
    <cellStyle name="Comma 3 9 2 2 2 2" xfId="4877" xr:uid="{19345B4F-2EB9-4CA8-90D6-3EB5827B0D0F}"/>
    <cellStyle name="Comma 3 9 2 2 3" xfId="3587" xr:uid="{8A755908-050D-44CF-AD3A-24A527D1FEF6}"/>
    <cellStyle name="Comma 3 9 2 3" xfId="1759" xr:uid="{3473903D-1FBF-4A58-B32D-6626A8891A01}"/>
    <cellStyle name="Comma 3 9 2 3 2" xfId="3986" xr:uid="{DBF1667B-3B65-461C-BCB3-03E48E0543F9}"/>
    <cellStyle name="Comma 3 9 2 4" xfId="4532" xr:uid="{FCC85061-745B-4060-80CE-ECDF7E327AA8}"/>
    <cellStyle name="Comma 3 9 2 5" xfId="3162" xr:uid="{52D156A8-82AF-407F-8B57-B513590BF88E}"/>
    <cellStyle name="Comma 3 9 2 6" xfId="22578" xr:uid="{69E04A99-9EA7-4966-AD2D-422ADADBA4EA}"/>
    <cellStyle name="Comma 3 9 20" xfId="13602" xr:uid="{A342DA94-417C-4366-8663-645705C42774}"/>
    <cellStyle name="Comma 3 9 20 2" xfId="19905" xr:uid="{536F2992-F28D-41C4-A91E-1FA77F8698E2}"/>
    <cellStyle name="Comma 3 9 20 2 2" xfId="32236" xr:uid="{FD23E6BE-3322-4F47-BD36-2133A7BDE986}"/>
    <cellStyle name="Comma 3 9 20 3" xfId="27199" xr:uid="{18853C91-258C-43B1-8811-E52A291CA45B}"/>
    <cellStyle name="Comma 3 9 21" xfId="13991" xr:uid="{A4CE5444-7CD6-4564-B9AF-7D6BD2C914AF}"/>
    <cellStyle name="Comma 3 9 21 2" xfId="20118" xr:uid="{E99D1512-CE15-4DE7-9D65-DA96E4AADE9E}"/>
    <cellStyle name="Comma 3 9 21 2 2" xfId="32448" xr:uid="{2646F624-57BC-4689-9348-40CC11360606}"/>
    <cellStyle name="Comma 3 9 21 3" xfId="27411" xr:uid="{365857F1-753A-4AA4-94D1-443BAADFA8CA}"/>
    <cellStyle name="Comma 3 9 22" xfId="14372" xr:uid="{132DAC15-698A-4786-AF01-1F833F282A64}"/>
    <cellStyle name="Comma 3 9 22 2" xfId="20326" xr:uid="{94E5D91A-5B49-466A-AEC4-414700DC2A4E}"/>
    <cellStyle name="Comma 3 9 22 2 2" xfId="32656" xr:uid="{2EF7BC4D-E257-4BA3-BF4C-F2C2C69AC5E0}"/>
    <cellStyle name="Comma 3 9 22 3" xfId="27619" xr:uid="{28D8CE73-7E2F-40D5-8172-47284A973371}"/>
    <cellStyle name="Comma 3 9 23" xfId="14757" xr:uid="{0BBF3562-EED1-4C4A-9F57-E6E48AC024B0}"/>
    <cellStyle name="Comma 3 9 23 2" xfId="20537" xr:uid="{81E19DC7-34F5-4411-B99C-47DCF9423C78}"/>
    <cellStyle name="Comma 3 9 23 2 2" xfId="32866" xr:uid="{3B63F09D-038F-4B62-AD77-A3431B031928}"/>
    <cellStyle name="Comma 3 9 23 3" xfId="27829" xr:uid="{5C6286E6-BA4E-462D-BF13-0C119918AC22}"/>
    <cellStyle name="Comma 3 9 24" xfId="15138" xr:uid="{BD50BF11-A8DF-4660-8CAF-E9C7F810EF1C}"/>
    <cellStyle name="Comma 3 9 24 2" xfId="20746" xr:uid="{EA99E4D6-4531-49E6-A185-EA6BC07F795D}"/>
    <cellStyle name="Comma 3 9 24 2 2" xfId="33074" xr:uid="{57AF9F26-5D81-4108-AF5F-CFCD12A53743}"/>
    <cellStyle name="Comma 3 9 24 3" xfId="28037" xr:uid="{649CD584-29D8-44FB-8AA9-661CD0D10565}"/>
    <cellStyle name="Comma 3 9 25" xfId="15519" xr:uid="{00066F79-33F7-4561-B041-C1855EE4CEA9}"/>
    <cellStyle name="Comma 3 9 25 2" xfId="20954" xr:uid="{61940745-AC20-4FF3-88EE-58C1EE3A6963}"/>
    <cellStyle name="Comma 3 9 25 2 2" xfId="33282" xr:uid="{6F89F2CA-4BD3-4149-93DC-17BCFD055DF7}"/>
    <cellStyle name="Comma 3 9 25 3" xfId="28245" xr:uid="{F6007DD8-6329-460B-B61F-1472CE9653F4}"/>
    <cellStyle name="Comma 3 9 26" xfId="15900" xr:uid="{57970BD1-08C3-45F5-9148-447CE239A9CD}"/>
    <cellStyle name="Comma 3 9 26 2" xfId="21162" xr:uid="{C2B06788-BE65-4953-9DA0-25F5236F4CE6}"/>
    <cellStyle name="Comma 3 9 26 2 2" xfId="33490" xr:uid="{6BFE9AB6-1EC1-4993-9B74-CDBC84406B23}"/>
    <cellStyle name="Comma 3 9 26 3" xfId="28453" xr:uid="{60410E0E-6B79-4976-88BE-7163F79F0D72}"/>
    <cellStyle name="Comma 3 9 27" xfId="16281" xr:uid="{4866F3C7-A822-4C0D-8758-04171D5602DA}"/>
    <cellStyle name="Comma 3 9 27 2" xfId="21370" xr:uid="{AF795A1C-80D9-4530-BDE3-F2A6FF2FCC80}"/>
    <cellStyle name="Comma 3 9 27 2 2" xfId="33698" xr:uid="{EF95D594-A8A7-4D0C-9F2B-A0FC2A78C510}"/>
    <cellStyle name="Comma 3 9 27 3" xfId="28661" xr:uid="{B5B528B2-DA06-496C-A709-EC184731A32A}"/>
    <cellStyle name="Comma 3 9 28" xfId="21701" xr:uid="{E859D50C-6D49-402E-ACB0-6B181048C3B7}"/>
    <cellStyle name="Comma 3 9 29" xfId="22240" xr:uid="{5B81ACA1-AED9-48C4-ACB1-17973D2675D8}"/>
    <cellStyle name="Comma 3 9 3" xfId="2393" xr:uid="{A0EB722D-5C1B-4C93-AEDD-0595DBFBA568}"/>
    <cellStyle name="Comma 3 9 3 2" xfId="3465" xr:uid="{78E73ADE-AD21-4249-ACAC-3DCC6E8B4CE4}"/>
    <cellStyle name="Comma 3 9 3 3" xfId="21882" xr:uid="{341241CD-CD3A-4F73-8E1B-DA2BA8B563E2}"/>
    <cellStyle name="Comma 3 9 3 3 2" xfId="23463" xr:uid="{2461693E-D199-4904-A2A5-A372DB2F8EDD}"/>
    <cellStyle name="Comma 3 9 30" xfId="35674" xr:uid="{78C0038D-1FD6-437D-8A61-7DC003E44EC6}"/>
    <cellStyle name="Comma 3 9 4" xfId="2773" xr:uid="{619E17A8-1D42-46E0-AF0E-827F676D50D4}"/>
    <cellStyle name="Comma 3 9 4 2" xfId="7438" xr:uid="{E4F7A285-D77D-4BC7-BC5F-1C2A84590DC4}"/>
    <cellStyle name="Comma 3 9 5" xfId="7818" xr:uid="{8EE13FFE-F439-49EB-8BA5-4C5C4499E1AD}"/>
    <cellStyle name="Comma 3 9 5 2" xfId="16748" xr:uid="{6C6604EE-3167-47D8-8BDB-6816C6ED2CA4}"/>
    <cellStyle name="Comma 3 9 5 2 2" xfId="29089" xr:uid="{5FBA6284-AA80-4F4C-942E-4C3DD4074728}"/>
    <cellStyle name="Comma 3 9 5 3" xfId="24050" xr:uid="{3BDE688D-B6EB-4431-B144-24A61C3AFFBB}"/>
    <cellStyle name="Comma 3 9 6" xfId="8208" xr:uid="{C3FA23C9-3AEA-4786-8EDB-8C575E1AB715}"/>
    <cellStyle name="Comma 3 9 6 2" xfId="16972" xr:uid="{E0F367C8-982A-4891-8A15-358C56865858}"/>
    <cellStyle name="Comma 3 9 6 2 2" xfId="29312" xr:uid="{04D526E4-7D2C-4E23-8884-86129F0EACF0}"/>
    <cellStyle name="Comma 3 9 6 3" xfId="24273" xr:uid="{94001EC6-8612-4A27-BE31-7817BF4BE950}"/>
    <cellStyle name="Comma 3 9 7" xfId="8589" xr:uid="{E1659118-77E3-447C-9395-81EB55B205D1}"/>
    <cellStyle name="Comma 3 9 7 2" xfId="17180" xr:uid="{0742B1EA-8D4B-4F9B-88DF-DC2F749943C1}"/>
    <cellStyle name="Comma 3 9 7 2 2" xfId="29520" xr:uid="{1EEE6243-6752-4DC7-B867-2161230918B7}"/>
    <cellStyle name="Comma 3 9 7 3" xfId="24481" xr:uid="{94EEED16-A8EA-438D-8E79-4526C8A68F3E}"/>
    <cellStyle name="Comma 3 9 8" xfId="8970" xr:uid="{707469A7-6287-4746-8D42-4694979AA5E8}"/>
    <cellStyle name="Comma 3 9 8 2" xfId="17388" xr:uid="{D3AD55E4-5AAF-4985-9731-744B3C852C38}"/>
    <cellStyle name="Comma 3 9 8 2 2" xfId="29728" xr:uid="{D076F15B-37FB-44CE-B467-2093027B9C89}"/>
    <cellStyle name="Comma 3 9 8 3" xfId="24689" xr:uid="{7F8C5EB4-A00E-4744-89A9-CEF596EF6AED}"/>
    <cellStyle name="Comma 3 9 9" xfId="9368" xr:uid="{94257C10-9ED9-4108-8391-451E4F7895E9}"/>
    <cellStyle name="Comma 3 9 9 2" xfId="17599" xr:uid="{1158BF16-D8BD-4114-B99E-074A143968C9}"/>
    <cellStyle name="Comma 3 9 9 2 2" xfId="29937" xr:uid="{536AB65B-F78E-4F0C-A281-175621D247E2}"/>
    <cellStyle name="Comma 3 9 9 3" xfId="24900" xr:uid="{6F6B8AA4-62F3-4241-8519-3C079C726D37}"/>
    <cellStyle name="Comma 30" xfId="15259" xr:uid="{74A53495-209B-4650-9FD7-A176FD81DD72}"/>
    <cellStyle name="Comma 30 2" xfId="20816" xr:uid="{EE48F604-3C68-45BB-8D4D-2DA7F65B0D4D}"/>
    <cellStyle name="Comma 30 2 2" xfId="33144" xr:uid="{070BF1DB-4C48-44E7-A920-2DB135DD30F1}"/>
    <cellStyle name="Comma 30 3" xfId="28107" xr:uid="{46681109-76AA-4356-8A46-FC9148B30A5F}"/>
    <cellStyle name="Comma 31" xfId="15640" xr:uid="{CA370AD6-45EF-487C-AC6F-622E6AFEB3AE}"/>
    <cellStyle name="Comma 31 2" xfId="21024" xr:uid="{272CE518-6EC9-442D-B755-9E713979633B}"/>
    <cellStyle name="Comma 31 2 2" xfId="28315" xr:uid="{940D2CD6-55F7-4DA8-AEFD-8A91B58F0E6E}"/>
    <cellStyle name="Comma 31 3" xfId="22022" xr:uid="{789B0126-D049-476C-B8D9-51FC7626169B}"/>
    <cellStyle name="Comma 31 3 2" xfId="33352" xr:uid="{797AE370-1133-468E-BC22-D6C16AD02EFF}"/>
    <cellStyle name="Comma 31 4" xfId="23654" xr:uid="{606E5202-3BCA-4452-A71D-CC5675957231}"/>
    <cellStyle name="Comma 4" xfId="89" xr:uid="{00000000-0005-0000-0000-00002E000000}"/>
    <cellStyle name="Comma 4 10" xfId="2574" xr:uid="{388A033E-BCB3-443C-BD34-8FB9DAB3D936}"/>
    <cellStyle name="Comma 4 10 2" xfId="16431" xr:uid="{AD9A3D6B-4DD3-4B7B-9263-7641D2F631D8}"/>
    <cellStyle name="Comma 4 10 2 2" xfId="28805" xr:uid="{21E1E2B2-142D-4F63-AE31-A09D747B14DD}"/>
    <cellStyle name="Comma 4 10 3" xfId="23738" xr:uid="{1A31DA0E-4AB2-4543-8889-85DF4A7D89A9}"/>
    <cellStyle name="Comma 4 11" xfId="5319" xr:uid="{F566BF68-6481-47E5-97B4-939BC0F933E1}"/>
    <cellStyle name="Comma 4 12" xfId="5359" xr:uid="{2A71A227-2EF0-4987-B3DB-7C12618AAF8F}"/>
    <cellStyle name="Comma 4 13" xfId="5444" xr:uid="{37368871-D3CF-4BFD-9BEA-A1F1C60D9668}"/>
    <cellStyle name="Comma 4 14" xfId="5537" xr:uid="{D5AB46E5-591D-45E5-8225-372F9776B3CE}"/>
    <cellStyle name="Comma 4 15" xfId="5641" xr:uid="{0154E803-937E-4E26-B766-BF7B7280EC62}"/>
    <cellStyle name="Comma 4 16" xfId="5721" xr:uid="{DD0A464B-C229-4107-8E16-8777AB1352E6}"/>
    <cellStyle name="Comma 4 17" xfId="5757" xr:uid="{22CABFBD-B392-4F25-8685-BE3E9B4F8FE8}"/>
    <cellStyle name="Comma 4 18" xfId="5883" xr:uid="{DEB8985D-688B-402D-8710-8CCE247E1359}"/>
    <cellStyle name="Comma 4 19" xfId="5988" xr:uid="{DBD6A6A5-4592-47E7-95DD-95202BC4F521}"/>
    <cellStyle name="Comma 4 2" xfId="159" xr:uid="{00000000-0005-0000-0000-000055000000}"/>
    <cellStyle name="Comma 4 2 10" xfId="5922" xr:uid="{65006B8D-2319-4817-B448-709249999C11}"/>
    <cellStyle name="Comma 4 2 11" xfId="6027" xr:uid="{21633049-4E74-4DA0-B16E-792F1DB23A59}"/>
    <cellStyle name="Comma 4 2 12" xfId="6131" xr:uid="{D0BEA3C5-3E64-47F8-B330-7EDAE0F7C513}"/>
    <cellStyle name="Comma 4 2 13" xfId="6235" xr:uid="{24D351BB-0308-488C-8AFB-0D8B8069F929}"/>
    <cellStyle name="Comma 4 2 14" xfId="6339" xr:uid="{99FDAE5B-BE85-4A86-AD87-258138A748AF}"/>
    <cellStyle name="Comma 4 2 15" xfId="6461" xr:uid="{3ED3D564-2868-491E-A0D7-30147549BF4A}"/>
    <cellStyle name="Comma 4 2 16" xfId="6565" xr:uid="{2BFEC95B-C3FB-4A0A-BDC0-705977E900E3}"/>
    <cellStyle name="Comma 4 2 17" xfId="6669" xr:uid="{1E2C1401-DDA4-45F7-BD70-EBDBBC8B3906}"/>
    <cellStyle name="Comma 4 2 18" xfId="6774" xr:uid="{41BA987C-8C70-4CEF-B184-9EF2756197BC}"/>
    <cellStyle name="Comma 4 2 19" xfId="6968" xr:uid="{FFDF135D-5499-40AA-B57F-E7AA45DD04CE}"/>
    <cellStyle name="Comma 4 2 2" xfId="673" xr:uid="{00000000-0005-0000-0000-000055000000}"/>
    <cellStyle name="Comma 4 2 2 10" xfId="9811" xr:uid="{E479A718-FA03-4276-B171-D3ED5DDDC4DB}"/>
    <cellStyle name="Comma 4 2 2 10 2" xfId="17850" xr:uid="{0DE0424D-9440-478C-8D33-9430562672FF}"/>
    <cellStyle name="Comma 4 2 2 10 2 2" xfId="30188" xr:uid="{0533A4D8-105A-4F0D-BBB6-7D9D88EEF001}"/>
    <cellStyle name="Comma 4 2 2 10 3" xfId="25151" xr:uid="{4BCD4BCB-1BAB-4427-AD8B-1C26B61FF7B4}"/>
    <cellStyle name="Comma 4 2 2 11" xfId="10193" xr:uid="{BD5E07A6-32AF-4AD2-B9CF-75A2B60D0C39}"/>
    <cellStyle name="Comma 4 2 2 11 2" xfId="18059" xr:uid="{8D519279-72B9-438D-85A0-502656164AEC}"/>
    <cellStyle name="Comma 4 2 2 11 2 2" xfId="30397" xr:uid="{C0961F31-0353-4130-9BC3-E5A40E4526E5}"/>
    <cellStyle name="Comma 4 2 2 11 3" xfId="25360" xr:uid="{3098470E-DE83-4CC0-A176-CD8A4248DA03}"/>
    <cellStyle name="Comma 4 2 2 12" xfId="10574" xr:uid="{4DF93B6B-156D-4F95-B6A2-A01380B422D2}"/>
    <cellStyle name="Comma 4 2 2 12 2" xfId="18268" xr:uid="{4787EAA9-43AC-47DE-BD41-E78C22DF2907}"/>
    <cellStyle name="Comma 4 2 2 12 2 2" xfId="30605" xr:uid="{1144D806-BE68-4BF7-BCEE-62D7A27E6CB5}"/>
    <cellStyle name="Comma 4 2 2 12 3" xfId="25568" xr:uid="{32F16879-EE42-4B2A-AE70-384457C786D0}"/>
    <cellStyle name="Comma 4 2 2 13" xfId="10955" xr:uid="{45DBAD1A-D0F0-4BD5-A182-45A99119104C}"/>
    <cellStyle name="Comma 4 2 2 13 2" xfId="18476" xr:uid="{2E2C22D4-CB18-438A-9145-FF9DE0A66288}"/>
    <cellStyle name="Comma 4 2 2 13 2 2" xfId="30813" xr:uid="{C735D073-6268-4236-8FC2-76A67FB32465}"/>
    <cellStyle name="Comma 4 2 2 13 3" xfId="25776" xr:uid="{0DEE4C26-5D1B-4579-AE15-6B52518F6C69}"/>
    <cellStyle name="Comma 4 2 2 14" xfId="11336" xr:uid="{A3D893F1-02A5-4EDC-9E95-D3877015EFCA}"/>
    <cellStyle name="Comma 4 2 2 14 2" xfId="18685" xr:uid="{EF353219-D3B9-4E07-918E-8781AB85478C}"/>
    <cellStyle name="Comma 4 2 2 14 2 2" xfId="31021" xr:uid="{99CE30FF-4432-4F6F-A732-5A76CB784E8C}"/>
    <cellStyle name="Comma 4 2 2 14 3" xfId="25984" xr:uid="{4C4A318B-D3B7-495F-9334-DB01DC854AA7}"/>
    <cellStyle name="Comma 4 2 2 15" xfId="11753" xr:uid="{34EE9D30-8902-4C76-AED1-85E144618645}"/>
    <cellStyle name="Comma 4 2 2 15 2" xfId="18903" xr:uid="{9C8DA4CF-25EA-43DD-AA0F-F610C6CC15F9}"/>
    <cellStyle name="Comma 4 2 2 15 2 2" xfId="31237" xr:uid="{02E55577-7876-4D52-854D-8F1685049ADE}"/>
    <cellStyle name="Comma 4 2 2 15 3" xfId="26200" xr:uid="{178A4EDA-BB10-4591-B946-35002E081B0B}"/>
    <cellStyle name="Comma 4 2 2 16" xfId="12138" xr:uid="{11BFD115-277B-4ECF-84DD-1F1E1BE0A32D}"/>
    <cellStyle name="Comma 4 2 2 16 2" xfId="19114" xr:uid="{76FE3353-27E3-447B-AED0-51822F18A5BA}"/>
    <cellStyle name="Comma 4 2 2 16 2 2" xfId="31447" xr:uid="{B3EB3F89-6CD0-4869-BC22-B7223BAD12AA}"/>
    <cellStyle name="Comma 4 2 2 16 3" xfId="26410" xr:uid="{C39FA97C-F767-44E0-86F4-7BBE973E3264}"/>
    <cellStyle name="Comma 4 2 2 17" xfId="12519" xr:uid="{1A761564-5248-4A8D-98B4-10DC58566904}"/>
    <cellStyle name="Comma 4 2 2 17 2" xfId="19323" xr:uid="{45FEAA3C-C7C6-4231-AB5F-A61F277E63E1}"/>
    <cellStyle name="Comma 4 2 2 17 2 2" xfId="31655" xr:uid="{2FB92063-5368-43A5-9CDA-9C2EC81CA3FA}"/>
    <cellStyle name="Comma 4 2 2 17 3" xfId="26618" xr:uid="{CC6D374B-D410-4717-83B9-7565F7767117}"/>
    <cellStyle name="Comma 4 2 2 18" xfId="12900" xr:uid="{548E8891-8772-438D-AB11-7DE7E9A45AC8}"/>
    <cellStyle name="Comma 4 2 2 18 2" xfId="19531" xr:uid="{9E01F303-C503-4F7C-8C05-D43B5E085736}"/>
    <cellStyle name="Comma 4 2 2 18 2 2" xfId="31863" xr:uid="{F330CDEA-F4BD-488D-8B80-1087D18529B4}"/>
    <cellStyle name="Comma 4 2 2 18 3" xfId="26826" xr:uid="{2EBFE8F3-C877-4AE6-A536-D597A28309FD}"/>
    <cellStyle name="Comma 4 2 2 19" xfId="13281" xr:uid="{16ED3BF9-007F-493A-82C7-0BF845DE8C85}"/>
    <cellStyle name="Comma 4 2 2 19 2" xfId="19739" xr:uid="{8F767F67-F2B3-490F-AD9A-2ABF497A9565}"/>
    <cellStyle name="Comma 4 2 2 19 2 2" xfId="32071" xr:uid="{8BC67E93-A512-4F2B-8940-16003A5F50CD}"/>
    <cellStyle name="Comma 4 2 2 19 3" xfId="27034" xr:uid="{16B12A76-AE0D-4252-A01E-EDBCFD5A8C81}"/>
    <cellStyle name="Comma 4 2 2 2" xfId="1007" xr:uid="{188875CD-2D5E-467C-AC2D-E2290247B333}"/>
    <cellStyle name="Comma 4 2 2 2 2" xfId="1360" xr:uid="{D6B4EF1E-9106-4F4F-8E4B-49389C5A94AC}"/>
    <cellStyle name="Comma 4 2 2 2 2 2" xfId="2197" xr:uid="{56BE2773-A993-4617-A1E3-83CE4281AA71}"/>
    <cellStyle name="Comma 4 2 2 2 2 2 2" xfId="4965" xr:uid="{A7700FDD-8611-460B-A082-5667803F5731}"/>
    <cellStyle name="Comma 4 2 2 2 2 3" xfId="3689" xr:uid="{203DFDB1-7702-4868-BB1C-A7CA0A48C60E}"/>
    <cellStyle name="Comma 4 2 2 2 3" xfId="1847" xr:uid="{02A27797-3671-4A5B-81D5-7018756A3C82}"/>
    <cellStyle name="Comma 4 2 2 2 3 2" xfId="4066" xr:uid="{D739451C-E025-4494-BC51-AFF3D8B616CE}"/>
    <cellStyle name="Comma 4 2 2 2 4" xfId="2430" xr:uid="{93411649-B632-41C5-8B9A-7B1F3515BC84}"/>
    <cellStyle name="Comma 4 2 2 2 4 2" xfId="4615" xr:uid="{59C1EC56-0423-4AC0-8E6B-71260DCC4CF9}"/>
    <cellStyle name="Comma 4 2 2 2 5" xfId="3245" xr:uid="{116040E2-A138-4198-A196-4841C5DB8666}"/>
    <cellStyle name="Comma 4 2 2 2 6" xfId="22657" xr:uid="{B72D59DA-2B9A-4088-B871-0F04D80109E7}"/>
    <cellStyle name="Comma 4 2 2 20" xfId="13662" xr:uid="{64284911-CFC7-4AAC-9A76-BD94EA42A97C}"/>
    <cellStyle name="Comma 4 2 2 20 2" xfId="19948" xr:uid="{8C9E0FC5-6DB6-40BC-B4D8-7EE4E25AA55E}"/>
    <cellStyle name="Comma 4 2 2 20 2 2" xfId="32279" xr:uid="{D8DB0F8E-9E41-41B9-8155-CC634A792483}"/>
    <cellStyle name="Comma 4 2 2 20 3" xfId="27242" xr:uid="{AEF3BECB-2463-436C-B509-277E7C31DF38}"/>
    <cellStyle name="Comma 4 2 2 21" xfId="14051" xr:uid="{3DE70E70-6861-44C8-8083-5712053A2D8F}"/>
    <cellStyle name="Comma 4 2 2 21 2" xfId="20161" xr:uid="{CF274172-7F7B-4D13-BC39-820BDA7D4557}"/>
    <cellStyle name="Comma 4 2 2 21 2 2" xfId="32491" xr:uid="{65B76915-2CB3-43AD-9807-68F2B8940BF5}"/>
    <cellStyle name="Comma 4 2 2 21 3" xfId="27454" xr:uid="{316E79D1-48BC-4D2B-9EFF-8018325E2D43}"/>
    <cellStyle name="Comma 4 2 2 22" xfId="14432" xr:uid="{C12DFD56-8ECC-4A53-9B24-A392CEC0CAD6}"/>
    <cellStyle name="Comma 4 2 2 22 2" xfId="20370" xr:uid="{7CE325D0-EC6C-4E5A-920C-FAD85EBC6E31}"/>
    <cellStyle name="Comma 4 2 2 22 2 2" xfId="32699" xr:uid="{9B922EB4-1130-4B44-8B16-867F0F50041E}"/>
    <cellStyle name="Comma 4 2 2 22 3" xfId="27662" xr:uid="{836E5DAF-1F49-474C-A7C0-8F8B30D13E16}"/>
    <cellStyle name="Comma 4 2 2 23" xfId="14817" xr:uid="{0EA021E3-9EB9-4CA2-B71B-47CA19511FAF}"/>
    <cellStyle name="Comma 4 2 2 23 2" xfId="20580" xr:uid="{CBE116EA-5F5F-4A20-B593-56E943D97848}"/>
    <cellStyle name="Comma 4 2 2 23 2 2" xfId="32909" xr:uid="{A3B391B6-D504-4A11-819B-B0A4D37130DC}"/>
    <cellStyle name="Comma 4 2 2 23 3" xfId="27872" xr:uid="{AC07CEAD-125B-40C8-A7A4-76C84812B689}"/>
    <cellStyle name="Comma 4 2 2 24" xfId="15198" xr:uid="{7E3B4055-1497-4223-8BF9-E02110284E2C}"/>
    <cellStyle name="Comma 4 2 2 24 2" xfId="20789" xr:uid="{683AC213-CF6A-4F23-9397-D8144CBEB1C5}"/>
    <cellStyle name="Comma 4 2 2 24 2 2" xfId="33117" xr:uid="{6873AD0F-FB0C-4F8F-85A5-E883C43DDCF3}"/>
    <cellStyle name="Comma 4 2 2 24 3" xfId="28080" xr:uid="{23498C2B-0A2C-4512-8ADD-2D5FD08B8AD1}"/>
    <cellStyle name="Comma 4 2 2 25" xfId="15579" xr:uid="{D8B2E276-E3B0-4D42-B46E-CF73AA3ED2D9}"/>
    <cellStyle name="Comma 4 2 2 25 2" xfId="20997" xr:uid="{12E5257F-2D0D-457E-B355-5DE552E1BB40}"/>
    <cellStyle name="Comma 4 2 2 25 2 2" xfId="33325" xr:uid="{9352CA5E-5ABA-4E65-8602-B0B3BFDE4E70}"/>
    <cellStyle name="Comma 4 2 2 25 3" xfId="28288" xr:uid="{B9C4D5DF-2CFE-447A-8653-70FD20DED975}"/>
    <cellStyle name="Comma 4 2 2 26" xfId="15960" xr:uid="{1C3ABC96-B1F8-4805-9E89-664C5B840C14}"/>
    <cellStyle name="Comma 4 2 2 26 2" xfId="21205" xr:uid="{373B3325-110B-4F3B-9E99-ACE883A86C96}"/>
    <cellStyle name="Comma 4 2 2 26 2 2" xfId="33533" xr:uid="{0CBB102B-D12F-419B-9011-2AC15F704A90}"/>
    <cellStyle name="Comma 4 2 2 26 3" xfId="28496" xr:uid="{ECB78505-5B28-4DA5-B454-FFEA6CCE0201}"/>
    <cellStyle name="Comma 4 2 2 27" xfId="16341" xr:uid="{5BD21AB5-07B8-45B7-872B-CE9C680A6214}"/>
    <cellStyle name="Comma 4 2 2 27 2" xfId="21413" xr:uid="{0D650492-BBCE-41A0-9BEB-2D1BB06B957D}"/>
    <cellStyle name="Comma 4 2 2 27 2 2" xfId="33741" xr:uid="{F7635D04-1D78-4473-BDCA-1F8261AC3C27}"/>
    <cellStyle name="Comma 4 2 2 27 3" xfId="28704" xr:uid="{522CB422-C8CD-47F6-824F-5609A835D0A0}"/>
    <cellStyle name="Comma 4 2 2 28" xfId="21761" xr:uid="{8ACC425C-3704-46A1-B6E0-C90715318E94}"/>
    <cellStyle name="Comma 4 2 2 28 2" xfId="23085" xr:uid="{FF5B21CA-40FD-4094-BC1C-0282D904B819}"/>
    <cellStyle name="Comma 4 2 2 29" xfId="22319" xr:uid="{676275F9-577A-4A4D-8807-20503931D56F}"/>
    <cellStyle name="Comma 4 2 2 3" xfId="2355" xr:uid="{588941CE-8298-4524-932E-902F2243903C}"/>
    <cellStyle name="Comma 4 2 2 3 2" xfId="3545" xr:uid="{FCF68C98-C4CF-4A65-AE97-273DBB3F3A65}"/>
    <cellStyle name="Comma 4 2 2 3 3" xfId="21902" xr:uid="{76BC1516-3158-42D1-8B3D-12E5E231C12A}"/>
    <cellStyle name="Comma 4 2 2 3 3 2" xfId="23543" xr:uid="{233830F8-A28E-449D-967B-3B47FA297B26}"/>
    <cellStyle name="Comma 4 2 2 3 4" xfId="22950" xr:uid="{57711F22-86B3-49F9-9DA1-5290B479977E}"/>
    <cellStyle name="Comma 4 2 2 30" xfId="35776" xr:uid="{6B943915-5307-4B1C-96AE-C2F4CB2F6C59}"/>
    <cellStyle name="Comma 4 2 2 4" xfId="2853" xr:uid="{9ECA6A27-F96F-49A3-B193-C6201A4ECF27}"/>
    <cellStyle name="Comma 4 2 2 4 2" xfId="7497" xr:uid="{24BB3B16-5E20-4B3C-906A-8473EA929A39}"/>
    <cellStyle name="Comma 4 2 2 5" xfId="7880" xr:uid="{FC4C222D-791C-4577-B6F7-8DD455CE6336}"/>
    <cellStyle name="Comma 4 2 2 5 2" xfId="16793" xr:uid="{536A0062-9228-40AE-A92E-D544D21ADAB2}"/>
    <cellStyle name="Comma 4 2 2 5 2 2" xfId="29134" xr:uid="{6D046014-5BD4-4761-B1C3-3C1CC82B7559}"/>
    <cellStyle name="Comma 4 2 2 5 3" xfId="24095" xr:uid="{0C41E706-1DFA-4631-B924-E02CE989C57D}"/>
    <cellStyle name="Comma 4 2 2 6" xfId="8268" xr:uid="{E005C7C0-1E39-4A6E-8A64-4947C3E0D30C}"/>
    <cellStyle name="Comma 4 2 2 6 2" xfId="17015" xr:uid="{EC7B4D2C-3D32-48F9-A21B-8A4178A83CF9}"/>
    <cellStyle name="Comma 4 2 2 6 2 2" xfId="29355" xr:uid="{A7FF4EBF-B9AE-4D81-BD70-81D91B7C634A}"/>
    <cellStyle name="Comma 4 2 2 6 3" xfId="24316" xr:uid="{BD94CE34-392D-4879-BA0B-20F74C1AD07F}"/>
    <cellStyle name="Comma 4 2 2 7" xfId="8649" xr:uid="{298AFB45-5CDF-4279-9141-2790D00BC5C5}"/>
    <cellStyle name="Comma 4 2 2 7 2" xfId="17223" xr:uid="{42C084AF-D2CE-4C47-8F3B-981B7050DB73}"/>
    <cellStyle name="Comma 4 2 2 7 2 2" xfId="29563" xr:uid="{E19E3B1E-E382-4D35-B053-1969DC99B6C8}"/>
    <cellStyle name="Comma 4 2 2 7 3" xfId="24524" xr:uid="{6D3B0178-D484-4CC0-8840-988E253EAEB2}"/>
    <cellStyle name="Comma 4 2 2 8" xfId="9030" xr:uid="{A5472D5B-9451-43EE-94FD-F81A6000C0C4}"/>
    <cellStyle name="Comma 4 2 2 8 2" xfId="17432" xr:uid="{98AE2EDC-EB50-4AFA-9004-CEA93D936429}"/>
    <cellStyle name="Comma 4 2 2 8 2 2" xfId="29771" xr:uid="{3EAA8C2B-7526-42DA-94E1-C4503A972AE9}"/>
    <cellStyle name="Comma 4 2 2 8 3" xfId="24732" xr:uid="{FF0C298B-B994-4C68-BB68-973ED6B921E7}"/>
    <cellStyle name="Comma 4 2 2 9" xfId="9430" xr:uid="{F82170D6-AF42-41C7-84C4-B8B210CBB8F8}"/>
    <cellStyle name="Comma 4 2 2 9 2" xfId="17642" xr:uid="{F9A8AFFC-A25A-464A-ABEB-AE459F4CABB1}"/>
    <cellStyle name="Comma 4 2 2 9 2 2" xfId="29980" xr:uid="{2BC56587-7E60-48A6-A844-9BBDBC6F4384}"/>
    <cellStyle name="Comma 4 2 2 9 3" xfId="24943" xr:uid="{1F1AE343-2B24-4267-9560-D196408FFAF3}"/>
    <cellStyle name="Comma 4 2 20" xfId="7253" xr:uid="{BE62248B-EB6A-42CF-A899-F43F6BEA5F19}"/>
    <cellStyle name="Comma 4 2 21" xfId="7630" xr:uid="{E6A8BDB3-B351-4E2D-AD4E-0910AFB719D3}"/>
    <cellStyle name="Comma 4 2 21 2" xfId="16644" xr:uid="{6B055C61-1E8E-43FA-8E54-C968A1AADE5C}"/>
    <cellStyle name="Comma 4 2 21 2 2" xfId="28986" xr:uid="{8A805822-E417-49E6-8962-0BBC58A1F0BA}"/>
    <cellStyle name="Comma 4 2 21 3" xfId="23947" xr:uid="{F45F1AFD-7DDE-4D4D-B726-8635E60E816F}"/>
    <cellStyle name="Comma 4 2 22" xfId="8026" xr:uid="{C1C7E507-99AF-4E39-94E1-1FA89DF2621F}"/>
    <cellStyle name="Comma 4 2 22 2" xfId="16888" xr:uid="{391EEE62-FAE9-4A21-8DB6-DD6F03D87F80}"/>
    <cellStyle name="Comma 4 2 22 2 2" xfId="29229" xr:uid="{2F603EE0-41FF-46E3-AD5F-001B36827423}"/>
    <cellStyle name="Comma 4 2 22 3" xfId="24190" xr:uid="{24A63062-E69D-4B08-AA8D-69BE26EA028F}"/>
    <cellStyle name="Comma 4 2 23" xfId="8401" xr:uid="{36C4D1DE-7D95-42AC-8E5A-5744E3064D49}"/>
    <cellStyle name="Comma 4 2 23 2" xfId="17097" xr:uid="{B84D36CE-7415-4A1B-9D44-696667C3A99A}"/>
    <cellStyle name="Comma 4 2 23 2 2" xfId="29437" xr:uid="{6573B8F5-8C25-4256-B355-39E20BE8482D}"/>
    <cellStyle name="Comma 4 2 23 3" xfId="24398" xr:uid="{2BA77671-6A38-45EA-A647-6EDA39F55361}"/>
    <cellStyle name="Comma 4 2 24" xfId="8782" xr:uid="{BCC12A8F-8C91-40EA-B4E1-893DAFDC5DB9}"/>
    <cellStyle name="Comma 4 2 24 2" xfId="17305" xr:uid="{838FEB18-324D-4927-94E3-3669110D9053}"/>
    <cellStyle name="Comma 4 2 24 2 2" xfId="29645" xr:uid="{157B8AFD-963F-43AC-860E-D608D66D8F1A}"/>
    <cellStyle name="Comma 4 2 24 3" xfId="24606" xr:uid="{5BBE890B-5F9A-4743-94D1-73F1C13BAB3E}"/>
    <cellStyle name="Comma 4 2 25" xfId="9167" xr:uid="{C253B40D-7226-4FA1-AB52-C35099B86D1A}"/>
    <cellStyle name="Comma 4 2 25 2" xfId="17514" xr:uid="{A8051F20-CABE-4AE6-90F3-0260187235BF}"/>
    <cellStyle name="Comma 4 2 25 2 2" xfId="29853" xr:uid="{072428E6-1F3C-40FD-90D4-A9E1FB38CF12}"/>
    <cellStyle name="Comma 4 2 25 3" xfId="24815" xr:uid="{DD7A5E2A-1E14-4B8D-AE35-BE744516D73B}"/>
    <cellStyle name="Comma 4 2 26" xfId="9563" xr:uid="{BB18C054-D014-4E84-9EC5-DF05B59DA8D8}"/>
    <cellStyle name="Comma 4 2 26 2" xfId="17724" xr:uid="{B7D91FBC-26C8-43FA-81C5-C77D3DE4DDAB}"/>
    <cellStyle name="Comma 4 2 26 2 2" xfId="30062" xr:uid="{BEA366D3-2C3A-4D51-AF84-D2BEF6E1C6DA}"/>
    <cellStyle name="Comma 4 2 26 3" xfId="25025" xr:uid="{2879C2F3-89B7-4262-992F-AED7E0CC81E6}"/>
    <cellStyle name="Comma 4 2 27" xfId="9944" xr:uid="{C37982B7-0D72-47F5-AF75-1BFD4E634A3B}"/>
    <cellStyle name="Comma 4 2 27 2" xfId="17932" xr:uid="{E71E3115-3448-4758-A878-EC4CADCFFCF3}"/>
    <cellStyle name="Comma 4 2 27 2 2" xfId="30270" xr:uid="{B0310D32-DE69-4CB6-8E43-24FA8B9CB270}"/>
    <cellStyle name="Comma 4 2 27 3" xfId="25233" xr:uid="{13317517-191E-4156-856A-A66336BB0899}"/>
    <cellStyle name="Comma 4 2 28" xfId="10326" xr:uid="{4C685A58-7EC4-4228-A566-8AC9378943A6}"/>
    <cellStyle name="Comma 4 2 28 2" xfId="18141" xr:uid="{A84182B8-0AE8-4AC2-BAF2-575E56A01738}"/>
    <cellStyle name="Comma 4 2 28 2 2" xfId="30479" xr:uid="{1C344E12-39D9-4E72-A134-703367C735A1}"/>
    <cellStyle name="Comma 4 2 28 3" xfId="25442" xr:uid="{7795B0FA-CE47-41B8-B1EC-0843A136A0E6}"/>
    <cellStyle name="Comma 4 2 29" xfId="10707" xr:uid="{CBAB56B9-0BCE-4803-B614-2BFCBB808748}"/>
    <cellStyle name="Comma 4 2 29 2" xfId="18350" xr:uid="{2709DF9E-E150-469C-920B-5EDF310737B9}"/>
    <cellStyle name="Comma 4 2 29 2 2" xfId="30687" xr:uid="{946B5E66-E7CC-4D66-AAEB-D176C80D01F9}"/>
    <cellStyle name="Comma 4 2 29 3" xfId="25650" xr:uid="{4B6CF3AF-36E7-4532-A65E-A8E9054DF384}"/>
    <cellStyle name="Comma 4 2 3" xfId="434" xr:uid="{00000000-0005-0000-0000-00008E000000}"/>
    <cellStyle name="Comma 4 2 3 2" xfId="870" xr:uid="{67F62278-D25D-4CFE-A506-F083B04B43B4}"/>
    <cellStyle name="Comma 4 2 3 2 2" xfId="1225" xr:uid="{5063393E-62BD-4CAA-A1EE-1FE7CC77D919}"/>
    <cellStyle name="Comma 4 2 3 2 2 2" xfId="2062" xr:uid="{49218622-4BDA-40CF-8FE2-ABE93F68B891}"/>
    <cellStyle name="Comma 4 2 3 2 2 3" xfId="4830" xr:uid="{5CEFE8D4-8D41-4184-8CE6-352A46BA979B}"/>
    <cellStyle name="Comma 4 2 3 2 2 4" xfId="23834" xr:uid="{5D970E23-9C17-4E1D-B568-0985BDD8E491}"/>
    <cellStyle name="Comma 4 2 3 2 3" xfId="1712" xr:uid="{FE86AC12-9390-4F81-AED9-C01DFEC03CEF}"/>
    <cellStyle name="Comma 4 2 3 2 3 2" xfId="6864" xr:uid="{7973D125-E3BB-4044-989B-191AA4CFE64B}"/>
    <cellStyle name="Comma 4 2 3 2 3 3" xfId="28873" xr:uid="{51C81C12-73DB-4FFA-BBA7-EBDDD4525552}"/>
    <cellStyle name="Comma 4 2 3 2 4" xfId="2513" xr:uid="{FB33A6B2-12DB-4278-BB29-7D2B8049F8D6}"/>
    <cellStyle name="Comma 4 2 3 2 4 2" xfId="16532" xr:uid="{14DDB669-307D-4483-A50F-898E9218A401}"/>
    <cellStyle name="Comma 4 2 3 2 4 3" xfId="23275" xr:uid="{C430BCA1-A646-4F35-99C8-721322E91800}"/>
    <cellStyle name="Comma 4 2 3 2 5" xfId="2932" xr:uid="{FC97FF56-00A9-40C6-9290-814D4AB7326A}"/>
    <cellStyle name="Comma 4 2 3 2 6" xfId="22550" xr:uid="{04E10CD8-D8B6-4082-B945-7632C3F43C39}"/>
    <cellStyle name="Comma 4 2 3 2 7" xfId="35855" xr:uid="{1FDCDB9F-F671-4D1A-9369-4590F131F90C}"/>
    <cellStyle name="Comma 4 2 3 3" xfId="1094" xr:uid="{EE5814C8-C94A-4180-9FAF-9149FE6CA262}"/>
    <cellStyle name="Comma 4 2 3 3 2" xfId="1932" xr:uid="{F30B08C3-D4DE-43D2-89C8-E9C0D4FEE725}"/>
    <cellStyle name="Comma 4 2 3 3 3" xfId="4700" xr:uid="{FA3D991A-A8AC-4668-8C68-8FEB11F56FF5}"/>
    <cellStyle name="Comma 4 2 3 3 4" xfId="23434" xr:uid="{BEA41EB7-98E6-4E46-9E38-CA3ED93499FE}"/>
    <cellStyle name="Comma 4 2 3 4" xfId="1582" xr:uid="{8B2A34D7-8F2E-4006-AD20-91A38E7B4852}"/>
    <cellStyle name="Comma 4 2 3 4 2" xfId="4391" xr:uid="{C2A2958C-269A-4F53-BE9D-5B19F7B00016}"/>
    <cellStyle name="Comma 4 2 3 4 3" xfId="23623" xr:uid="{69F0423B-1412-4DFC-A077-BAAB284A11F9}"/>
    <cellStyle name="Comma 4 2 3 5" xfId="2366" xr:uid="{FA466AE9-CCDA-43B1-A412-9A1ED831F332}"/>
    <cellStyle name="Comma 4 2 3 5 2" xfId="5273" xr:uid="{E7DD2E72-5320-4A9C-8985-60016834819D}"/>
    <cellStyle name="Comma 4 2 3 5 3" xfId="23758" xr:uid="{8320E706-1E8A-419D-BAD6-4D5668468B2C}"/>
    <cellStyle name="Comma 4 2 3 6" xfId="2741" xr:uid="{9AB22CAC-845B-418A-9C54-A2EB58333305}"/>
    <cellStyle name="Comma 4 2 3 6 2" xfId="16494" xr:uid="{B0B41319-C2BC-4041-97DF-46866D8C4E2F}"/>
    <cellStyle name="Comma 4 2 3 6 3" xfId="28757" xr:uid="{D80E55DF-D809-4139-A1E6-076B3EB04D62}"/>
    <cellStyle name="Comma 4 2 3 7" xfId="3022" xr:uid="{E866BE9B-EB38-4F99-B46C-6C4FA6B8B3AA}"/>
    <cellStyle name="Comma 4 2 3 8" xfId="22212" xr:uid="{CACDE635-9B24-4EEC-9F85-FD327E2BEA09}"/>
    <cellStyle name="Comma 4 2 3 9" xfId="35618" xr:uid="{EAD4B2EB-52C4-4148-AC76-5AA32BDC6EAE}"/>
    <cellStyle name="Comma 4 2 30" xfId="11088" xr:uid="{ADADAD98-B751-4359-AF3A-5D5A204148E4}"/>
    <cellStyle name="Comma 4 2 30 2" xfId="18558" xr:uid="{86BB64B4-C9DD-4B08-A335-AD2898EE094E}"/>
    <cellStyle name="Comma 4 2 30 2 2" xfId="30895" xr:uid="{DB4ADEBB-4DBE-4558-BD2B-C7F120C8F996}"/>
    <cellStyle name="Comma 4 2 30 3" xfId="25858" xr:uid="{9CEAF5F3-FB76-467C-BB63-F4666D150842}"/>
    <cellStyle name="Comma 4 2 31" xfId="11505" xr:uid="{95B1927E-8CC1-4F84-8D59-C0C1792E641B}"/>
    <cellStyle name="Comma 4 2 31 2" xfId="18777" xr:uid="{A130836D-2EE9-48F6-BDE4-31F27D5E7FB8}"/>
    <cellStyle name="Comma 4 2 31 2 2" xfId="31111" xr:uid="{5B6FFF00-715E-45B6-8D61-B67D3C7FA037}"/>
    <cellStyle name="Comma 4 2 31 3" xfId="26074" xr:uid="{58A6559A-E6CD-4935-9BBA-A665D59B5497}"/>
    <cellStyle name="Comma 4 2 32" xfId="11890" xr:uid="{67387BB8-7390-4BF4-BA0D-8C37F9BCC05B}"/>
    <cellStyle name="Comma 4 2 32 2" xfId="18987" xr:uid="{D625634D-940E-4F92-96AC-FF49B404C757}"/>
    <cellStyle name="Comma 4 2 32 2 2" xfId="31321" xr:uid="{DB350C73-20B1-44B5-9A2E-C658D233ECCF}"/>
    <cellStyle name="Comma 4 2 32 3" xfId="26284" xr:uid="{2464FD90-464F-4B78-820B-67921B233D3E}"/>
    <cellStyle name="Comma 4 2 33" xfId="12271" xr:uid="{8540011B-8D79-426E-BCFE-46FE458C2615}"/>
    <cellStyle name="Comma 4 2 33 2" xfId="19196" xr:uid="{28663A94-C940-4386-91A8-B9A613979E66}"/>
    <cellStyle name="Comma 4 2 33 2 2" xfId="31529" xr:uid="{002FBD5B-DEB2-4D6E-A5B1-A3B86DBF93EC}"/>
    <cellStyle name="Comma 4 2 33 3" xfId="26492" xr:uid="{B92AD868-9F48-45A4-A028-1394F05A7F19}"/>
    <cellStyle name="Comma 4 2 34" xfId="12652" xr:uid="{39F4E99E-B79C-4B22-8B6B-BAC87A02CD7E}"/>
    <cellStyle name="Comma 4 2 34 2" xfId="19405" xr:uid="{12DB810E-0C95-4827-B2AD-356FA7631EA1}"/>
    <cellStyle name="Comma 4 2 34 2 2" xfId="31737" xr:uid="{F50A14AE-E823-4E00-8593-418458B15AD4}"/>
    <cellStyle name="Comma 4 2 34 3" xfId="26700" xr:uid="{130FD45D-CD8A-4CFF-8657-B4D9F5A2AE82}"/>
    <cellStyle name="Comma 4 2 35" xfId="13033" xr:uid="{45798557-D846-4EAA-A8FF-8733041312A2}"/>
    <cellStyle name="Comma 4 2 35 2" xfId="19613" xr:uid="{A26BFE32-7BD6-442F-AAC0-13188FEFB9B2}"/>
    <cellStyle name="Comma 4 2 35 2 2" xfId="31945" xr:uid="{6B051A11-2467-4FD0-A61B-F8ED4A49C31C}"/>
    <cellStyle name="Comma 4 2 35 3" xfId="26908" xr:uid="{1D35C086-67E8-4028-BF1E-952CFB16DC74}"/>
    <cellStyle name="Comma 4 2 36" xfId="13414" xr:uid="{AA1F7D3D-432C-40D0-83FA-6451BFB3984C}"/>
    <cellStyle name="Comma 4 2 36 2" xfId="19822" xr:uid="{82973884-2AC9-452A-8D31-9B12113C5D41}"/>
    <cellStyle name="Comma 4 2 36 2 2" xfId="32153" xr:uid="{A92C5883-C5B1-4D77-8DBD-74D40C2DA408}"/>
    <cellStyle name="Comma 4 2 36 3" xfId="27116" xr:uid="{AC0034C9-9B8D-4DB2-86A8-B5B633C01856}"/>
    <cellStyle name="Comma 4 2 37" xfId="13803" xr:uid="{788E9F80-B32B-44AF-944C-BAA364A844EA}"/>
    <cellStyle name="Comma 4 2 37 2" xfId="20034" xr:uid="{8AE33535-ACB7-45A5-9953-18F8103DAED9}"/>
    <cellStyle name="Comma 4 2 37 2 2" xfId="32365" xr:uid="{77D46391-197E-4054-969A-DDE0460F9A3F}"/>
    <cellStyle name="Comma 4 2 37 3" xfId="27328" xr:uid="{AFCC75DD-D0DD-4EBB-89B4-FF9D7A2059CB}"/>
    <cellStyle name="Comma 4 2 38" xfId="14184" xr:uid="{90F4BA90-8795-4BCE-BBF2-8CAF77197752}"/>
    <cellStyle name="Comma 4 2 38 2" xfId="20243" xr:uid="{A3434248-3165-44F0-8C5B-89C13573EE7E}"/>
    <cellStyle name="Comma 4 2 38 2 2" xfId="32573" xr:uid="{DEF70555-F242-4955-AD64-A0EEEDABA6A8}"/>
    <cellStyle name="Comma 4 2 38 3" xfId="27536" xr:uid="{EFCCDABA-D610-462C-AE08-B41C369FBAB7}"/>
    <cellStyle name="Comma 4 2 39" xfId="14569" xr:uid="{33B414E5-F584-42F1-980D-BB70466ECF9E}"/>
    <cellStyle name="Comma 4 2 39 2" xfId="20454" xr:uid="{7C965B83-13FB-46B7-BFFF-390DA6B262AA}"/>
    <cellStyle name="Comma 4 2 39 2 2" xfId="32783" xr:uid="{3252C213-9A05-4110-B478-206910D60877}"/>
    <cellStyle name="Comma 4 2 39 3" xfId="27746" xr:uid="{B95FA1E0-36DC-4DEA-BCB2-ED78C757A018}"/>
    <cellStyle name="Comma 4 2 4" xfId="818" xr:uid="{3DF63B66-0D7C-45E8-893C-780A81E6F20F}"/>
    <cellStyle name="Comma 4 2 4 2" xfId="1173" xr:uid="{2530CE62-A32D-4860-A139-FDE538F0E9A0}"/>
    <cellStyle name="Comma 4 2 4 2 2" xfId="2010" xr:uid="{BDE7BE12-753D-47CF-9A16-695DD34460BA}"/>
    <cellStyle name="Comma 4 2 4 2 2 2" xfId="4778" xr:uid="{70C70817-EB48-41FD-990E-599B3D9794E7}"/>
    <cellStyle name="Comma 4 2 4 2 3" xfId="2520" xr:uid="{C3CCFAF0-00A3-4960-8A57-64B54188CD0A}"/>
    <cellStyle name="Comma 4 2 4 2 4" xfId="3904" xr:uid="{713F09D4-DFF7-4F99-95AF-1CE6B5ACA835}"/>
    <cellStyle name="Comma 4 2 4 3" xfId="1660" xr:uid="{CAC3F049-CE08-4C3A-9258-71ADB2F3533A}"/>
    <cellStyle name="Comma 4 2 4 3 2" xfId="3414" xr:uid="{50D30A27-00C3-4D4C-AF56-A5CEDBE62D81}"/>
    <cellStyle name="Comma 4 2 4 3 3" xfId="23342" xr:uid="{06EE72ED-9031-4E5A-A70D-A245F56D004C}"/>
    <cellStyle name="Comma 4 2 4 4" xfId="2275" xr:uid="{FE382A80-7E59-4C62-87AD-C8AEBD38E297}"/>
    <cellStyle name="Comma 4 2 4 4 2" xfId="4455" xr:uid="{DAAB4DA8-7E1B-4942-B1A8-E1D9A1CBE5D0}"/>
    <cellStyle name="Comma 4 2 4 5" xfId="3076" xr:uid="{E10DA033-3775-417D-AA5E-9558D3473402}"/>
    <cellStyle name="Comma 4 2 4 6" xfId="22439" xr:uid="{F62C2C95-D5E8-4C6F-9A3C-B21087C6EF63}"/>
    <cellStyle name="Comma 4 2 4 7" xfId="35466" xr:uid="{CAEB4EE8-C101-417B-9D91-E4A2C9DCB483}"/>
    <cellStyle name="Comma 4 2 40" xfId="14950" xr:uid="{23A32CB0-8A81-4836-A58C-3F9D40473089}"/>
    <cellStyle name="Comma 4 2 40 2" xfId="20662" xr:uid="{9ED51AB2-5966-417E-933D-EEF7B5D466D3}"/>
    <cellStyle name="Comma 4 2 40 2 2" xfId="32991" xr:uid="{4F2182CD-0C10-4ED8-A15A-9421D1B0F0AF}"/>
    <cellStyle name="Comma 4 2 40 3" xfId="27954" xr:uid="{B040C3E0-1B1F-4FF7-BFAB-81936ACCA6A1}"/>
    <cellStyle name="Comma 4 2 41" xfId="15331" xr:uid="{DD85BDB2-5566-4ABB-BFE4-EA3675832639}"/>
    <cellStyle name="Comma 4 2 41 2" xfId="20871" xr:uid="{DD270FA1-7DA3-47AB-AB45-60D247096C13}"/>
    <cellStyle name="Comma 4 2 41 2 2" xfId="33199" xr:uid="{4C675524-7559-49F3-8B76-B88C8E17B2FF}"/>
    <cellStyle name="Comma 4 2 41 3" xfId="28162" xr:uid="{527E5471-B206-4E8E-A4E8-4218E8C694AB}"/>
    <cellStyle name="Comma 4 2 42" xfId="15712" xr:uid="{7F4178BC-31A6-4078-8D79-615A169E2C3B}"/>
    <cellStyle name="Comma 4 2 42 2" xfId="21079" xr:uid="{4BA19D73-555A-4F85-9CAC-5476E712B7DC}"/>
    <cellStyle name="Comma 4 2 42 2 2" xfId="33407" xr:uid="{E23A3621-FDBD-4DCC-A17A-22CE16D35289}"/>
    <cellStyle name="Comma 4 2 42 3" xfId="28370" xr:uid="{C9A1A7A5-34C6-40C3-927B-847D9AF264F5}"/>
    <cellStyle name="Comma 4 2 43" xfId="16093" xr:uid="{DF914490-8EB3-4328-840E-B87563714A12}"/>
    <cellStyle name="Comma 4 2 43 2" xfId="21287" xr:uid="{5D60D89C-E774-4F84-AA1F-B5F279E3F5EE}"/>
    <cellStyle name="Comma 4 2 43 2 2" xfId="33615" xr:uid="{A90D1050-1AF1-4B49-965D-3E3F68FB4826}"/>
    <cellStyle name="Comma 4 2 43 3" xfId="28578" xr:uid="{C2A7BCD6-5C6E-4F75-B2FD-9B127DF7A567}"/>
    <cellStyle name="Comma 4 2 44" xfId="21513" xr:uid="{4E24718B-A283-4BF9-982C-C6A9EDF6BB2D}"/>
    <cellStyle name="Comma 4 2 45" xfId="22118" xr:uid="{E364733D-7C12-4B52-A27B-D1721AD96336}"/>
    <cellStyle name="Comma 4 2 5" xfId="1500" xr:uid="{8AE16851-A6C1-476B-8912-0F2F7B94CC53}"/>
    <cellStyle name="Comma 4 2 5 2" xfId="2396" xr:uid="{445C2FA5-B587-4B23-A713-5C5B7E9417BE}"/>
    <cellStyle name="Comma 4 2 5 2 2" xfId="4169" xr:uid="{2EAC270C-F274-4742-B602-C70AD80CF191}"/>
    <cellStyle name="Comma 4 2 5 2 3" xfId="23789" xr:uid="{3E4D7C5B-7494-4684-9B37-83C127940196}"/>
    <cellStyle name="Comma 4 2 5 3" xfId="3799" xr:uid="{1F2D0C5B-FD9B-487E-9B4C-A88297D12C7C}"/>
    <cellStyle name="Comma 4 2 5 4" xfId="4346" xr:uid="{BD35DFCB-2038-480F-AC1A-3F5976FF6039}"/>
    <cellStyle name="Comma 4 2 5 5" xfId="3002" xr:uid="{A21DF656-5052-4BA5-80A7-9B12D0E37D77}"/>
    <cellStyle name="Comma 4 2 5 6" xfId="22775" xr:uid="{01A6BA5B-B2FA-4A74-8B36-9DD290B638DD}"/>
    <cellStyle name="Comma 4 2 6" xfId="2637" xr:uid="{695890ED-D132-4189-B5AA-32C594B9A040}"/>
    <cellStyle name="Comma 4 2 6 2" xfId="5478" xr:uid="{DF3DAC05-1B61-48F9-94F7-732489786C42}"/>
    <cellStyle name="Comma 4 2 6 3" xfId="3346" xr:uid="{E59F32B2-1E30-4487-9112-A98C414FF3F9}"/>
    <cellStyle name="Comma 4 2 7" xfId="4225" xr:uid="{59B5D35A-E4A8-41F3-AE41-A4ECEF75CA5A}"/>
    <cellStyle name="Comma 4 2 7 2" xfId="5574" xr:uid="{02363C26-57C3-4E96-8E33-943CAEE7A067}"/>
    <cellStyle name="Comma 4 2 8" xfId="5681" xr:uid="{91F3B085-87C1-4DE9-A9E0-34B7D69DFDFE}"/>
    <cellStyle name="Comma 4 2 9" xfId="5796" xr:uid="{EA1A47DD-1E2D-4185-84F8-4BDBBC06EB80}"/>
    <cellStyle name="Comma 4 20" xfId="6092" xr:uid="{C6E938AD-C1F8-4BDD-BCEF-BF73D7BC3D65}"/>
    <cellStyle name="Comma 4 21" xfId="6196" xr:uid="{0E415AC9-AB3C-4E55-AAE5-6E6689D90A4A}"/>
    <cellStyle name="Comma 4 22" xfId="6300" xr:uid="{37A80F4C-0D7B-4399-87C9-DA56464D689E}"/>
    <cellStyle name="Comma 4 23" xfId="6406" xr:uid="{704077F8-BAB4-4ADA-A1A6-DD40EACE960D}"/>
    <cellStyle name="Comma 4 24" xfId="6422" xr:uid="{DD4276E1-7D3A-4254-B570-06651427A15C}"/>
    <cellStyle name="Comma 4 25" xfId="6526" xr:uid="{801915B4-F43C-430B-A652-0A7D44076182}"/>
    <cellStyle name="Comma 4 26" xfId="6630" xr:uid="{0BAC0A3C-0E37-4411-8D31-0941045610F0}"/>
    <cellStyle name="Comma 4 27" xfId="6735" xr:uid="{362FC1B0-D643-4C33-90C3-FFF4D4D6C56D}"/>
    <cellStyle name="Comma 4 28" xfId="6929" xr:uid="{2F2C696E-8AB4-4D58-8FA9-525D9A23C248}"/>
    <cellStyle name="Comma 4 29" xfId="7214" xr:uid="{66A4926D-FDFB-4039-BD01-EE3E155C10EF}"/>
    <cellStyle name="Comma 4 3" xfId="198" xr:uid="{00000000-0005-0000-0000-000056000000}"/>
    <cellStyle name="Comma 4 3 10" xfId="5950" xr:uid="{318D661C-9701-4A02-B61E-AAF0C30FFA97}"/>
    <cellStyle name="Comma 4 3 11" xfId="6055" xr:uid="{B2190F78-19CE-4EBE-90FA-CB4F500B912D}"/>
    <cellStyle name="Comma 4 3 12" xfId="6159" xr:uid="{746B3A45-7143-4F26-A720-2259A8EF4977}"/>
    <cellStyle name="Comma 4 3 13" xfId="6263" xr:uid="{ECDBC6C5-93EE-4A3B-9176-B9E676A39517}"/>
    <cellStyle name="Comma 4 3 14" xfId="6367" xr:uid="{317AFFE6-41F8-4BD9-87A3-54B40898DC4E}"/>
    <cellStyle name="Comma 4 3 15" xfId="6489" xr:uid="{0C42F696-D229-4CCC-8016-79749E366543}"/>
    <cellStyle name="Comma 4 3 16" xfId="6593" xr:uid="{921135F7-879B-4F7A-9E83-7B7C35BE8CEE}"/>
    <cellStyle name="Comma 4 3 17" xfId="6697" xr:uid="{7E0BC6BE-4B53-48D4-909D-8117A5C4FDEA}"/>
    <cellStyle name="Comma 4 3 18" xfId="6802" xr:uid="{F0E3C171-20C7-4D9A-BD10-1A531145DB5C}"/>
    <cellStyle name="Comma 4 3 19" xfId="6996" xr:uid="{0975041D-00FF-4D05-904D-FFD7C2040548}"/>
    <cellStyle name="Comma 4 3 2" xfId="710" xr:uid="{00000000-0005-0000-0000-000056000000}"/>
    <cellStyle name="Comma 4 3 2 10" xfId="9835" xr:uid="{D9779A4A-0938-44F1-88A7-3904208416C1}"/>
    <cellStyle name="Comma 4 3 2 10 2" xfId="17873" xr:uid="{717567A7-FCBE-45EE-A5FE-633BB051D49B}"/>
    <cellStyle name="Comma 4 3 2 10 2 2" xfId="30211" xr:uid="{3A14F5FB-17AB-4AF4-80D6-68250B3D9C4B}"/>
    <cellStyle name="Comma 4 3 2 10 3" xfId="25174" xr:uid="{3874A9DF-D15D-425E-98F7-79E2D96FD80B}"/>
    <cellStyle name="Comma 4 3 2 11" xfId="10217" xr:uid="{C2A3EE62-6980-4B82-8F7A-24D87695AEAF}"/>
    <cellStyle name="Comma 4 3 2 11 2" xfId="18082" xr:uid="{09B4947D-3197-4B0A-9334-BDFFECA505D6}"/>
    <cellStyle name="Comma 4 3 2 11 2 2" xfId="30420" xr:uid="{7956A23B-D934-4744-A146-A0489E694643}"/>
    <cellStyle name="Comma 4 3 2 11 3" xfId="25383" xr:uid="{6B22DD09-6C78-4815-BCDE-6BCBA99C4827}"/>
    <cellStyle name="Comma 4 3 2 12" xfId="10598" xr:uid="{001FBC20-C42A-46C1-B9ED-3A4731FA9FA6}"/>
    <cellStyle name="Comma 4 3 2 12 2" xfId="18291" xr:uid="{09236CD2-1C76-4B8A-A455-FA635ABC1554}"/>
    <cellStyle name="Comma 4 3 2 12 2 2" xfId="30628" xr:uid="{E0461EF7-6CDD-4894-B82F-9CCC681E0731}"/>
    <cellStyle name="Comma 4 3 2 12 3" xfId="25591" xr:uid="{269C17BD-E0E9-46F0-88F9-FE0C5E68D8AC}"/>
    <cellStyle name="Comma 4 3 2 13" xfId="10979" xr:uid="{305CF803-EC87-4025-8BAA-ED243FF2E3E2}"/>
    <cellStyle name="Comma 4 3 2 13 2" xfId="18499" xr:uid="{A43162AF-C8A0-4FA6-9365-349A071332F6}"/>
    <cellStyle name="Comma 4 3 2 13 2 2" xfId="30836" xr:uid="{D7B6C5D2-8EA2-4478-B365-A379BDC93F6D}"/>
    <cellStyle name="Comma 4 3 2 13 3" xfId="25799" xr:uid="{E48A4259-1F4A-4D05-B490-5B675F69E0F0}"/>
    <cellStyle name="Comma 4 3 2 14" xfId="11360" xr:uid="{DFC6F274-2B36-471C-AD52-D990E3E49074}"/>
    <cellStyle name="Comma 4 3 2 14 2" xfId="18708" xr:uid="{4D1608D4-5FF1-4E32-93B5-494FA86A0E27}"/>
    <cellStyle name="Comma 4 3 2 14 2 2" xfId="31044" xr:uid="{8ED63251-1967-4207-812C-4C5ED25304AD}"/>
    <cellStyle name="Comma 4 3 2 14 3" xfId="26007" xr:uid="{9BDDD986-94B7-42CC-844F-3EE443FABBEC}"/>
    <cellStyle name="Comma 4 3 2 15" xfId="11777" xr:uid="{B4207B57-D578-45A8-90CD-0A2BE524BD37}"/>
    <cellStyle name="Comma 4 3 2 15 2" xfId="18926" xr:uid="{CCEC1A97-BDC6-41FA-8522-7A04599394AA}"/>
    <cellStyle name="Comma 4 3 2 15 2 2" xfId="31260" xr:uid="{D88A1423-E900-4AC4-BD36-26B4E3DBE36F}"/>
    <cellStyle name="Comma 4 3 2 15 3" xfId="26223" xr:uid="{5715712D-B7BD-460C-8234-153CF9509405}"/>
    <cellStyle name="Comma 4 3 2 16" xfId="12162" xr:uid="{67DA35A1-2B81-4217-B0A1-C21DE000BE58}"/>
    <cellStyle name="Comma 4 3 2 16 2" xfId="19137" xr:uid="{FCDC0703-7202-4220-A934-AE18373A0B48}"/>
    <cellStyle name="Comma 4 3 2 16 2 2" xfId="31470" xr:uid="{3928A614-6064-419F-BD57-878CCDB64213}"/>
    <cellStyle name="Comma 4 3 2 16 3" xfId="26433" xr:uid="{99FD1947-2614-4A72-9EE0-7A06BB43E890}"/>
    <cellStyle name="Comma 4 3 2 17" xfId="12543" xr:uid="{9F0069B1-EFDE-448D-BB04-CE14C0E0ECB9}"/>
    <cellStyle name="Comma 4 3 2 17 2" xfId="19346" xr:uid="{4B6D5866-D9BE-465A-918B-B06283867D1C}"/>
    <cellStyle name="Comma 4 3 2 17 2 2" xfId="31678" xr:uid="{FD600B08-301C-4B3C-BF62-B4C3274503EE}"/>
    <cellStyle name="Comma 4 3 2 17 3" xfId="26641" xr:uid="{9A2A6338-8D4F-4B66-B088-618F3FB32E46}"/>
    <cellStyle name="Comma 4 3 2 18" xfId="12924" xr:uid="{BDE570C4-7312-41D1-9D02-A95C5E6AEFCF}"/>
    <cellStyle name="Comma 4 3 2 18 2" xfId="19554" xr:uid="{E2534F4F-E477-42B3-9D16-1D2FC56645DC}"/>
    <cellStyle name="Comma 4 3 2 18 2 2" xfId="31886" xr:uid="{EFFF1C28-D0CA-4579-9CA8-DF2BC1AC14CD}"/>
    <cellStyle name="Comma 4 3 2 18 3" xfId="26849" xr:uid="{34E4FE2E-01B5-4D34-BDAD-BF4D621A2633}"/>
    <cellStyle name="Comma 4 3 2 19" xfId="13305" xr:uid="{6579C7D6-ACD3-4010-BE2E-A0A2029726F5}"/>
    <cellStyle name="Comma 4 3 2 19 2" xfId="19762" xr:uid="{3BE2F2D4-3110-491E-8356-6CB7835A9A62}"/>
    <cellStyle name="Comma 4 3 2 19 2 2" xfId="32094" xr:uid="{40608B48-46DF-48D7-BA2E-244A66C70790}"/>
    <cellStyle name="Comma 4 3 2 19 3" xfId="27057" xr:uid="{1EAB1F6C-0A55-4EB3-A6CF-9C2288C2D35B}"/>
    <cellStyle name="Comma 4 3 2 2" xfId="1043" xr:uid="{FA4C8BF6-7E67-4A99-908F-002AFC1E2541}"/>
    <cellStyle name="Comma 4 3 2 2 2" xfId="1396" xr:uid="{4B1B0654-0ED1-4C08-AA0B-E2596703ED51}"/>
    <cellStyle name="Comma 4 3 2 2 2 2" xfId="2233" xr:uid="{B331E192-C5FD-4404-9C57-5DAF18EA0885}"/>
    <cellStyle name="Comma 4 3 2 2 2 2 2" xfId="5001" xr:uid="{12FECA7A-A4D1-47A9-99B6-779671D7D209}"/>
    <cellStyle name="Comma 4 3 2 2 2 3" xfId="4189" xr:uid="{41738EBF-3937-4C9B-A8CF-F76F0F0CBB35}"/>
    <cellStyle name="Comma 4 3 2 2 3" xfId="1883" xr:uid="{55C68BC7-DD69-474C-9D59-73E895012A8B}"/>
    <cellStyle name="Comma 4 3 2 2 3 2" xfId="4102" xr:uid="{AE0B4774-9C2F-43C5-A2D8-DB6D024E1590}"/>
    <cellStyle name="Comma 4 3 2 2 4" xfId="2451" xr:uid="{12409DDD-6D9F-4424-A211-AF30CB2E526A}"/>
    <cellStyle name="Comma 4 3 2 2 4 2" xfId="4651" xr:uid="{1990D1CA-3E27-4967-A99F-2F2AA02E6336}"/>
    <cellStyle name="Comma 4 3 2 2 5" xfId="3281" xr:uid="{CE498B6C-6B5E-49F5-9DB7-9BAF7CD626D2}"/>
    <cellStyle name="Comma 4 3 2 2 6" xfId="22693" xr:uid="{58ADD20F-A6AF-4428-A53B-D530D5D4F388}"/>
    <cellStyle name="Comma 4 3 2 20" xfId="13686" xr:uid="{A9CE827C-5389-4668-AF19-083B1C0AD4DD}"/>
    <cellStyle name="Comma 4 3 2 20 2" xfId="19971" xr:uid="{6C268439-4886-4D32-BDDF-0F512A416D26}"/>
    <cellStyle name="Comma 4 3 2 20 2 2" xfId="32302" xr:uid="{5A9F5976-5181-4992-A667-F0B8DE0F6B54}"/>
    <cellStyle name="Comma 4 3 2 20 3" xfId="27265" xr:uid="{01DAD5E4-66F6-40BC-B376-B599A8B4B737}"/>
    <cellStyle name="Comma 4 3 2 21" xfId="14075" xr:uid="{C4EA7327-4065-477B-99BA-592699B1497F}"/>
    <cellStyle name="Comma 4 3 2 21 2" xfId="20184" xr:uid="{1600346A-C855-4A96-96F3-678FACB6B76D}"/>
    <cellStyle name="Comma 4 3 2 21 2 2" xfId="32514" xr:uid="{4D709951-7D47-47C7-B1A6-4D262DBB1484}"/>
    <cellStyle name="Comma 4 3 2 21 3" xfId="27477" xr:uid="{0CC1056D-03ED-44ED-9FC7-F312DA36B8DE}"/>
    <cellStyle name="Comma 4 3 2 22" xfId="14456" xr:uid="{5E4512E9-7EE4-4726-A2F3-A595474AF4C8}"/>
    <cellStyle name="Comma 4 3 2 22 2" xfId="20393" xr:uid="{B9719609-26DB-4DE0-B73B-D8E88D6356BE}"/>
    <cellStyle name="Comma 4 3 2 22 2 2" xfId="32722" xr:uid="{B9C33E96-EBEC-41B9-897D-6688C0B56240}"/>
    <cellStyle name="Comma 4 3 2 22 3" xfId="27685" xr:uid="{B173AE4B-3C0C-4676-B381-A8F691C7B031}"/>
    <cellStyle name="Comma 4 3 2 23" xfId="14841" xr:uid="{978BA275-9CCE-45B1-893B-EF3ACA982BB1}"/>
    <cellStyle name="Comma 4 3 2 23 2" xfId="20603" xr:uid="{3CAD7939-2054-4A26-9283-6D8F13F2B3B2}"/>
    <cellStyle name="Comma 4 3 2 23 2 2" xfId="32932" xr:uid="{046CB116-6806-435D-8EAF-7C2A1D3485E6}"/>
    <cellStyle name="Comma 4 3 2 23 3" xfId="27895" xr:uid="{F06BF6B2-EFB8-4401-B1D2-921B121E4FD7}"/>
    <cellStyle name="Comma 4 3 2 24" xfId="15222" xr:uid="{2357B482-68F0-407C-9A83-7A5B4894EC07}"/>
    <cellStyle name="Comma 4 3 2 24 2" xfId="20812" xr:uid="{0ABA3B18-B9EA-44EB-908A-5BD65A25813D}"/>
    <cellStyle name="Comma 4 3 2 24 2 2" xfId="33140" xr:uid="{088E6BDA-8D6F-45AD-8C3D-2D6C82043935}"/>
    <cellStyle name="Comma 4 3 2 24 3" xfId="28103" xr:uid="{705A075B-3FA5-4B47-A481-5EF948741D3E}"/>
    <cellStyle name="Comma 4 3 2 25" xfId="15603" xr:uid="{9EE227CA-CFF2-4757-B8B3-B480E488A7AA}"/>
    <cellStyle name="Comma 4 3 2 25 2" xfId="21020" xr:uid="{3F93E4A8-A8F7-4068-82D7-5D49A7B55731}"/>
    <cellStyle name="Comma 4 3 2 25 2 2" xfId="33348" xr:uid="{33FE72BB-424F-48C7-9905-90858301568A}"/>
    <cellStyle name="Comma 4 3 2 25 3" xfId="28311" xr:uid="{6E92D328-1198-4F49-AD29-CEE51B83DEBA}"/>
    <cellStyle name="Comma 4 3 2 26" xfId="15984" xr:uid="{387A594E-3629-415E-B4DD-B52E7A792BC2}"/>
    <cellStyle name="Comma 4 3 2 26 2" xfId="21228" xr:uid="{2B0BA779-CAD5-4B78-B401-BE172B3395C8}"/>
    <cellStyle name="Comma 4 3 2 26 2 2" xfId="33556" xr:uid="{1548BEF1-F262-4874-A8ED-1558EF3DA2B8}"/>
    <cellStyle name="Comma 4 3 2 26 3" xfId="28519" xr:uid="{37D0A8AD-29D6-4B33-B4A8-0A5E8091C8C9}"/>
    <cellStyle name="Comma 4 3 2 27" xfId="16365" xr:uid="{9EB118F7-F418-4C2F-99E7-D113FC9EB6B5}"/>
    <cellStyle name="Comma 4 3 2 27 2" xfId="21436" xr:uid="{025E9419-2445-4D41-848A-D6E28844727A}"/>
    <cellStyle name="Comma 4 3 2 27 2 2" xfId="33764" xr:uid="{487EBFAF-72AB-494E-87F6-BF816662CE74}"/>
    <cellStyle name="Comma 4 3 2 27 3" xfId="28727" xr:uid="{248E5165-1B77-4EB4-AE69-03260DC08272}"/>
    <cellStyle name="Comma 4 3 2 28" xfId="21785" xr:uid="{55C0967D-1E8B-4B5C-BB9E-CB62F6DBAD1D}"/>
    <cellStyle name="Comma 4 3 2 28 2" xfId="23121" xr:uid="{A78E5E57-C499-4F6A-8669-7B37908788D0}"/>
    <cellStyle name="Comma 4 3 2 29" xfId="22355" xr:uid="{BA0399AD-4A4D-454B-B18F-D2EA5C9EA0BE}"/>
    <cellStyle name="Comma 4 3 2 3" xfId="2358" xr:uid="{5C56BBE0-6679-412B-A80B-80DE6221F58C}"/>
    <cellStyle name="Comma 4 3 2 3 2" xfId="3581" xr:uid="{0B922FB3-74BB-48C9-9A26-2AF03881393C}"/>
    <cellStyle name="Comma 4 3 2 3 3" xfId="21933" xr:uid="{398C9227-06E4-4CC1-AB6F-EEBDA2B07CA9}"/>
    <cellStyle name="Comma 4 3 2 3 3 2" xfId="23579" xr:uid="{1F932B00-327A-4A0C-9078-EF90C1F2B18A}"/>
    <cellStyle name="Comma 4 3 2 3 4" xfId="22990" xr:uid="{63A07515-A3A0-4998-9AFF-22894E850C47}"/>
    <cellStyle name="Comma 4 3 2 30" xfId="35812" xr:uid="{CEB27D75-D526-43CC-B0EC-C7A7C0D4C71D}"/>
    <cellStyle name="Comma 4 3 2 4" xfId="2889" xr:uid="{F5F85D7F-57BF-4044-B1C5-3792D6BF3179}"/>
    <cellStyle name="Comma 4 3 2 4 2" xfId="7521" xr:uid="{CB3E6C58-B9E9-4D9D-8133-5E702C7C3609}"/>
    <cellStyle name="Comma 4 3 2 5" xfId="7917" xr:uid="{7460CAC0-3925-4399-BB4E-6210A991449E}"/>
    <cellStyle name="Comma 4 3 2 5 2" xfId="16829" xr:uid="{3B2B5C7E-403C-464A-A16F-4F80CEC265FB}"/>
    <cellStyle name="Comma 4 3 2 5 2 2" xfId="29170" xr:uid="{91F45226-FA90-41D1-AB44-1F5D71AB613D}"/>
    <cellStyle name="Comma 4 3 2 5 3" xfId="24131" xr:uid="{0F66D2E3-7A38-420C-948D-A9BBFBD6AB92}"/>
    <cellStyle name="Comma 4 3 2 6" xfId="8292" xr:uid="{AC1E5159-2D1D-430B-9AAF-BD8AC074C2BE}"/>
    <cellStyle name="Comma 4 3 2 6 2" xfId="17038" xr:uid="{3BF9ADC8-FBD2-4B72-A78F-99ADE8908000}"/>
    <cellStyle name="Comma 4 3 2 6 2 2" xfId="29378" xr:uid="{3824D9D1-A679-4AC7-B9FC-E025F2805C6B}"/>
    <cellStyle name="Comma 4 3 2 6 3" xfId="24339" xr:uid="{83591900-B224-4791-A177-ADEF18AEC8AD}"/>
    <cellStyle name="Comma 4 3 2 7" xfId="8673" xr:uid="{9DD5F069-4493-45BD-AED4-D6E1F54C8064}"/>
    <cellStyle name="Comma 4 3 2 7 2" xfId="17246" xr:uid="{5EDC829C-F347-4622-BEE0-B75FD6AA8FE8}"/>
    <cellStyle name="Comma 4 3 2 7 2 2" xfId="29586" xr:uid="{1425E05C-8C39-422E-891E-DC59276133C9}"/>
    <cellStyle name="Comma 4 3 2 7 3" xfId="24547" xr:uid="{5E7044D8-7733-47AF-8983-A4406B7093A7}"/>
    <cellStyle name="Comma 4 3 2 8" xfId="9054" xr:uid="{3767A9C1-4314-40A5-9A00-B237A83A787E}"/>
    <cellStyle name="Comma 4 3 2 8 2" xfId="17455" xr:uid="{EC1EBD8A-527B-469D-9207-9CF4341D432F}"/>
    <cellStyle name="Comma 4 3 2 8 2 2" xfId="29794" xr:uid="{9E9C7770-ABF0-49FE-B210-6B671B709379}"/>
    <cellStyle name="Comma 4 3 2 8 3" xfId="24755" xr:uid="{7F6525B6-9A4F-4B93-BFB8-334C41A991AB}"/>
    <cellStyle name="Comma 4 3 2 9" xfId="9454" xr:uid="{540AF499-1163-4036-8DB9-C3771BBD958C}"/>
    <cellStyle name="Comma 4 3 2 9 2" xfId="17665" xr:uid="{5D98C8D5-341C-4141-A8E3-463529DA4830}"/>
    <cellStyle name="Comma 4 3 2 9 2 2" xfId="30003" xr:uid="{D542BFC7-7617-4F99-A653-E6F04EEB4971}"/>
    <cellStyle name="Comma 4 3 2 9 3" xfId="24966" xr:uid="{04AFB218-7AE4-44A7-BC69-60A12E3D8C64}"/>
    <cellStyle name="Comma 4 3 20" xfId="7281" xr:uid="{52E4F3FE-2D1E-4291-A3E5-E30C982052A5}"/>
    <cellStyle name="Comma 4 3 21" xfId="7670" xr:uid="{E31540F7-6359-4166-983B-0EB4E85AF315}"/>
    <cellStyle name="Comma 4 3 21 2" xfId="16684" xr:uid="{F73AFBF1-8476-4753-92BC-DFEB9172277F}"/>
    <cellStyle name="Comma 4 3 21 2 2" xfId="29026" xr:uid="{8511CE14-1257-421E-8761-8409B1982AE6}"/>
    <cellStyle name="Comma 4 3 21 3" xfId="23987" xr:uid="{941276CA-E957-47D9-865F-EE415DBE915A}"/>
    <cellStyle name="Comma 4 3 22" xfId="8054" xr:uid="{6C4E571E-AD40-4A37-AD2E-82F5F00F61E9}"/>
    <cellStyle name="Comma 4 3 22 2" xfId="16916" xr:uid="{D63C1F84-714A-47AB-8F7A-BD0B21CC4672}"/>
    <cellStyle name="Comma 4 3 22 2 2" xfId="29257" xr:uid="{57BE3623-CE5D-41D8-8EB2-FD22E17874EE}"/>
    <cellStyle name="Comma 4 3 22 3" xfId="24218" xr:uid="{607B189B-8BED-4830-AFCF-490D905DF537}"/>
    <cellStyle name="Comma 4 3 23" xfId="8429" xr:uid="{4417441D-16D9-40C7-A542-DE6F194ABFF6}"/>
    <cellStyle name="Comma 4 3 23 2" xfId="17125" xr:uid="{9A389114-A282-45C7-B920-EA838D87BE74}"/>
    <cellStyle name="Comma 4 3 23 2 2" xfId="29465" xr:uid="{900AA9A5-8334-4A24-9136-3EC191ECE364}"/>
    <cellStyle name="Comma 4 3 23 3" xfId="24426" xr:uid="{0CBCCE0E-1176-4A67-87B1-7ABEFB8648F2}"/>
    <cellStyle name="Comma 4 3 24" xfId="8810" xr:uid="{9B37A1FF-5099-4904-B14B-650D957A1F49}"/>
    <cellStyle name="Comma 4 3 24 2" xfId="17333" xr:uid="{A4131605-0D6D-4711-9867-C91FA5403CA3}"/>
    <cellStyle name="Comma 4 3 24 2 2" xfId="29673" xr:uid="{DDCB8D23-77D7-4133-B75E-342F44EA38FB}"/>
    <cellStyle name="Comma 4 3 24 3" xfId="24634" xr:uid="{F8E9459A-0923-450D-808A-A0F05F89711B}"/>
    <cellStyle name="Comma 4 3 25" xfId="9195" xr:uid="{635851C0-4FA2-4A15-82AF-08D284F62879}"/>
    <cellStyle name="Comma 4 3 25 2" xfId="17542" xr:uid="{283D7581-3DF9-42AC-9E15-26554587F382}"/>
    <cellStyle name="Comma 4 3 25 2 2" xfId="29881" xr:uid="{B9023406-F362-4D18-8BED-7C3D67376A6A}"/>
    <cellStyle name="Comma 4 3 25 3" xfId="24843" xr:uid="{1F013203-7672-4F17-8415-C477B539FAC6}"/>
    <cellStyle name="Comma 4 3 26" xfId="9591" xr:uid="{634970CD-C796-41A1-9313-1D32A3C911EF}"/>
    <cellStyle name="Comma 4 3 26 2" xfId="17752" xr:uid="{E9B03E0C-234D-4C04-A357-13F5C062DDD2}"/>
    <cellStyle name="Comma 4 3 26 2 2" xfId="30090" xr:uid="{45F554A7-10F9-428E-A2F3-BC272F99593A}"/>
    <cellStyle name="Comma 4 3 26 3" xfId="25053" xr:uid="{251DA1DF-8732-4025-AB0A-8657BC25AEB8}"/>
    <cellStyle name="Comma 4 3 27" xfId="9972" xr:uid="{305B14A1-4F81-44E8-811D-31D6D8B82D96}"/>
    <cellStyle name="Comma 4 3 27 2" xfId="17960" xr:uid="{7BBD9B3A-51D5-4A61-B771-B1F0E7CD7ACE}"/>
    <cellStyle name="Comma 4 3 27 2 2" xfId="30298" xr:uid="{D2D853C7-B1FA-48EA-B16D-6980A0CC42AC}"/>
    <cellStyle name="Comma 4 3 27 3" xfId="25261" xr:uid="{6924B77A-42EB-4B8E-A05C-140B888F388F}"/>
    <cellStyle name="Comma 4 3 28" xfId="10354" xr:uid="{B51F7752-6762-4C16-9D82-CC1B1F59CF26}"/>
    <cellStyle name="Comma 4 3 28 2" xfId="18169" xr:uid="{E96E99C2-482F-4DD8-888F-F001E50E58D5}"/>
    <cellStyle name="Comma 4 3 28 2 2" xfId="30507" xr:uid="{8162FF41-C6CF-4D81-8AD9-F64B854AA514}"/>
    <cellStyle name="Comma 4 3 28 3" xfId="25470" xr:uid="{9A56A0D5-6046-4550-AB3A-32D5C56D2597}"/>
    <cellStyle name="Comma 4 3 29" xfId="10735" xr:uid="{15A2A7EC-8C8F-454A-A8F5-775B544471F4}"/>
    <cellStyle name="Comma 4 3 29 2" xfId="18378" xr:uid="{FC79AFAB-6672-4847-912D-5AA9D6D6C8C9}"/>
    <cellStyle name="Comma 4 3 29 2 2" xfId="30715" xr:uid="{F9F1C027-D41F-4086-9173-07D258522CEB}"/>
    <cellStyle name="Comma 4 3 29 3" xfId="25678" xr:uid="{8E231837-BBF6-4EC2-ACC9-DEC6E4CD702A}"/>
    <cellStyle name="Comma 4 3 3" xfId="439" xr:uid="{00000000-0005-0000-0000-00008F000000}"/>
    <cellStyle name="Comma 4 3 3 2" xfId="869" xr:uid="{B76906B2-6D58-4271-9005-DF38B3C0421B}"/>
    <cellStyle name="Comma 4 3 3 2 2" xfId="1224" xr:uid="{691BAD7D-73D0-41D1-B135-DCAD94FA045A}"/>
    <cellStyle name="Comma 4 3 3 2 2 2" xfId="2061" xr:uid="{44ADF950-3D1B-4B71-A389-760A76C0741F}"/>
    <cellStyle name="Comma 4 3 3 2 2 3" xfId="4829" xr:uid="{38535D18-5AA8-44CF-891A-85DA18A5FC98}"/>
    <cellStyle name="Comma 4 3 3 2 2 4" xfId="23838" xr:uid="{C72BF6D9-3249-4128-91F5-B2C2E0A4CF1A}"/>
    <cellStyle name="Comma 4 3 3 2 3" xfId="1711" xr:uid="{0BA9966D-29D5-468E-9924-743A374EAA92}"/>
    <cellStyle name="Comma 4 3 3 2 3 2" xfId="6867" xr:uid="{B5D80CF4-1802-4A4B-B4C0-B064EF3AB928}"/>
    <cellStyle name="Comma 4 3 3 2 3 3" xfId="28877" xr:uid="{1A74BF21-BB82-40B7-AF17-8089A7CAF417}"/>
    <cellStyle name="Comma 4 3 3 2 4" xfId="2444" xr:uid="{47237E82-2BA8-4B18-B55C-937A5E10169F}"/>
    <cellStyle name="Comma 4 3 3 2 4 2" xfId="16536" xr:uid="{BCC87B14-F8D2-4223-828B-3F1A13ED7090}"/>
    <cellStyle name="Comma 4 3 3 2 4 3" xfId="23279" xr:uid="{934133CC-714E-4BB3-9F08-DBA70930E6B6}"/>
    <cellStyle name="Comma 4 3 3 2 5" xfId="2936" xr:uid="{CFB19881-9A3A-47ED-AD1F-F7F574B5B853}"/>
    <cellStyle name="Comma 4 3 3 2 6" xfId="22554" xr:uid="{3BF3FC5D-DC58-463E-9748-368013AB4E6A}"/>
    <cellStyle name="Comma 4 3 3 2 7" xfId="35859" xr:uid="{8AB26D4A-5849-47B4-8A74-680A2989CF72}"/>
    <cellStyle name="Comma 4 3 3 3" xfId="1098" xr:uid="{A609D968-01D9-4A90-8D5C-0831BC39A394}"/>
    <cellStyle name="Comma 4 3 3 3 2" xfId="1936" xr:uid="{62749FB3-9925-45BD-B2BF-3B4DD8E5D9EB}"/>
    <cellStyle name="Comma 4 3 3 3 3" xfId="4704" xr:uid="{FA7823F8-B68C-40D2-A690-1922CA64D88B}"/>
    <cellStyle name="Comma 4 3 3 3 4" xfId="23438" xr:uid="{D577563E-6E67-4ED9-8144-79F08CD42C66}"/>
    <cellStyle name="Comma 4 3 3 4" xfId="1586" xr:uid="{E3FC2AE3-7E5C-4009-88CA-A355ED6E19AC}"/>
    <cellStyle name="Comma 4 3 3 4 2" xfId="4395" xr:uid="{F36C6471-4FF1-4000-98AF-5CF71938317A}"/>
    <cellStyle name="Comma 4 3 3 4 3" xfId="23627" xr:uid="{C595B375-EA71-428A-B64D-F1CB581C4481}"/>
    <cellStyle name="Comma 4 3 3 5" xfId="2369" xr:uid="{A323A2E1-93CA-4A2A-BC12-588E4EE67E20}"/>
    <cellStyle name="Comma 4 3 3 5 2" xfId="5286" xr:uid="{68AA160B-C983-4A0A-80B3-22130130124F}"/>
    <cellStyle name="Comma 4 3 3 6" xfId="2745" xr:uid="{AA70E94A-53E5-48E0-84DA-6C516579D3F9}"/>
    <cellStyle name="Comma 4 3 3 7" xfId="22216" xr:uid="{EAE5582D-0DB6-4B4F-92CB-F1E5594F84EA}"/>
    <cellStyle name="Comma 4 3 3 8" xfId="35622" xr:uid="{DDA571CE-DD3C-4112-916E-3B2D12560364}"/>
    <cellStyle name="Comma 4 3 30" xfId="11116" xr:uid="{19DD6960-6584-4841-B09D-A14C15FA71E5}"/>
    <cellStyle name="Comma 4 3 30 2" xfId="18586" xr:uid="{6CD468C6-E280-469E-9605-B3BF1B25C7F7}"/>
    <cellStyle name="Comma 4 3 30 2 2" xfId="30923" xr:uid="{8844E03C-65BF-4CFE-AFA5-5F67A770ACCF}"/>
    <cellStyle name="Comma 4 3 30 3" xfId="25886" xr:uid="{EE30287C-18F3-46ED-974B-29CB68209E06}"/>
    <cellStyle name="Comma 4 3 31" xfId="11533" xr:uid="{23C9E18E-495A-4D3A-8E28-405C71D4A4A3}"/>
    <cellStyle name="Comma 4 3 31 2" xfId="18805" xr:uid="{A58F27E8-775E-4929-A42E-A023071A6E5D}"/>
    <cellStyle name="Comma 4 3 31 2 2" xfId="31139" xr:uid="{3C88FD12-2134-4EE2-A127-92B5597E4B35}"/>
    <cellStyle name="Comma 4 3 31 3" xfId="26102" xr:uid="{C3B3C0A0-9610-4746-AE78-BA1A619A246B}"/>
    <cellStyle name="Comma 4 3 32" xfId="11918" xr:uid="{02377F73-5EE5-4B3D-8155-FADA5EED4DCC}"/>
    <cellStyle name="Comma 4 3 32 2" xfId="19015" xr:uid="{5065372D-597C-415B-8C62-4B454D8380CB}"/>
    <cellStyle name="Comma 4 3 32 2 2" xfId="31349" xr:uid="{942AC644-1E65-4E34-805F-2AF5717BAE37}"/>
    <cellStyle name="Comma 4 3 32 3" xfId="26312" xr:uid="{0A3F9A0F-283A-41B8-B725-FFEA02C3F966}"/>
    <cellStyle name="Comma 4 3 33" xfId="12299" xr:uid="{7FA7D18B-F4AF-45FD-889B-D08DCD60A2C6}"/>
    <cellStyle name="Comma 4 3 33 2" xfId="19224" xr:uid="{93F42470-014E-4FEC-917A-544A86B023C2}"/>
    <cellStyle name="Comma 4 3 33 2 2" xfId="31557" xr:uid="{112EC7E8-2E47-4F39-A8FB-FC5BA5F7ACF8}"/>
    <cellStyle name="Comma 4 3 33 3" xfId="26520" xr:uid="{AF4C40B7-E0B0-41EA-916D-B4053E14BA9C}"/>
    <cellStyle name="Comma 4 3 34" xfId="12680" xr:uid="{3744D1D9-198D-42C2-B1B8-BC56FFDEC57F}"/>
    <cellStyle name="Comma 4 3 34 2" xfId="19433" xr:uid="{16A6CCA3-76AF-4C88-86C6-91A9DF26D04B}"/>
    <cellStyle name="Comma 4 3 34 2 2" xfId="31765" xr:uid="{C1C0E445-7160-4737-A748-6A1D37F329B2}"/>
    <cellStyle name="Comma 4 3 34 3" xfId="26728" xr:uid="{764796E6-23BA-4588-AE5F-F11BA87B70E9}"/>
    <cellStyle name="Comma 4 3 35" xfId="13061" xr:uid="{B9A6D8CF-7193-471E-B820-F449E918CFC2}"/>
    <cellStyle name="Comma 4 3 35 2" xfId="19641" xr:uid="{A1D4747B-D7DE-4567-86F9-DDF52F5A9223}"/>
    <cellStyle name="Comma 4 3 35 2 2" xfId="31973" xr:uid="{C53036D1-C1CC-4350-BD56-1E218288B76D}"/>
    <cellStyle name="Comma 4 3 35 3" xfId="26936" xr:uid="{36F8C2FD-1E10-43AF-85A6-0072B6371F3B}"/>
    <cellStyle name="Comma 4 3 36" xfId="13442" xr:uid="{E18792E6-4B54-428A-ADFD-50F4F12906E7}"/>
    <cellStyle name="Comma 4 3 36 2" xfId="19850" xr:uid="{CE428B3A-20C5-4DA8-B0FA-AF640B6DC5AB}"/>
    <cellStyle name="Comma 4 3 36 2 2" xfId="32181" xr:uid="{C93749F2-BE61-4C5A-83DD-A2BA74703B36}"/>
    <cellStyle name="Comma 4 3 36 3" xfId="27144" xr:uid="{5D269918-52F4-4FA6-B62A-D940E5960450}"/>
    <cellStyle name="Comma 4 3 37" xfId="13831" xr:uid="{0EEDD34C-6C45-411A-A3DC-6270671CFE3C}"/>
    <cellStyle name="Comma 4 3 37 2" xfId="20062" xr:uid="{022DB226-0CC0-41BA-AAB7-D9D98ED97FC2}"/>
    <cellStyle name="Comma 4 3 37 2 2" xfId="32393" xr:uid="{1DDF7705-B22F-48FC-8ACE-911366728971}"/>
    <cellStyle name="Comma 4 3 37 3" xfId="27356" xr:uid="{2205CA29-6C19-4E49-A758-C8946D2816EA}"/>
    <cellStyle name="Comma 4 3 38" xfId="14212" xr:uid="{10F548EB-2048-4237-BA1A-32D5D13B3BBB}"/>
    <cellStyle name="Comma 4 3 38 2" xfId="20271" xr:uid="{89B0204D-6ABD-42F2-9C2C-2407E9B401D5}"/>
    <cellStyle name="Comma 4 3 38 2 2" xfId="32601" xr:uid="{56A99770-B066-42F8-84DF-1E3049637026}"/>
    <cellStyle name="Comma 4 3 38 3" xfId="27564" xr:uid="{98FA89A4-596D-4CEC-A5B1-2DACEAC07814}"/>
    <cellStyle name="Comma 4 3 39" xfId="14597" xr:uid="{77EF5F62-3DE5-49D3-B9FC-770A976AE2DB}"/>
    <cellStyle name="Comma 4 3 39 2" xfId="20482" xr:uid="{DF09C3E6-B6CF-4667-8F2B-5BBD80504B66}"/>
    <cellStyle name="Comma 4 3 39 2 2" xfId="32811" xr:uid="{552FB5E7-1E95-4042-B63A-15B0823925FF}"/>
    <cellStyle name="Comma 4 3 39 3" xfId="27774" xr:uid="{E4AA7D87-3D72-4FFD-A47B-8313A8CE6D75}"/>
    <cellStyle name="Comma 4 3 4" xfId="855" xr:uid="{C12C1A25-1D21-413B-ADAC-7E5A3C2BAD5E}"/>
    <cellStyle name="Comma 4 3 4 2" xfId="1210" xr:uid="{42034898-806C-4608-99BF-3C3E0AAE6611}"/>
    <cellStyle name="Comma 4 3 4 2 2" xfId="2047" xr:uid="{48F45ADD-BA5A-4FB7-BFD0-2BB1EC77F6F6}"/>
    <cellStyle name="Comma 4 3 4 2 2 2" xfId="4815" xr:uid="{0AD02DD6-E874-4039-81A8-EF8805F9B72F}"/>
    <cellStyle name="Comma 4 3 4 2 3" xfId="3945" xr:uid="{09C2A461-E14F-48A6-981A-2BF1900EBF83}"/>
    <cellStyle name="Comma 4 3 4 3" xfId="1697" xr:uid="{F0D6E165-5597-49B1-A76E-2F6EFED613B5}"/>
    <cellStyle name="Comma 4 3 4 3 2" xfId="3430" xr:uid="{AC20CC4B-B6D4-437D-B1B9-A0B4006C7498}"/>
    <cellStyle name="Comma 4 3 4 4" xfId="2495" xr:uid="{2864B619-47C0-40FF-869B-67BFEED98C27}"/>
    <cellStyle name="Comma 4 3 4 4 2" xfId="4491" xr:uid="{734747BD-8E63-4E22-B102-8708ED6901E2}"/>
    <cellStyle name="Comma 4 3 4 5" xfId="3112" xr:uid="{7320BAA6-212A-4547-AC5F-881215400132}"/>
    <cellStyle name="Comma 4 3 4 6" xfId="22497" xr:uid="{BD584DF1-6B02-42CA-B69A-76BA56A8D891}"/>
    <cellStyle name="Comma 4 3 4 7" xfId="35507" xr:uid="{D8CFDCEE-B7EA-48C3-BB75-6726D6D7FCE5}"/>
    <cellStyle name="Comma 4 3 40" xfId="14978" xr:uid="{46824985-4CDC-4D4D-85D7-B84775768214}"/>
    <cellStyle name="Comma 4 3 40 2" xfId="20690" xr:uid="{6ABD928C-2F0B-4C06-9BC4-F7256BF5FA8E}"/>
    <cellStyle name="Comma 4 3 40 2 2" xfId="33019" xr:uid="{3DD3B9B4-6842-40D5-9D98-2540AF0C8C93}"/>
    <cellStyle name="Comma 4 3 40 3" xfId="27982" xr:uid="{779A83E1-F4ED-4472-9EA6-788B5E578EBD}"/>
    <cellStyle name="Comma 4 3 41" xfId="15359" xr:uid="{437DA353-167E-4200-8233-A750A056DE99}"/>
    <cellStyle name="Comma 4 3 41 2" xfId="20899" xr:uid="{7C80F4D3-8B93-47AF-9F5D-29E3B3140BB8}"/>
    <cellStyle name="Comma 4 3 41 2 2" xfId="33227" xr:uid="{D90D21B6-F9BD-43EE-B949-040D2CA3EE8B}"/>
    <cellStyle name="Comma 4 3 41 3" xfId="28190" xr:uid="{81EDD91B-0469-4522-9466-57689378621E}"/>
    <cellStyle name="Comma 4 3 42" xfId="15740" xr:uid="{5E3A653E-38BF-42D1-A398-031A9C08DAE8}"/>
    <cellStyle name="Comma 4 3 42 2" xfId="21107" xr:uid="{A860A162-0FC9-4714-8B97-55A8676DF026}"/>
    <cellStyle name="Comma 4 3 42 2 2" xfId="33435" xr:uid="{4332C874-2B04-4480-A071-89204E92C73C}"/>
    <cellStyle name="Comma 4 3 42 3" xfId="28398" xr:uid="{0646CBD9-6C83-47DB-8483-B15E7E239F4D}"/>
    <cellStyle name="Comma 4 3 43" xfId="16121" xr:uid="{EAB82AF7-E584-4EF3-9E4B-E71AB6A59051}"/>
    <cellStyle name="Comma 4 3 43 2" xfId="21315" xr:uid="{E18CB5E0-60DC-4653-AB80-FBD56BDD6268}"/>
    <cellStyle name="Comma 4 3 43 2 2" xfId="33643" xr:uid="{2FE6DE42-0D5E-4154-906C-02F0E33DC646}"/>
    <cellStyle name="Comma 4 3 43 3" xfId="28606" xr:uid="{4A888E84-DF3F-4104-A59F-29DCE2A1F531}"/>
    <cellStyle name="Comma 4 3 44" xfId="21541" xr:uid="{AB359C6F-02EB-43B9-92BB-9C8E9C6A7310}"/>
    <cellStyle name="Comma 4 3 44 2" xfId="23024" xr:uid="{3D1144EE-468A-47DE-AB68-6DD650AF857A}"/>
    <cellStyle name="Comma 4 3 45" xfId="22159" xr:uid="{D123072A-F744-417F-AA12-072027E57010}"/>
    <cellStyle name="Comma 4 3 46" xfId="35100" xr:uid="{D1A22C96-44D7-452C-B3EE-B348457A2D2D}"/>
    <cellStyle name="Comma 4 3 5" xfId="1539" xr:uid="{F6138E52-1B9A-4045-973D-E9E6B5F92BE9}"/>
    <cellStyle name="Comma 4 3 5 2" xfId="3675" xr:uid="{662E97C6-1312-48FD-900B-520F37032DB9}"/>
    <cellStyle name="Comma 4 3 5 2 2" xfId="23229" xr:uid="{E36B39ED-5EDD-4DFD-9DB5-258E9905D785}"/>
    <cellStyle name="Comma 4 3 5 3" xfId="3804" xr:uid="{9A20CD34-737F-4CA6-B001-B0E14A369931}"/>
    <cellStyle name="Comma 4 3 5 4" xfId="4351" xr:uid="{CD5215BD-9D3B-46F2-A800-ABFD9207C6B3}"/>
    <cellStyle name="Comma 4 3 5 5" xfId="3004" xr:uid="{CC6CE15C-9538-4339-91A3-56858434788B}"/>
    <cellStyle name="Comma 4 3 5 6" xfId="22842" xr:uid="{F8236DF4-F672-484C-BEE3-2178856705FF}"/>
    <cellStyle name="Comma 4 3 6" xfId="2278" xr:uid="{299D5FA9-9562-4807-B04B-2D30113E42B7}"/>
    <cellStyle name="Comma 4 3 6 2" xfId="5500" xr:uid="{B4BC9BCE-FCD4-4134-84C1-0E8992B029FC}"/>
    <cellStyle name="Comma 4 3 6 3" xfId="21871" xr:uid="{CA444913-CA70-4E94-8ADF-EF1C75459604}"/>
    <cellStyle name="Comma 4 3 6 4" xfId="23378" xr:uid="{015D106C-585A-48E1-B2EF-C63B6F70473A}"/>
    <cellStyle name="Comma 4 3 7" xfId="2678" xr:uid="{6B96F917-B8B2-45F7-B2C1-4C68A421F383}"/>
    <cellStyle name="Comma 4 3 7 2" xfId="5600" xr:uid="{0A3837AC-BEB4-4D03-ADE0-9251AD92B3DB}"/>
    <cellStyle name="Comma 4 3 8" xfId="5709" xr:uid="{A1D1F949-7A46-4059-95DF-C54EB25A1EAA}"/>
    <cellStyle name="Comma 4 3 9" xfId="5824" xr:uid="{07630DFA-52D5-4C12-B927-E05859D5FDD9}"/>
    <cellStyle name="Comma 4 30" xfId="7591" xr:uid="{CB7EF455-1FD2-469B-A331-30F2A1129F70}"/>
    <cellStyle name="Comma 4 30 2" xfId="16605" xr:uid="{78E14915-2260-4097-9529-1598D48E7416}"/>
    <cellStyle name="Comma 4 30 2 2" xfId="28947" xr:uid="{4D5BD454-2A17-4D42-8E66-BC78AA10AF34}"/>
    <cellStyle name="Comma 4 30 3" xfId="23908" xr:uid="{0B8CE6B0-7810-4127-93E8-9361F7A0FDB4}"/>
    <cellStyle name="Comma 4 31" xfId="7987" xr:uid="{D7127507-7C43-41C8-8DD3-87E1E8E26ED2}"/>
    <cellStyle name="Comma 4 31 2" xfId="16849" xr:uid="{56EBFBA8-16D0-4B75-8D41-FD500FBBA8C3}"/>
    <cellStyle name="Comma 4 31 2 2" xfId="29190" xr:uid="{EEBDBE7D-BFFA-4642-B494-3508ADC1BD59}"/>
    <cellStyle name="Comma 4 31 3" xfId="24151" xr:uid="{D8FCAF61-17BF-4FAA-823A-75B823F3EC8C}"/>
    <cellStyle name="Comma 4 32" xfId="8362" xr:uid="{DB024654-C646-40C4-B3BD-57A24EA8BC2B}"/>
    <cellStyle name="Comma 4 32 2" xfId="17058" xr:uid="{7A0A0840-5F6F-4FFF-97DD-5474C94CF280}"/>
    <cellStyle name="Comma 4 32 2 2" xfId="29398" xr:uid="{D9AFB178-CFAD-4F9D-8446-F82526E7FF47}"/>
    <cellStyle name="Comma 4 32 3" xfId="24359" xr:uid="{04BD28A3-4316-47EE-9666-855EE335B166}"/>
    <cellStyle name="Comma 4 33" xfId="8743" xr:uid="{2CD0F7C9-0375-445B-927D-AAABDEB08FEC}"/>
    <cellStyle name="Comma 4 33 2" xfId="17266" xr:uid="{EE378F7F-2B97-4942-A9FE-3FB187196C4C}"/>
    <cellStyle name="Comma 4 33 2 2" xfId="29606" xr:uid="{03A9EBBA-9EC1-4CE7-BFCE-6626FE00F21E}"/>
    <cellStyle name="Comma 4 33 3" xfId="24567" xr:uid="{EF9ADB0D-7341-426D-9074-9FD9111D7005}"/>
    <cellStyle name="Comma 4 34" xfId="9128" xr:uid="{4C28CB3B-9550-4B80-AC26-D4A64B8AC9AB}"/>
    <cellStyle name="Comma 4 34 2" xfId="17475" xr:uid="{A6FB6AF4-B136-4CE1-8C79-D530EA80F6D7}"/>
    <cellStyle name="Comma 4 34 2 2" xfId="29814" xr:uid="{C8FB2B50-F42C-452F-BF8D-5A5CD55C6F07}"/>
    <cellStyle name="Comma 4 34 3" xfId="24776" xr:uid="{EBD2B6DB-C94D-434E-B896-83523EFFE402}"/>
    <cellStyle name="Comma 4 35" xfId="9249" xr:uid="{A39FD271-1726-45DB-9A3B-90FF19C3C7F2}"/>
    <cellStyle name="Comma 4 36" xfId="9524" xr:uid="{9A41C5FC-059C-4584-89F1-DBB578CB1214}"/>
    <cellStyle name="Comma 4 36 2" xfId="17685" xr:uid="{5A0B4827-46E4-4272-9586-77A23BB61189}"/>
    <cellStyle name="Comma 4 36 2 2" xfId="30023" xr:uid="{85528E55-F8FD-44D6-B4E7-235D45465611}"/>
    <cellStyle name="Comma 4 36 3" xfId="24986" xr:uid="{0D0D8D3B-9616-44F1-BC4E-1AB9606A914D}"/>
    <cellStyle name="Comma 4 37" xfId="9905" xr:uid="{9A284755-4399-45DF-87D9-FCFBDFB69CFA}"/>
    <cellStyle name="Comma 4 37 2" xfId="17893" xr:uid="{D574C639-5747-4383-BB95-E57558CB6B29}"/>
    <cellStyle name="Comma 4 37 2 2" xfId="30231" xr:uid="{5E97779B-5700-4674-BF40-4F834EB3BCC7}"/>
    <cellStyle name="Comma 4 37 3" xfId="25194" xr:uid="{BE0915D5-741C-4E16-9ADE-CF40CC8DFD19}"/>
    <cellStyle name="Comma 4 38" xfId="10287" xr:uid="{2A0BB905-8D81-4D51-BF30-D8CFADE8E840}"/>
    <cellStyle name="Comma 4 38 2" xfId="18102" xr:uid="{F50196A4-BB2D-4158-A223-9286ED2932CC}"/>
    <cellStyle name="Comma 4 38 2 2" xfId="30440" xr:uid="{48D283F2-3B9E-4FF1-8C36-62A5643D96DC}"/>
    <cellStyle name="Comma 4 38 3" xfId="25403" xr:uid="{694AD91D-B81E-4DE5-BD83-3EDEB903F3F1}"/>
    <cellStyle name="Comma 4 39" xfId="10668" xr:uid="{C5845D51-5173-48C0-BB88-56CBA440356E}"/>
    <cellStyle name="Comma 4 39 2" xfId="18311" xr:uid="{B904EAAC-6D81-4CB0-91AE-934CD0A3D40E}"/>
    <cellStyle name="Comma 4 39 2 2" xfId="30648" xr:uid="{0B43947F-F28E-4C46-AB6A-C4CDBEBAEE94}"/>
    <cellStyle name="Comma 4 39 3" xfId="25611" xr:uid="{A73597CC-EC37-47F8-8543-BCA5298FC743}"/>
    <cellStyle name="Comma 4 4" xfId="129" xr:uid="{00000000-0005-0000-0000-000057000000}"/>
    <cellStyle name="Comma 4 4 10" xfId="5903" xr:uid="{1F148ED9-E273-4EAC-9375-A21FF7B88825}"/>
    <cellStyle name="Comma 4 4 11" xfId="6008" xr:uid="{998118F4-5508-4823-9FEC-B6DD4A392069}"/>
    <cellStyle name="Comma 4 4 12" xfId="6112" xr:uid="{DC214ADF-20E0-4358-91F2-CC4419AC6506}"/>
    <cellStyle name="Comma 4 4 13" xfId="6216" xr:uid="{E598F8A4-856B-4746-9DE2-F19E4BB8AFB6}"/>
    <cellStyle name="Comma 4 4 14" xfId="6320" xr:uid="{017ED2A4-3AEA-4BDE-9462-9420AF5F1D40}"/>
    <cellStyle name="Comma 4 4 15" xfId="6442" xr:uid="{8B566FFB-7344-42B6-BB4B-8FB7AF566691}"/>
    <cellStyle name="Comma 4 4 16" xfId="6546" xr:uid="{7B9202FB-F010-40E7-AA67-792922C9E519}"/>
    <cellStyle name="Comma 4 4 17" xfId="6650" xr:uid="{C68338C6-CF49-47D6-86CE-C60E25AEB263}"/>
    <cellStyle name="Comma 4 4 18" xfId="6755" xr:uid="{C38C7DFD-62F2-453E-BEF7-6C4119A2B614}"/>
    <cellStyle name="Comma 4 4 19" xfId="6949" xr:uid="{CC6E2F79-7ABC-4B93-9961-22F62702F7A6}"/>
    <cellStyle name="Comma 4 4 2" xfId="646" xr:uid="{00000000-0005-0000-0000-000057000000}"/>
    <cellStyle name="Comma 4 4 2 10" xfId="9796" xr:uid="{981AC539-8C67-4D53-A184-2EE0A1B88F11}"/>
    <cellStyle name="Comma 4 4 2 10 2" xfId="17835" xr:uid="{D9E2EF40-0C88-415B-AAF6-D735A38F97AA}"/>
    <cellStyle name="Comma 4 4 2 10 2 2" xfId="30173" xr:uid="{494D5E2E-4702-437C-BFDC-4E622979C9DE}"/>
    <cellStyle name="Comma 4 4 2 10 3" xfId="25136" xr:uid="{8F80D63E-F590-42B4-857D-CC3093AB79DC}"/>
    <cellStyle name="Comma 4 4 2 11" xfId="10178" xr:uid="{FC97E63B-4CA5-41D1-A425-F4787F259E25}"/>
    <cellStyle name="Comma 4 4 2 11 2" xfId="18044" xr:uid="{1E7DE447-61FA-458E-A826-2C3AAE1E1429}"/>
    <cellStyle name="Comma 4 4 2 11 2 2" xfId="30382" xr:uid="{1A6F6EBA-2D14-4442-8274-63FA73616632}"/>
    <cellStyle name="Comma 4 4 2 11 3" xfId="25345" xr:uid="{6F195186-2B35-431C-8B88-68709B9DBBB0}"/>
    <cellStyle name="Comma 4 4 2 12" xfId="10559" xr:uid="{C01BBF1D-D547-4A0B-885D-7BF61E81F0F7}"/>
    <cellStyle name="Comma 4 4 2 12 2" xfId="18253" xr:uid="{3C4A66AE-D7FD-46E8-8953-D721738D7A86}"/>
    <cellStyle name="Comma 4 4 2 12 2 2" xfId="30590" xr:uid="{9427FD77-0D27-42E3-8D9D-073FE3F8C288}"/>
    <cellStyle name="Comma 4 4 2 12 3" xfId="25553" xr:uid="{6D407BB0-8530-451B-9439-B570DFBF5BD6}"/>
    <cellStyle name="Comma 4 4 2 13" xfId="10940" xr:uid="{B19BFCDD-284F-4463-98B8-D4908A115CC3}"/>
    <cellStyle name="Comma 4 4 2 13 2" xfId="18461" xr:uid="{C1AF7763-5046-4CB0-AE23-6EDA094C002A}"/>
    <cellStyle name="Comma 4 4 2 13 2 2" xfId="30798" xr:uid="{476E2C13-1420-4302-AFA7-760672026B81}"/>
    <cellStyle name="Comma 4 4 2 13 3" xfId="25761" xr:uid="{627C7C64-0696-4AFA-A60E-BB6C51911B1E}"/>
    <cellStyle name="Comma 4 4 2 14" xfId="11321" xr:uid="{7FA06495-FB72-4A74-9BB2-79E1790D1DD3}"/>
    <cellStyle name="Comma 4 4 2 14 2" xfId="18670" xr:uid="{C631D5B1-C190-458B-8960-5CB5A80D6E98}"/>
    <cellStyle name="Comma 4 4 2 14 2 2" xfId="31006" xr:uid="{7617319A-5526-4BDA-A949-83248F52B464}"/>
    <cellStyle name="Comma 4 4 2 14 3" xfId="25969" xr:uid="{9A54B4D2-A96B-4303-ACEA-0C2B32A134AA}"/>
    <cellStyle name="Comma 4 4 2 15" xfId="11738" xr:uid="{54D46026-F0A0-470C-B7FC-B8D6C18316B8}"/>
    <cellStyle name="Comma 4 4 2 15 2" xfId="18888" xr:uid="{A4F9696D-9693-4609-BEDD-29963DB8B5F0}"/>
    <cellStyle name="Comma 4 4 2 15 2 2" xfId="31222" xr:uid="{E55F37BF-51F2-40A1-8D9D-E3B65E84CEDC}"/>
    <cellStyle name="Comma 4 4 2 15 3" xfId="26185" xr:uid="{011561CC-1013-4F1F-A3B6-055546CBC90C}"/>
    <cellStyle name="Comma 4 4 2 16" xfId="12123" xr:uid="{9BBC1A6C-8838-4714-BEAB-707102505F34}"/>
    <cellStyle name="Comma 4 4 2 16 2" xfId="19099" xr:uid="{4250707B-B061-454D-81FE-136DC6DF8D74}"/>
    <cellStyle name="Comma 4 4 2 16 2 2" xfId="31432" xr:uid="{95B6A9DD-1CC7-476B-B3F2-2E2820FD4383}"/>
    <cellStyle name="Comma 4 4 2 16 3" xfId="26395" xr:uid="{2DBEF5E3-4A06-4E7C-B208-D13830236E4F}"/>
    <cellStyle name="Comma 4 4 2 17" xfId="12504" xr:uid="{D67770D4-789B-4B60-B745-6DFD38FDBBEA}"/>
    <cellStyle name="Comma 4 4 2 17 2" xfId="19308" xr:uid="{FBD3B3F2-7851-4210-8A84-06C9B0866732}"/>
    <cellStyle name="Comma 4 4 2 17 2 2" xfId="31640" xr:uid="{F9481AA9-A17E-488D-A0AC-B657590735F4}"/>
    <cellStyle name="Comma 4 4 2 17 3" xfId="26603" xr:uid="{F06A670F-7298-469E-B925-8EBBE28D6C26}"/>
    <cellStyle name="Comma 4 4 2 18" xfId="12885" xr:uid="{6F0D3EFE-B8D1-49B7-854D-2469B5982CB2}"/>
    <cellStyle name="Comma 4 4 2 18 2" xfId="19516" xr:uid="{6320979E-5B25-498B-B8F4-44ED32D13ACD}"/>
    <cellStyle name="Comma 4 4 2 18 2 2" xfId="31848" xr:uid="{2D117BEB-CBB5-452C-AA31-F7D98A5E4F06}"/>
    <cellStyle name="Comma 4 4 2 18 3" xfId="26811" xr:uid="{BB580A05-99C7-41EC-9E01-1E234A94A62C}"/>
    <cellStyle name="Comma 4 4 2 19" xfId="13266" xr:uid="{CF3A90E7-DEEF-493E-9B01-0E9EAFE155EB}"/>
    <cellStyle name="Comma 4 4 2 19 2" xfId="19724" xr:uid="{085BFA43-2001-41FA-BC22-7B88E6B96FD7}"/>
    <cellStyle name="Comma 4 4 2 19 2 2" xfId="32056" xr:uid="{15936B63-B82E-4155-B9EF-B985F45447CA}"/>
    <cellStyle name="Comma 4 4 2 19 3" xfId="27019" xr:uid="{CF909365-8F78-4BA2-BFC5-AA5F9E55A7FF}"/>
    <cellStyle name="Comma 4 4 2 2" xfId="980" xr:uid="{F0817754-ECAB-421A-BD56-8A45EB00EE1E}"/>
    <cellStyle name="Comma 4 4 2 2 2" xfId="1333" xr:uid="{AB249F7E-CACB-4796-9DF3-7341AC2D6ED5}"/>
    <cellStyle name="Comma 4 4 2 2 2 2" xfId="2170" xr:uid="{1F72DFFB-039F-49F3-90D8-5A0E499BEBC4}"/>
    <cellStyle name="Comma 4 4 2 2 2 2 2" xfId="4938" xr:uid="{E59F296B-B2EC-44C2-9B2F-5DCF7E3FB303}"/>
    <cellStyle name="Comma 4 4 2 2 2 3" xfId="3688" xr:uid="{683751CF-2405-4C71-90CB-F8355BB1E65C}"/>
    <cellStyle name="Comma 4 4 2 2 3" xfId="1820" xr:uid="{3C957EF3-5B4B-4C76-BF06-CE0DA847A62F}"/>
    <cellStyle name="Comma 4 4 2 2 3 2" xfId="4039" xr:uid="{8A6AE54B-BEFB-4ADB-9263-5282363DA645}"/>
    <cellStyle name="Comma 4 4 2 2 4" xfId="4588" xr:uid="{8992E794-6565-4480-94CC-F6098775B794}"/>
    <cellStyle name="Comma 4 4 2 2 5" xfId="3218" xr:uid="{634BF263-ED28-495D-83F0-21E5CF5A2CB3}"/>
    <cellStyle name="Comma 4 4 2 2 6" xfId="22630" xr:uid="{0BC4D6C4-56A3-45DF-AD41-495C0E82B7D5}"/>
    <cellStyle name="Comma 4 4 2 20" xfId="13647" xr:uid="{8810D334-C5FF-480D-9658-83470971ECD7}"/>
    <cellStyle name="Comma 4 4 2 20 2" xfId="19933" xr:uid="{8A7100A3-7862-4D49-8162-76E716DF90B3}"/>
    <cellStyle name="Comma 4 4 2 20 2 2" xfId="32264" xr:uid="{A391CC65-34EC-4420-9E87-605C16932EC4}"/>
    <cellStyle name="Comma 4 4 2 20 3" xfId="27227" xr:uid="{885E8AFC-FC9A-4DD2-B460-71C119708B69}"/>
    <cellStyle name="Comma 4 4 2 21" xfId="14036" xr:uid="{C042B675-6D82-474F-A0A8-39AD63262139}"/>
    <cellStyle name="Comma 4 4 2 21 2" xfId="20146" xr:uid="{4617C962-E972-4A17-AA50-8C32246CD59E}"/>
    <cellStyle name="Comma 4 4 2 21 2 2" xfId="32476" xr:uid="{006F3554-60BF-471A-9ED4-37BD5698FECC}"/>
    <cellStyle name="Comma 4 4 2 21 3" xfId="27439" xr:uid="{2C709B40-EA26-4B1A-BAF1-D80FBE4F4349}"/>
    <cellStyle name="Comma 4 4 2 22" xfId="14417" xr:uid="{DBE6F592-6D66-4E5F-95AF-C908FEB486BF}"/>
    <cellStyle name="Comma 4 4 2 22 2" xfId="20355" xr:uid="{CD03A41D-609C-4F46-A468-0E653A7D943F}"/>
    <cellStyle name="Comma 4 4 2 22 2 2" xfId="32684" xr:uid="{998AA647-6ED9-4380-8351-E7852DCB3411}"/>
    <cellStyle name="Comma 4 4 2 22 3" xfId="27647" xr:uid="{F63F0FFE-F059-48D9-A569-BB787601616A}"/>
    <cellStyle name="Comma 4 4 2 23" xfId="14802" xr:uid="{24D3C79E-2877-41C2-9200-527CE4CF7E14}"/>
    <cellStyle name="Comma 4 4 2 23 2" xfId="20565" xr:uid="{6A70FDA1-CE72-4408-85B2-2D11A5F2CCB0}"/>
    <cellStyle name="Comma 4 4 2 23 2 2" xfId="32894" xr:uid="{E1FA4D82-ACFB-48A8-A3A9-033EE1C13266}"/>
    <cellStyle name="Comma 4 4 2 23 3" xfId="27857" xr:uid="{862F0832-868E-4823-BD8F-F3E71B1523F7}"/>
    <cellStyle name="Comma 4 4 2 24" xfId="15183" xr:uid="{E0341107-D413-45F7-B61F-D8CE3FB5CCE5}"/>
    <cellStyle name="Comma 4 4 2 24 2" xfId="20774" xr:uid="{052F236B-D74C-4454-A539-E35804EB3309}"/>
    <cellStyle name="Comma 4 4 2 24 2 2" xfId="33102" xr:uid="{71C1480B-0694-4EA6-AD22-86F6580C0B13}"/>
    <cellStyle name="Comma 4 4 2 24 3" xfId="28065" xr:uid="{0B37B849-D04B-4E75-ACF3-42C27787D4CD}"/>
    <cellStyle name="Comma 4 4 2 25" xfId="15564" xr:uid="{731153D7-5B06-4098-B5F9-8CF41A60CF08}"/>
    <cellStyle name="Comma 4 4 2 25 2" xfId="20982" xr:uid="{FC5F7CB4-466D-461A-9222-C5F2551D635F}"/>
    <cellStyle name="Comma 4 4 2 25 2 2" xfId="33310" xr:uid="{DC8E6A6B-00E6-4707-816B-23CC488B059F}"/>
    <cellStyle name="Comma 4 4 2 25 3" xfId="28273" xr:uid="{37FA5F29-EB1F-4BE5-85E4-268FD162B491}"/>
    <cellStyle name="Comma 4 4 2 26" xfId="15945" xr:uid="{30078ADA-A4E6-4048-9B87-761812C69E16}"/>
    <cellStyle name="Comma 4 4 2 26 2" xfId="21190" xr:uid="{415C4386-E651-4289-B8F4-21DD42F88DD0}"/>
    <cellStyle name="Comma 4 4 2 26 2 2" xfId="33518" xr:uid="{DFB0C620-9BA4-4C0C-9FC8-B2703DA8974F}"/>
    <cellStyle name="Comma 4 4 2 26 3" xfId="28481" xr:uid="{BB9BAF69-3227-4F0E-B618-A06362EC1A0B}"/>
    <cellStyle name="Comma 4 4 2 27" xfId="16326" xr:uid="{5F7E729B-D19B-49E9-96F1-46B5A647FA3E}"/>
    <cellStyle name="Comma 4 4 2 27 2" xfId="21398" xr:uid="{D6E27EC8-A2E9-4042-8AAA-65D1364D117C}"/>
    <cellStyle name="Comma 4 4 2 27 2 2" xfId="33726" xr:uid="{E3503CD1-DB69-4C1D-8FC0-C3AC5AD84930}"/>
    <cellStyle name="Comma 4 4 2 27 3" xfId="28689" xr:uid="{6C7181F4-2413-40DB-8B7C-FCB799B7C892}"/>
    <cellStyle name="Comma 4 4 2 28" xfId="21746" xr:uid="{8A5228A8-3E74-4BB1-8E58-BA1D5763811B}"/>
    <cellStyle name="Comma 4 4 2 28 2" xfId="23202" xr:uid="{D7158D2A-D936-45E0-87E4-30545886CC49}"/>
    <cellStyle name="Comma 4 4 2 29" xfId="22292" xr:uid="{281F5094-18BD-43F4-AD3C-B9DEA72807A9}"/>
    <cellStyle name="Comma 4 4 2 3" xfId="2443" xr:uid="{A146864A-CA15-49F2-8676-C3E953C84B64}"/>
    <cellStyle name="Comma 4 4 2 3 2" xfId="3518" xr:uid="{5F9269C5-DB89-4CC6-BB74-FCAD337398F0}"/>
    <cellStyle name="Comma 4 4 2 3 3" xfId="21895" xr:uid="{AF459CCC-52CD-49B1-A413-924EDE698807}"/>
    <cellStyle name="Comma 4 4 2 3 3 2" xfId="23516" xr:uid="{0BE4F0BF-8E52-414C-AAA2-0577E8C6FAAA}"/>
    <cellStyle name="Comma 4 4 2 3 4" xfId="22919" xr:uid="{DDF558F0-7234-474A-BB36-0EB319443BCD}"/>
    <cellStyle name="Comma 4 4 2 30" xfId="35749" xr:uid="{63B945D8-CAD0-4819-8DA4-33C14D832BA8}"/>
    <cellStyle name="Comma 4 4 2 4" xfId="2826" xr:uid="{6462BC18-AF5A-4022-B678-0EAE3553AD87}"/>
    <cellStyle name="Comma 4 4 2 4 2" xfId="7482" xr:uid="{66FF1FF1-F70F-4AE6-9CDF-7980FBAF0FC3}"/>
    <cellStyle name="Comma 4 4 2 5" xfId="7864" xr:uid="{FE63A710-D2EF-4FBD-8577-F74550C750EF}"/>
    <cellStyle name="Comma 4 4 2 5 2" xfId="16777" xr:uid="{AEDD32C5-D0B9-4334-BFC4-6B05CA5FC74F}"/>
    <cellStyle name="Comma 4 4 2 5 2 2" xfId="29118" xr:uid="{426BF39A-AFD6-4A8D-991C-C1EC5AA0D516}"/>
    <cellStyle name="Comma 4 4 2 5 3" xfId="24079" xr:uid="{5DBDB046-BEA3-4FE5-B7B9-D4A04F7342BF}"/>
    <cellStyle name="Comma 4 4 2 6" xfId="8253" xr:uid="{B8054900-39F6-4FE2-8D84-552B14801677}"/>
    <cellStyle name="Comma 4 4 2 6 2" xfId="17000" xr:uid="{370213AF-1373-48E6-B2BF-E256D5791CF7}"/>
    <cellStyle name="Comma 4 4 2 6 2 2" xfId="29340" xr:uid="{90B48AAA-93A2-469F-8CE8-629DCF29DA24}"/>
    <cellStyle name="Comma 4 4 2 6 3" xfId="24301" xr:uid="{F6F1C622-5428-4AF5-8454-DD0C22785AE8}"/>
    <cellStyle name="Comma 4 4 2 7" xfId="8634" xr:uid="{D634A8B7-43FF-4481-AAA4-487742AACC90}"/>
    <cellStyle name="Comma 4 4 2 7 2" xfId="17208" xr:uid="{E8DA8B00-98C5-4BB9-B760-D17DE1E04AAC}"/>
    <cellStyle name="Comma 4 4 2 7 2 2" xfId="29548" xr:uid="{B033A8B8-4DEA-412C-A72C-40C57874BA05}"/>
    <cellStyle name="Comma 4 4 2 7 3" xfId="24509" xr:uid="{761C96CC-0CA9-4C90-B846-459BC9052BBB}"/>
    <cellStyle name="Comma 4 4 2 8" xfId="9015" xr:uid="{655C44B0-9EDC-4E20-B5F8-D5C58F8362A3}"/>
    <cellStyle name="Comma 4 4 2 8 2" xfId="17417" xr:uid="{CA868DF7-285A-44DD-B2CD-9C2FD1371143}"/>
    <cellStyle name="Comma 4 4 2 8 2 2" xfId="29756" xr:uid="{E28FCD07-E3C5-4942-8CBA-45350FD9187B}"/>
    <cellStyle name="Comma 4 4 2 8 3" xfId="24717" xr:uid="{542BFA92-96A5-483E-9545-7E21ED5EBCFE}"/>
    <cellStyle name="Comma 4 4 2 9" xfId="9415" xr:uid="{DDA24512-8366-4EE9-8902-50A792F11E93}"/>
    <cellStyle name="Comma 4 4 2 9 2" xfId="17627" xr:uid="{5E4B32FD-B1B4-417D-9637-828F527BD9ED}"/>
    <cellStyle name="Comma 4 4 2 9 2 2" xfId="29965" xr:uid="{6A2DEA8B-4ACF-4B78-A045-99B3FFF9E775}"/>
    <cellStyle name="Comma 4 4 2 9 3" xfId="24928" xr:uid="{47118121-BA36-4818-A1D5-626437C208E6}"/>
    <cellStyle name="Comma 4 4 20" xfId="7234" xr:uid="{AA59543E-811F-4411-946C-877FAF2C65C9}"/>
    <cellStyle name="Comma 4 4 21" xfId="7611" xr:uid="{8C2694CB-325E-44EF-A79B-21008FD3221F}"/>
    <cellStyle name="Comma 4 4 21 2" xfId="16625" xr:uid="{D4513276-A5C6-4FA6-899B-12BA82369C46}"/>
    <cellStyle name="Comma 4 4 21 2 2" xfId="28967" xr:uid="{E4CCFF1C-4B84-4667-9BF4-C2B7E5D294F1}"/>
    <cellStyle name="Comma 4 4 21 3" xfId="23928" xr:uid="{98B4EDC0-6FA1-45A3-9E57-A8EEF9C8A2FD}"/>
    <cellStyle name="Comma 4 4 22" xfId="8007" xr:uid="{C3BF1B24-F89B-4EA0-B300-472F295B9467}"/>
    <cellStyle name="Comma 4 4 22 2" xfId="16869" xr:uid="{66FFA585-E03F-434F-8D9A-0A7DD68D006E}"/>
    <cellStyle name="Comma 4 4 22 2 2" xfId="29210" xr:uid="{9A789F4E-567E-40BC-82C4-128946985D72}"/>
    <cellStyle name="Comma 4 4 22 3" xfId="24171" xr:uid="{EDDA1837-611D-4478-A590-D93F1E486339}"/>
    <cellStyle name="Comma 4 4 23" xfId="8382" xr:uid="{6B0A2EA4-09C5-4467-8B93-37F1DA0A1063}"/>
    <cellStyle name="Comma 4 4 23 2" xfId="17078" xr:uid="{C6DE1A00-C629-4869-A6B9-08EB3A4D085C}"/>
    <cellStyle name="Comma 4 4 23 2 2" xfId="29418" xr:uid="{C6DB74A8-A418-4BE5-99E9-1EC35F6AED66}"/>
    <cellStyle name="Comma 4 4 23 3" xfId="24379" xr:uid="{991D404A-3346-40E0-81BF-552C194A9CB8}"/>
    <cellStyle name="Comma 4 4 24" xfId="8763" xr:uid="{1F96E562-87CE-4F9B-AD4A-A1BBD42F1C68}"/>
    <cellStyle name="Comma 4 4 24 2" xfId="17286" xr:uid="{9FD60089-20F9-41FE-81D7-11C3CE29B25B}"/>
    <cellStyle name="Comma 4 4 24 2 2" xfId="29626" xr:uid="{6B314274-87F3-47AB-811A-75DE055B83BA}"/>
    <cellStyle name="Comma 4 4 24 3" xfId="24587" xr:uid="{2D1EC8DC-EFFA-44BD-A1BE-25EE636F50FE}"/>
    <cellStyle name="Comma 4 4 25" xfId="9148" xr:uid="{CC49CB35-90DA-406F-8CDB-4E8ACCF2A54A}"/>
    <cellStyle name="Comma 4 4 25 2" xfId="17495" xr:uid="{EA915679-5447-44CE-8F27-A9EDE70B61C9}"/>
    <cellStyle name="Comma 4 4 25 2 2" xfId="29834" xr:uid="{859B4A60-0B9C-4C18-A51C-338708B60589}"/>
    <cellStyle name="Comma 4 4 25 3" xfId="24796" xr:uid="{890B6C5D-9184-45A4-96D7-9910334644B5}"/>
    <cellStyle name="Comma 4 4 26" xfId="9544" xr:uid="{EBA5870B-0E12-49D3-97E1-61161025EFFC}"/>
    <cellStyle name="Comma 4 4 26 2" xfId="17705" xr:uid="{3881F339-13CF-432F-AE82-4BFF4DFE8C3C}"/>
    <cellStyle name="Comma 4 4 26 2 2" xfId="30043" xr:uid="{CF63F0A5-8D5B-4F40-8A0E-3558407520BC}"/>
    <cellStyle name="Comma 4 4 26 3" xfId="25006" xr:uid="{3DE72113-5AC5-4D38-AFFA-4C63A884DD5E}"/>
    <cellStyle name="Comma 4 4 27" xfId="9925" xr:uid="{64C06246-3143-4758-972F-4B4EE4F5AAB0}"/>
    <cellStyle name="Comma 4 4 27 2" xfId="17913" xr:uid="{89156961-C614-4DAC-AB93-C05F7F3DD42F}"/>
    <cellStyle name="Comma 4 4 27 2 2" xfId="30251" xr:uid="{50EB9C5A-1BE7-4EFA-9C54-58F510799A5F}"/>
    <cellStyle name="Comma 4 4 27 3" xfId="25214" xr:uid="{1383A3C6-9943-4CA5-9632-53E4B9FE03F8}"/>
    <cellStyle name="Comma 4 4 28" xfId="10307" xr:uid="{F6E1005F-9AFA-4DF1-89C4-2B8E9640FD9F}"/>
    <cellStyle name="Comma 4 4 28 2" xfId="18122" xr:uid="{D3C6F886-4829-4128-8323-8EC537FEB8D2}"/>
    <cellStyle name="Comma 4 4 28 2 2" xfId="30460" xr:uid="{4605F055-65DE-4798-B841-0351D6CDD4D1}"/>
    <cellStyle name="Comma 4 4 28 3" xfId="25423" xr:uid="{A0BDC65D-D25D-4A79-B4A6-55C646BC69FA}"/>
    <cellStyle name="Comma 4 4 29" xfId="10688" xr:uid="{DF543592-9D5F-4BB6-A30F-A9D0C503AC2A}"/>
    <cellStyle name="Comma 4 4 29 2" xfId="18331" xr:uid="{AFABBFFA-53B9-41F4-B399-DEE3B7117BD3}"/>
    <cellStyle name="Comma 4 4 29 2 2" xfId="30668" xr:uid="{DE566BB9-7067-4F3F-AA00-90378E4B2CF0}"/>
    <cellStyle name="Comma 4 4 29 3" xfId="25631" xr:uid="{B3ACA872-BFC2-4C2A-8203-596229B1431D}"/>
    <cellStyle name="Comma 4 4 3" xfId="388" xr:uid="{00000000-0005-0000-0000-000090000000}"/>
    <cellStyle name="Comma 4 4 3 2" xfId="872" xr:uid="{85ABDCF7-A294-41E8-A720-BB280D2118DB}"/>
    <cellStyle name="Comma 4 4 3 2 2" xfId="1227" xr:uid="{4D71546C-6DBD-4D19-8E57-A4C326000B64}"/>
    <cellStyle name="Comma 4 4 3 2 2 2" xfId="2064" xr:uid="{75D55CED-C49C-4096-B57C-2DAAA48FF006}"/>
    <cellStyle name="Comma 4 4 3 2 2 3" xfId="4832" xr:uid="{FB9A37D4-D32C-42A2-A64F-32F285E155A2}"/>
    <cellStyle name="Comma 4 4 3 2 2 4" xfId="23830" xr:uid="{A37091C4-AB81-4FD7-B57A-1C26E6977680}"/>
    <cellStyle name="Comma 4 4 3 2 3" xfId="1714" xr:uid="{DB8285CF-7F66-4372-8812-291F65B77B01}"/>
    <cellStyle name="Comma 4 4 3 2 3 2" xfId="6848" xr:uid="{A1FA8AD0-2664-4DFE-9AE4-312F545B81B0}"/>
    <cellStyle name="Comma 4 4 3 2 3 3" xfId="28869" xr:uid="{8B10B897-A0E7-475C-B959-2A844A675B66}"/>
    <cellStyle name="Comma 4 4 3 2 4" xfId="2928" xr:uid="{C6A9414A-D900-44DB-B46A-202B55660D87}"/>
    <cellStyle name="Comma 4 4 3 2 4 2" xfId="23430" xr:uid="{F3BD2E69-2733-4810-B90E-DA1DA2F6055B}"/>
    <cellStyle name="Comma 4 4 3 2 5" xfId="22546" xr:uid="{173244D1-3008-4AC9-B3C3-E40F84E058DF}"/>
    <cellStyle name="Comma 4 4 3 2 6" xfId="35851" xr:uid="{B7A08EDF-02C3-4757-858E-EB8F1A67F145}"/>
    <cellStyle name="Comma 4 4 3 3" xfId="1090" xr:uid="{9A1CE6EC-F9FA-4516-A106-277C98A3A2DA}"/>
    <cellStyle name="Comma 4 4 3 3 2" xfId="1928" xr:uid="{77349455-4077-4B4A-8FFF-0647E33B79D4}"/>
    <cellStyle name="Comma 4 4 3 3 3" xfId="4696" xr:uid="{1C40B423-25DA-426B-973A-41321B9FBA4F}"/>
    <cellStyle name="Comma 4 4 3 3 4" xfId="23619" xr:uid="{87AA310C-DB1C-44A4-BD6F-BEA809F76B0F}"/>
    <cellStyle name="Comma 4 4 3 4" xfId="1578" xr:uid="{00CBAEE1-4414-42B1-A5C8-77674A70933C}"/>
    <cellStyle name="Comma 4 4 3 4 2" xfId="4387" xr:uid="{63E1A00D-92FF-454A-AAB1-4377722C55E4}"/>
    <cellStyle name="Comma 4 4 3 4 3" xfId="21945" xr:uid="{3C8B6821-C139-4D8D-91F7-2CAAFB915E84}"/>
    <cellStyle name="Comma 4 4 3 4 4" xfId="23761" xr:uid="{0EAAB2D7-144E-4A24-A12D-CC933DE291FB}"/>
    <cellStyle name="Comma 4 4 3 5" xfId="2737" xr:uid="{FAD74542-57E1-4280-9DDA-26E74F7BFA7C}"/>
    <cellStyle name="Comma 4 4 3 5 2" xfId="5243" xr:uid="{5473A8DE-1326-41F6-ADE2-EDDE16A83BAD}"/>
    <cellStyle name="Comma 4 4 3 5 3" xfId="28749" xr:uid="{0684E893-7E3B-4E2A-87ED-7AAF4267B9A6}"/>
    <cellStyle name="Comma 4 4 3 6" xfId="16463" xr:uid="{53039808-33F3-4D9C-9CD6-75BAE5BC124F}"/>
    <cellStyle name="Comma 4 4 3 6 2" xfId="23271" xr:uid="{50ECF58C-2E73-4E78-88E4-ECC7BAFA5501}"/>
    <cellStyle name="Comma 4 4 3 7" xfId="22208" xr:uid="{33E9D51F-A63D-47C8-B7A4-DEE9FC8C9C3A}"/>
    <cellStyle name="Comma 4 4 3 8" xfId="35611" xr:uid="{6C1C9D77-DD17-412B-B058-707A162177ED}"/>
    <cellStyle name="Comma 4 4 30" xfId="11069" xr:uid="{02B10439-25B9-4759-986D-90F8C2C3418F}"/>
    <cellStyle name="Comma 4 4 30 2" xfId="18539" xr:uid="{71D6FA9E-B31A-4E31-8D2B-C5C8EC0A9A6F}"/>
    <cellStyle name="Comma 4 4 30 2 2" xfId="30876" xr:uid="{93F1171B-4429-4592-A456-7555B75BD1A0}"/>
    <cellStyle name="Comma 4 4 30 3" xfId="25839" xr:uid="{0581CB79-BA65-4CDB-AE7D-528DB7C19C3C}"/>
    <cellStyle name="Comma 4 4 31" xfId="11486" xr:uid="{24A4847E-638A-4245-B6F3-27F243AC2BFF}"/>
    <cellStyle name="Comma 4 4 31 2" xfId="18758" xr:uid="{1BA1A18E-CED8-46DD-88AA-C474E5736950}"/>
    <cellStyle name="Comma 4 4 31 2 2" xfId="31092" xr:uid="{7E7DBE91-FD35-4711-AF34-181066A83BCF}"/>
    <cellStyle name="Comma 4 4 31 3" xfId="26055" xr:uid="{3E58655C-EF29-4F69-860B-09D8958211ED}"/>
    <cellStyle name="Comma 4 4 32" xfId="11871" xr:uid="{10B6EB75-C02C-4550-8636-03EC8A08F620}"/>
    <cellStyle name="Comma 4 4 32 2" xfId="18968" xr:uid="{F10BF2A0-D904-4E08-B6FF-13CC23266D2D}"/>
    <cellStyle name="Comma 4 4 32 2 2" xfId="31302" xr:uid="{7F6DA313-FC1C-425C-A235-C60CEC3C0F94}"/>
    <cellStyle name="Comma 4 4 32 3" xfId="26265" xr:uid="{C06DB78A-5681-4129-8E64-2526DCE4369C}"/>
    <cellStyle name="Comma 4 4 33" xfId="12252" xr:uid="{B740E8C7-E01B-42FD-9989-773FD71C0BB8}"/>
    <cellStyle name="Comma 4 4 33 2" xfId="19177" xr:uid="{53BEAC79-312E-4567-B3B2-E7097EE21F6D}"/>
    <cellStyle name="Comma 4 4 33 2 2" xfId="31510" xr:uid="{5264956A-9ED8-4441-AC59-048C76E5D876}"/>
    <cellStyle name="Comma 4 4 33 3" xfId="26473" xr:uid="{471408E3-2352-4F39-B7C4-202488018DE1}"/>
    <cellStyle name="Comma 4 4 34" xfId="12633" xr:uid="{9E04F336-EAB9-47B6-BE7D-0FD665B5B823}"/>
    <cellStyle name="Comma 4 4 34 2" xfId="19386" xr:uid="{A2491800-FC14-4EE7-997F-4B9701974336}"/>
    <cellStyle name="Comma 4 4 34 2 2" xfId="31718" xr:uid="{93CFE780-DC9B-465A-BA28-F77F70FC4569}"/>
    <cellStyle name="Comma 4 4 34 3" xfId="26681" xr:uid="{6005970C-ED87-4FED-AAB8-2E76B6F0C055}"/>
    <cellStyle name="Comma 4 4 35" xfId="13014" xr:uid="{34A797E2-86E8-4454-992E-4C6C046A86B0}"/>
    <cellStyle name="Comma 4 4 35 2" xfId="19594" xr:uid="{50B4EE03-9B83-46AA-B3BB-1FE7706F52FF}"/>
    <cellStyle name="Comma 4 4 35 2 2" xfId="31926" xr:uid="{F03193E5-8647-4200-AED5-CC76F69D6587}"/>
    <cellStyle name="Comma 4 4 35 3" xfId="26889" xr:uid="{7CD5BEA5-1941-40FF-AD7D-7866B85BC819}"/>
    <cellStyle name="Comma 4 4 36" xfId="13395" xr:uid="{5EECBD6E-14E9-4D8B-8F91-22A63E26DEAB}"/>
    <cellStyle name="Comma 4 4 36 2" xfId="19803" xr:uid="{CAA0DE14-10CA-4853-8B33-DBA4EA97667A}"/>
    <cellStyle name="Comma 4 4 36 2 2" xfId="32134" xr:uid="{A04C7611-7807-4B27-B9B0-DCC69BC7E6E2}"/>
    <cellStyle name="Comma 4 4 36 3" xfId="27097" xr:uid="{DA55B6D5-9964-40DC-8642-99927EC7F4C6}"/>
    <cellStyle name="Comma 4 4 37" xfId="13784" xr:uid="{1BC6963A-C1E7-4A59-8C2A-BB1A491CF64F}"/>
    <cellStyle name="Comma 4 4 37 2" xfId="20015" xr:uid="{2CD9B65A-C3EF-4731-A80C-AD4FFC7C2D86}"/>
    <cellStyle name="Comma 4 4 37 2 2" xfId="32346" xr:uid="{F6B27570-8060-4457-B134-828E0BAB0474}"/>
    <cellStyle name="Comma 4 4 37 3" xfId="27309" xr:uid="{D92504E3-088A-44F7-A5B9-906F396ABBE8}"/>
    <cellStyle name="Comma 4 4 38" xfId="14165" xr:uid="{DA058E61-5E52-4C8B-902B-04894ED85DB5}"/>
    <cellStyle name="Comma 4 4 38 2" xfId="20224" xr:uid="{5A293B8E-09D1-464A-B13E-32A678C59F23}"/>
    <cellStyle name="Comma 4 4 38 2 2" xfId="32554" xr:uid="{ADCD5425-C10E-4B94-A58B-90D2DDE84CD1}"/>
    <cellStyle name="Comma 4 4 38 3" xfId="27517" xr:uid="{0CFC8369-0959-4229-B12F-01E905331C67}"/>
    <cellStyle name="Comma 4 4 39" xfId="14550" xr:uid="{70BB6485-D691-412F-8471-C390C6942D45}"/>
    <cellStyle name="Comma 4 4 39 2" xfId="20435" xr:uid="{3B91AA38-E377-4E3C-B931-0C9DB89063FD}"/>
    <cellStyle name="Comma 4 4 39 2 2" xfId="32764" xr:uid="{1CBCF01F-8D08-4BF7-8B99-DE490D252A6C}"/>
    <cellStyle name="Comma 4 4 39 3" xfId="27727" xr:uid="{627FA6CC-F712-4767-9741-65874D00E8E3}"/>
    <cellStyle name="Comma 4 4 4" xfId="792" xr:uid="{B75FACB6-B85E-439D-B21A-A94C14EBB521}"/>
    <cellStyle name="Comma 4 4 4 2" xfId="1147" xr:uid="{B8B5FFA7-0625-47BD-A428-9D2ACCB4D242}"/>
    <cellStyle name="Comma 4 4 4 2 2" xfId="1984" xr:uid="{98792C11-86C7-4D96-971E-184420B22589}"/>
    <cellStyle name="Comma 4 4 4 2 2 2" xfId="4752" xr:uid="{75EC3E58-0E60-46BF-A075-B2628F97E295}"/>
    <cellStyle name="Comma 4 4 4 2 3" xfId="3873" xr:uid="{B615DFDA-A420-427D-8CBA-263C72CF8C24}"/>
    <cellStyle name="Comma 4 4 4 3" xfId="1634" xr:uid="{488B141F-79E6-49D0-B5E7-61E2E8A80382}"/>
    <cellStyle name="Comma 4 4 4 3 2" xfId="3403" xr:uid="{42F4E44E-AA63-4C92-8DD9-4DDC25A3F424}"/>
    <cellStyle name="Comma 4 4 4 3 3" xfId="23316" xr:uid="{6BDDC24B-7879-4016-B07E-90D5B5B0A543}"/>
    <cellStyle name="Comma 4 4 4 4" xfId="4429" xr:uid="{ACF951D5-30B3-484F-AD8D-B450BF8D01C8}"/>
    <cellStyle name="Comma 4 4 4 5" xfId="3050" xr:uid="{B5056A2C-AF62-4A90-8847-B69CCAE6E48C}"/>
    <cellStyle name="Comma 4 4 4 6" xfId="22451" xr:uid="{944C3F39-714E-49B9-8662-0C82B3BF6FBD}"/>
    <cellStyle name="Comma 4 4 4 7" xfId="35435" xr:uid="{AB370FA9-F30F-4A20-A61D-8C44F31306AE}"/>
    <cellStyle name="Comma 4 4 40" xfId="14931" xr:uid="{E96D1295-DC51-400D-B533-85D0B9189487}"/>
    <cellStyle name="Comma 4 4 40 2" xfId="20643" xr:uid="{5B2AA548-63D2-4E07-B3ED-955B5A1338F4}"/>
    <cellStyle name="Comma 4 4 40 2 2" xfId="32972" xr:uid="{CC2DFF1A-91BF-4C72-BA0E-8DDDBE83C4C2}"/>
    <cellStyle name="Comma 4 4 40 3" xfId="27935" xr:uid="{84042152-7E06-4B2E-BB64-776311A8C2CB}"/>
    <cellStyle name="Comma 4 4 41" xfId="15312" xr:uid="{0B5D296F-724F-4FDD-80EE-019B6183061F}"/>
    <cellStyle name="Comma 4 4 41 2" xfId="20852" xr:uid="{9F83567E-CF37-4CDD-A1FA-37D4569D8C5C}"/>
    <cellStyle name="Comma 4 4 41 2 2" xfId="33180" xr:uid="{B0C1D02D-EDDB-4E26-99F7-10A858373CE6}"/>
    <cellStyle name="Comma 4 4 41 3" xfId="28143" xr:uid="{18B2B4B1-65E6-4C9B-A658-5A4A0B14DA9D}"/>
    <cellStyle name="Comma 4 4 42" xfId="15693" xr:uid="{89383A63-DFF5-46FE-A92B-91B794F462A6}"/>
    <cellStyle name="Comma 4 4 42 2" xfId="21060" xr:uid="{8E5F855D-532E-473C-AECE-67C24592C296}"/>
    <cellStyle name="Comma 4 4 42 2 2" xfId="33388" xr:uid="{BED5C961-56BA-4F6F-AD17-B095E378F1FE}"/>
    <cellStyle name="Comma 4 4 42 3" xfId="28351" xr:uid="{64811D85-10F4-4E4D-B9E9-A2D5C8AD34D7}"/>
    <cellStyle name="Comma 4 4 43" xfId="16074" xr:uid="{7B321C83-B572-42B2-91E4-06EF63D65729}"/>
    <cellStyle name="Comma 4 4 43 2" xfId="21268" xr:uid="{24411EA2-4E5B-4740-8397-2B3F8631CCA2}"/>
    <cellStyle name="Comma 4 4 43 2 2" xfId="33596" xr:uid="{3C08708E-0893-4A88-A903-35AA6F40F95F}"/>
    <cellStyle name="Comma 4 4 43 3" xfId="28559" xr:uid="{A5917341-5BD8-447C-BA84-FCBE53CA0EEC}"/>
    <cellStyle name="Comma 4 4 44" xfId="21494" xr:uid="{EB87913D-7C25-4F60-8466-35B238569F52}"/>
    <cellStyle name="Comma 4 4 44 2" xfId="23056" xr:uid="{E2DFD256-F281-4C55-BC4F-61B2AB10D294}"/>
    <cellStyle name="Comma 4 4 45" xfId="22087" xr:uid="{64332B17-17C5-4151-8B26-4D9AB478C070}"/>
    <cellStyle name="Comma 4 4 46" xfId="34692" xr:uid="{B8D2D917-93A6-4F1B-8714-00173F2A588A}"/>
    <cellStyle name="Comma 4 4 5" xfId="1470" xr:uid="{EC5FE222-7D93-4B2F-8D93-74A8D46C97AC}"/>
    <cellStyle name="Comma 4 4 5 2" xfId="4133" xr:uid="{1B66BE93-6A64-4E79-B799-09B4D5AF6540}"/>
    <cellStyle name="Comma 4 4 5 2 2" xfId="23788" xr:uid="{B8299CE2-7011-496B-86B7-15C666154089}"/>
    <cellStyle name="Comma 4 4 5 3" xfId="3795" xr:uid="{E79C0D41-CCB5-4CBC-A512-E87A40DCA26A}"/>
    <cellStyle name="Comma 4 4 5 4" xfId="4345" xr:uid="{38167179-AFC4-4E4C-A29E-4E02BBD900A9}"/>
    <cellStyle name="Comma 4 4 5 5" xfId="2999" xr:uid="{6CE25352-F9DF-48A1-82B5-C0FC54A0EA06}"/>
    <cellStyle name="Comma 4 4 5 6" xfId="22754" xr:uid="{92B80725-EFC3-42A7-A9C4-3867C8890AC0}"/>
    <cellStyle name="Comma 4 4 6" xfId="2351" xr:uid="{29FD487C-5753-4796-8F7D-2280876CF517}"/>
    <cellStyle name="Comma 4 4 6 2" xfId="5463" xr:uid="{0F2229FD-AC0B-47B6-92B5-400CDD7473B0}"/>
    <cellStyle name="Comma 4 4 7" xfId="2606" xr:uid="{BDBDC345-53BF-407E-A3D5-E2E287850879}"/>
    <cellStyle name="Comma 4 4 7 2" xfId="5556" xr:uid="{62FF3516-AA2B-4A61-B9B1-5204128BF390}"/>
    <cellStyle name="Comma 4 4 8" xfId="5662" xr:uid="{CCF4691F-9D63-4EDE-A3D2-0B59BBE78E40}"/>
    <cellStyle name="Comma 4 4 9" xfId="5777" xr:uid="{BA3BEF8B-959A-468C-AC6F-FEFC0C53877B}"/>
    <cellStyle name="Comma 4 40" xfId="11049" xr:uid="{97FE57BD-A361-4FD8-82CD-2A974EBBD13B}"/>
    <cellStyle name="Comma 4 40 2" xfId="18519" xr:uid="{42A87483-5C72-480D-9FB4-F6CE6A4F9483}"/>
    <cellStyle name="Comma 4 40 2 2" xfId="30856" xr:uid="{407B8ADD-FBA8-47E9-AF95-A5FB82C79DC7}"/>
    <cellStyle name="Comma 4 40 3" xfId="25819" xr:uid="{03D79ACB-B694-471C-B7CF-83D1C3F5DAA4}"/>
    <cellStyle name="Comma 4 41" xfId="11466" xr:uid="{CA4E85F5-D04B-4560-9B47-A9A7F7D480A1}"/>
    <cellStyle name="Comma 4 41 2" xfId="18738" xr:uid="{2832DD6D-6F77-46BD-8CAE-5F4FAAB4197F}"/>
    <cellStyle name="Comma 4 41 2 2" xfId="31072" xr:uid="{2F17E91B-20C1-4EB2-A797-6959DCA49D5A}"/>
    <cellStyle name="Comma 4 41 3" xfId="26035" xr:uid="{D6C80C42-1FA9-42B6-B107-409C45BA4D5B}"/>
    <cellStyle name="Comma 4 42" xfId="11851" xr:uid="{CA36770C-183D-4C76-A608-D75AAA05E5C9}"/>
    <cellStyle name="Comma 4 42 2" xfId="18948" xr:uid="{FB66E66C-EC73-4B96-9C9B-AE1AE44D72EF}"/>
    <cellStyle name="Comma 4 42 2 2" xfId="31282" xr:uid="{D5BA42DE-C53B-4293-8525-918516CA04CD}"/>
    <cellStyle name="Comma 4 42 3" xfId="26245" xr:uid="{3EBEAA2A-A40A-4F5B-B158-4285E5B34591}"/>
    <cellStyle name="Comma 4 43" xfId="12232" xr:uid="{696C1504-815B-4030-9A3D-64C0E0E3419B}"/>
    <cellStyle name="Comma 4 43 2" xfId="19157" xr:uid="{D61E69DB-A8ED-42E2-88A7-79F75488D25C}"/>
    <cellStyle name="Comma 4 43 2 2" xfId="31490" xr:uid="{A58BD7C3-E56E-4271-963E-4ADCF737345C}"/>
    <cellStyle name="Comma 4 43 3" xfId="26453" xr:uid="{B0F6EC8C-BF55-4B37-BE09-6A66DCD50976}"/>
    <cellStyle name="Comma 4 44" xfId="12613" xr:uid="{9CB444B5-52D9-419A-93CA-69505EE6EA2C}"/>
    <cellStyle name="Comma 4 44 2" xfId="19366" xr:uid="{243FB36D-95E6-4E99-9016-E3FA284448BA}"/>
    <cellStyle name="Comma 4 44 2 2" xfId="31698" xr:uid="{53824601-4DFA-4623-9E49-126BD518A842}"/>
    <cellStyle name="Comma 4 44 3" xfId="26661" xr:uid="{9596DDE0-18C1-4EB3-88ED-729D9B8697BA}"/>
    <cellStyle name="Comma 4 45" xfId="12994" xr:uid="{FFD6FEAF-6576-4423-A91D-DCC5489FBD3E}"/>
    <cellStyle name="Comma 4 45 2" xfId="19574" xr:uid="{80D53C17-57C7-4549-A057-FC5A149E1AB8}"/>
    <cellStyle name="Comma 4 45 2 2" xfId="31906" xr:uid="{6239E245-BF86-4F22-8BFD-A9015A2FBC28}"/>
    <cellStyle name="Comma 4 45 3" xfId="26869" xr:uid="{7D771C73-9D8F-4D3F-B83B-4013CD6E135B}"/>
    <cellStyle name="Comma 4 46" xfId="13375" xr:uid="{4F1D0BB6-D8D8-427A-8D9C-300E0A42ABCD}"/>
    <cellStyle name="Comma 4 46 2" xfId="19783" xr:uid="{AD3A2820-3318-46D1-8D8E-AC0BE7B61749}"/>
    <cellStyle name="Comma 4 46 2 2" xfId="32114" xr:uid="{64AD25F6-0000-4CD7-A6ED-F1227423051C}"/>
    <cellStyle name="Comma 4 46 3" xfId="27077" xr:uid="{6914E60D-4FB0-4352-8E1A-A85B784D4D42}"/>
    <cellStyle name="Comma 4 47" xfId="13764" xr:uid="{54A57B8D-98E6-4FD8-9E43-3273D9F0FC9C}"/>
    <cellStyle name="Comma 4 47 2" xfId="19995" xr:uid="{F1052DAE-519A-47F4-B9BB-01FBE87ED047}"/>
    <cellStyle name="Comma 4 47 2 2" xfId="32326" xr:uid="{DF5B0BFB-65A0-4B64-A43E-BAE594532F46}"/>
    <cellStyle name="Comma 4 47 3" xfId="27289" xr:uid="{73ADD5BF-DE52-49C9-AC6D-F5E89EC4FB18}"/>
    <cellStyle name="Comma 4 48" xfId="14145" xr:uid="{9BC26066-EFA7-4FFB-ABCD-4C109E54DDF7}"/>
    <cellStyle name="Comma 4 48 2" xfId="20204" xr:uid="{CD5912CF-5867-4825-A36D-19FE084D4832}"/>
    <cellStyle name="Comma 4 48 2 2" xfId="32534" xr:uid="{A7560CC7-0C2C-43CB-B0C1-F12413D32BDC}"/>
    <cellStyle name="Comma 4 48 3" xfId="27497" xr:uid="{602CC3D1-A7C3-4315-9843-C9004F9A9D00}"/>
    <cellStyle name="Comma 4 49" xfId="14530" xr:uid="{D864CAB1-E495-4B36-85AE-E6B7E05C95D1}"/>
    <cellStyle name="Comma 4 49 2" xfId="20415" xr:uid="{49E3285B-C71D-4915-B62A-8A754AA90DA3}"/>
    <cellStyle name="Comma 4 49 2 2" xfId="32744" xr:uid="{D0EB36FE-8906-4ACC-9CCB-FAD164F7212B}"/>
    <cellStyle name="Comma 4 49 3" xfId="27707" xr:uid="{9D6264A8-9955-42D2-A27D-C46E1AF814ED}"/>
    <cellStyle name="Comma 4 5" xfId="616" xr:uid="{00000000-0005-0000-0000-000054000000}"/>
    <cellStyle name="Comma 4 5 10" xfId="9778" xr:uid="{DAB734DA-CD98-46DA-9DB3-AC6897E74CEA}"/>
    <cellStyle name="Comma 4 5 10 2" xfId="17817" xr:uid="{6A35FD48-DCFA-4B6B-951A-D353212FB913}"/>
    <cellStyle name="Comma 4 5 10 2 2" xfId="30155" xr:uid="{F01A98C4-2DD4-4669-9FD7-A86D7839CFE1}"/>
    <cellStyle name="Comma 4 5 10 3" xfId="25118" xr:uid="{BAC6789F-4E89-4E2F-8149-622D088A099B}"/>
    <cellStyle name="Comma 4 5 11" xfId="10160" xr:uid="{D5D56F6D-9B98-4670-841D-A738C3A2474D}"/>
    <cellStyle name="Comma 4 5 11 2" xfId="18026" xr:uid="{1AC1C04E-FFF2-4301-9E3B-00FF0CFFA6E7}"/>
    <cellStyle name="Comma 4 5 11 2 2" xfId="30364" xr:uid="{FABE3E59-2D2A-4BC3-8CD5-A45E3356F0B0}"/>
    <cellStyle name="Comma 4 5 11 3" xfId="25327" xr:uid="{9D3E4351-7192-4898-8E12-C4515E54691D}"/>
    <cellStyle name="Comma 4 5 12" xfId="10541" xr:uid="{73C797EE-E2AF-41BB-98C2-5FDD2637DCA5}"/>
    <cellStyle name="Comma 4 5 12 2" xfId="18235" xr:uid="{EF457686-B24F-4B80-AFA7-BA05BCA43646}"/>
    <cellStyle name="Comma 4 5 12 2 2" xfId="30572" xr:uid="{45D8865E-EDF4-40D1-B0F6-A219750A4D15}"/>
    <cellStyle name="Comma 4 5 12 3" xfId="25535" xr:uid="{E30ECE8D-C8A6-4A00-8788-604E69CAE658}"/>
    <cellStyle name="Comma 4 5 13" xfId="10922" xr:uid="{B3BB47F7-86C8-44DD-9781-10A24C23BA75}"/>
    <cellStyle name="Comma 4 5 13 2" xfId="18443" xr:uid="{CF102DE7-9C74-497A-9692-2970FDEF8127}"/>
    <cellStyle name="Comma 4 5 13 2 2" xfId="30780" xr:uid="{5566F0FE-DD01-4E26-8529-5D8A36EB0D66}"/>
    <cellStyle name="Comma 4 5 13 3" xfId="25743" xr:uid="{D7D18977-B66A-49DB-939F-F06BD040AEAD}"/>
    <cellStyle name="Comma 4 5 14" xfId="11303" xr:uid="{4B0B7AF9-75EB-4776-B80E-13E82D67A72A}"/>
    <cellStyle name="Comma 4 5 14 2" xfId="18652" xr:uid="{AAED9059-FF3C-4348-9A1A-1FADCBB23BC8}"/>
    <cellStyle name="Comma 4 5 14 2 2" xfId="30988" xr:uid="{591AD50B-AFFC-47E2-A497-E77E2DD1C0B6}"/>
    <cellStyle name="Comma 4 5 14 3" xfId="25951" xr:uid="{5459ED74-1256-440E-802A-5D2C24E143DE}"/>
    <cellStyle name="Comma 4 5 15" xfId="11720" xr:uid="{F83FA84A-6625-4639-8FD3-4755CB39D0CA}"/>
    <cellStyle name="Comma 4 5 15 2" xfId="18870" xr:uid="{30D09E0A-3F7F-4BF7-97DE-E71242A91134}"/>
    <cellStyle name="Comma 4 5 15 2 2" xfId="31204" xr:uid="{3EEDA16D-3FC4-47EB-A7DB-624109D903B7}"/>
    <cellStyle name="Comma 4 5 15 3" xfId="26167" xr:uid="{97C6D6C2-951D-48E7-A79D-B50C7F7B0CF1}"/>
    <cellStyle name="Comma 4 5 16" xfId="12105" xr:uid="{AB470597-249C-4A66-BB3A-10E97F18BC67}"/>
    <cellStyle name="Comma 4 5 16 2" xfId="19081" xr:uid="{3CD7FB19-16FF-4E41-9EF6-894F79A07583}"/>
    <cellStyle name="Comma 4 5 16 2 2" xfId="31414" xr:uid="{7AFD1A22-25A9-4811-BA1A-FDB95409177B}"/>
    <cellStyle name="Comma 4 5 16 3" xfId="26377" xr:uid="{31BB7E0E-78AD-4BF6-98F1-5D38357C40B9}"/>
    <cellStyle name="Comma 4 5 17" xfId="12486" xr:uid="{E8FCE00A-4493-4F88-AE7A-4422901A5AAB}"/>
    <cellStyle name="Comma 4 5 17 2" xfId="19290" xr:uid="{9D56F8CA-8254-492F-8530-A8F91CE1EB18}"/>
    <cellStyle name="Comma 4 5 17 2 2" xfId="31622" xr:uid="{6D416418-CFED-405E-A5F8-BE1AB65808E2}"/>
    <cellStyle name="Comma 4 5 17 3" xfId="26585" xr:uid="{570C02FA-3E8A-497D-ADFE-BE8CDDFB5184}"/>
    <cellStyle name="Comma 4 5 18" xfId="12867" xr:uid="{147BC566-18BC-4A97-A5DA-6287E304B45A}"/>
    <cellStyle name="Comma 4 5 18 2" xfId="19498" xr:uid="{F35CC28F-21D1-4F51-8C1D-AC7BC5BA7476}"/>
    <cellStyle name="Comma 4 5 18 2 2" xfId="31830" xr:uid="{045BCCB6-E08C-4EBB-83DF-A3C654782E5A}"/>
    <cellStyle name="Comma 4 5 18 3" xfId="26793" xr:uid="{8FC458FF-C305-474B-B236-6F8AAFD8B9B9}"/>
    <cellStyle name="Comma 4 5 19" xfId="13248" xr:uid="{42257A33-1B01-471F-8810-E56E3BF01838}"/>
    <cellStyle name="Comma 4 5 19 2" xfId="19706" xr:uid="{6496E768-715F-43EC-AC1C-F460BB2ECC7F}"/>
    <cellStyle name="Comma 4 5 19 2 2" xfId="32038" xr:uid="{EB35D340-68BA-4D31-A197-BC05EAE0B211}"/>
    <cellStyle name="Comma 4 5 19 3" xfId="27001" xr:uid="{7E8252C7-0B3C-4929-84FB-B9F94D2C1EAD}"/>
    <cellStyle name="Comma 4 5 2" xfId="950" xr:uid="{D304BBF3-2D6E-4794-9137-4ADEB9361B02}"/>
    <cellStyle name="Comma 4 5 2 2" xfId="1303" xr:uid="{04C52DD2-6BCF-4877-96A8-31896FD63536}"/>
    <cellStyle name="Comma 4 5 2 2 2" xfId="2140" xr:uid="{32979665-2344-48E0-9829-2DBAB726C39B}"/>
    <cellStyle name="Comma 4 5 2 2 2 2" xfId="4908" xr:uid="{0098AAB2-CDBF-43E9-8D4D-EC51CE0AD1D6}"/>
    <cellStyle name="Comma 4 5 2 2 3" xfId="4009" xr:uid="{D1392912-E65D-4398-9821-C4609B2F7224}"/>
    <cellStyle name="Comma 4 5 2 3" xfId="1790" xr:uid="{96642C7B-639F-41DF-B0DE-CC126F1FA02A}"/>
    <cellStyle name="Comma 4 5 2 3 2" xfId="3488" xr:uid="{7DAC613E-4E8B-4117-9036-319A13BE192D}"/>
    <cellStyle name="Comma 4 5 2 4" xfId="2481" xr:uid="{2E2041A5-89C7-4106-8CFF-F3924969AEE7}"/>
    <cellStyle name="Comma 4 5 2 4 2" xfId="4558" xr:uid="{B9F4EFA5-6B5D-44BC-9948-6BA7348DB159}"/>
    <cellStyle name="Comma 4 5 2 5" xfId="3188" xr:uid="{AEA81B16-DEB3-4A63-9E2F-869E0CE63E3D}"/>
    <cellStyle name="Comma 4 5 2 6" xfId="22600" xr:uid="{F5562D6F-BF00-454C-BBCB-EF0EE8879026}"/>
    <cellStyle name="Comma 4 5 20" xfId="13629" xr:uid="{5E1D4B89-CCCA-4D47-9AC6-F566716AED05}"/>
    <cellStyle name="Comma 4 5 20 2" xfId="19915" xr:uid="{F491FA53-2F4A-4F1C-B398-C7729BEF9C97}"/>
    <cellStyle name="Comma 4 5 20 2 2" xfId="32246" xr:uid="{1EE0639A-644A-4C17-8ED8-578B0E93E23E}"/>
    <cellStyle name="Comma 4 5 20 3" xfId="27209" xr:uid="{AF970C93-637A-4EDB-8CCA-F79F7990CD4E}"/>
    <cellStyle name="Comma 4 5 21" xfId="14018" xr:uid="{8DA9449E-E0F6-4CDA-97E7-76FA303764CC}"/>
    <cellStyle name="Comma 4 5 21 2" xfId="20128" xr:uid="{7905CC3F-7BFC-4302-9C30-DBB9982C7613}"/>
    <cellStyle name="Comma 4 5 21 2 2" xfId="32458" xr:uid="{559CEAA6-D9E4-46CC-802D-CFF729E2AF2F}"/>
    <cellStyle name="Comma 4 5 21 3" xfId="27421" xr:uid="{737CC72F-D94A-4E5E-98CF-F4D2AB73099D}"/>
    <cellStyle name="Comma 4 5 22" xfId="14399" xr:uid="{4A913300-DF3B-4811-BEA8-8C66FDD9E310}"/>
    <cellStyle name="Comma 4 5 22 2" xfId="20337" xr:uid="{9922054A-8F0F-4D43-84C5-1018B1B08AE9}"/>
    <cellStyle name="Comma 4 5 22 2 2" xfId="32666" xr:uid="{E9A58526-9563-4708-8530-A003729A8628}"/>
    <cellStyle name="Comma 4 5 22 3" xfId="27629" xr:uid="{8F96DAD5-0C4A-4465-887D-B6917EA5B2FD}"/>
    <cellStyle name="Comma 4 5 23" xfId="14784" xr:uid="{B992E8C1-B5DD-40A3-B427-DA039E66DD4B}"/>
    <cellStyle name="Comma 4 5 23 2" xfId="20547" xr:uid="{CC3FF290-1AF1-4C64-BCCF-836AF3CC022A}"/>
    <cellStyle name="Comma 4 5 23 2 2" xfId="32876" xr:uid="{7D6B13CF-A472-4487-9949-10550D55FA0D}"/>
    <cellStyle name="Comma 4 5 23 3" xfId="27839" xr:uid="{683F4136-2EA6-4B21-9D60-62C11B542AAE}"/>
    <cellStyle name="Comma 4 5 24" xfId="15165" xr:uid="{B4C414A7-E57D-4E1E-A38A-4A257071FDF3}"/>
    <cellStyle name="Comma 4 5 24 2" xfId="20756" xr:uid="{FB1E445E-BF8E-4BD6-BB6D-9C06F74E320A}"/>
    <cellStyle name="Comma 4 5 24 2 2" xfId="33084" xr:uid="{06C42629-472F-48D6-B08D-EF25F438BA98}"/>
    <cellStyle name="Comma 4 5 24 3" xfId="28047" xr:uid="{1089ABCB-A981-4B1D-BC10-D368AD212B6D}"/>
    <cellStyle name="Comma 4 5 25" xfId="15546" xr:uid="{21FFA2A5-179E-48A9-97F6-757EAD8CC317}"/>
    <cellStyle name="Comma 4 5 25 2" xfId="20964" xr:uid="{F640AAEE-5E15-4DEF-A173-3A3AF9DCB095}"/>
    <cellStyle name="Comma 4 5 25 2 2" xfId="33292" xr:uid="{A31388FB-7D7F-41FA-B6CF-78227AC648F6}"/>
    <cellStyle name="Comma 4 5 25 3" xfId="28255" xr:uid="{D75CE234-BFC0-4156-8489-07D411E28FB5}"/>
    <cellStyle name="Comma 4 5 26" xfId="15927" xr:uid="{F18EB70B-4555-46D9-845F-4528A0BBCEFC}"/>
    <cellStyle name="Comma 4 5 26 2" xfId="21172" xr:uid="{A94D0E23-FA91-48BC-945E-F9FAD992F383}"/>
    <cellStyle name="Comma 4 5 26 2 2" xfId="33500" xr:uid="{E768A4DC-926D-4923-A73F-1AECFC91A80E}"/>
    <cellStyle name="Comma 4 5 26 3" xfId="28463" xr:uid="{B4D325CD-B7C1-4B73-9CEA-F075E894F1DD}"/>
    <cellStyle name="Comma 4 5 27" xfId="16308" xr:uid="{4DB2AE54-6613-4471-A213-843C826789E2}"/>
    <cellStyle name="Comma 4 5 27 2" xfId="21380" xr:uid="{C23D2EC3-B81B-4D09-B6F4-FC282D2383A6}"/>
    <cellStyle name="Comma 4 5 27 2 2" xfId="33708" xr:uid="{B1322198-7F76-43B9-A958-34821A703333}"/>
    <cellStyle name="Comma 4 5 27 3" xfId="28671" xr:uid="{6FA2F2CF-D756-43F2-8A7D-32EC12BF2170}"/>
    <cellStyle name="Comma 4 5 28" xfId="21728" xr:uid="{9D14E532-8294-4337-92EC-B1991A375C0F}"/>
    <cellStyle name="Comma 4 5 28 2" xfId="23173" xr:uid="{4311FDB8-3722-4135-9982-2EA41AF784FC}"/>
    <cellStyle name="Comma 4 5 29" xfId="22262" xr:uid="{F8C065A3-22C8-49A0-84C5-E13C1D0436FD}"/>
    <cellStyle name="Comma 4 5 3" xfId="2344" xr:uid="{8DADD361-1989-4358-8285-7A1A5CE18AE9}"/>
    <cellStyle name="Comma 4 5 3 2" xfId="3633" xr:uid="{F4A88A82-3CF3-44BF-9B20-1038B9158807}"/>
    <cellStyle name="Comma 4 5 3 3" xfId="3811" xr:uid="{34C08263-68B6-4EE8-9452-0ED95D04824B}"/>
    <cellStyle name="Comma 4 5 3 3 2" xfId="23486" xr:uid="{C4C14A24-53F7-4E6B-8B58-A5950E9FB89A}"/>
    <cellStyle name="Comma 4 5 3 4" xfId="3020" xr:uid="{8993E8D5-554D-4B68-B7B3-68E5F154E3AE}"/>
    <cellStyle name="Comma 4 5 3 5" xfId="21888" xr:uid="{2EAFA47C-1DD7-4EA9-B7FB-695ABFD613EE}"/>
    <cellStyle name="Comma 4 5 3 6" xfId="22887" xr:uid="{A75CED32-EC65-4488-B58F-87B97EE0C19E}"/>
    <cellStyle name="Comma 4 5 30" xfId="35719" xr:uid="{60BA318E-16DD-4187-84EF-4346DA29A944}"/>
    <cellStyle name="Comma 4 5 4" xfId="2796" xr:uid="{C78E11C0-EE57-4500-9850-825CB09AEE5B}"/>
    <cellStyle name="Comma 4 5 4 2" xfId="3366" xr:uid="{4FD1C1CD-94C8-4C00-90ED-450824420FDF}"/>
    <cellStyle name="Comma 4 5 5" xfId="4291" xr:uid="{0B395DBB-98F6-413B-A48F-86A02D2FD083}"/>
    <cellStyle name="Comma 4 5 5 2" xfId="7846" xr:uid="{73470054-4A21-438D-9806-EC48925AE6A5}"/>
    <cellStyle name="Comma 4 5 5 2 2" xfId="29100" xr:uid="{C68F988D-4876-46DB-9FCF-C769162CE136}"/>
    <cellStyle name="Comma 4 5 5 3" xfId="16759" xr:uid="{A66C5BA3-7D75-4416-975F-6A2786BA580F}"/>
    <cellStyle name="Comma 4 5 5 4" xfId="24061" xr:uid="{C88C99A4-30DA-4DDF-BC03-8D32170FF748}"/>
    <cellStyle name="Comma 4 5 6" xfId="8235" xr:uid="{E41AF6A8-0DD3-4B72-968E-647CA944131F}"/>
    <cellStyle name="Comma 4 5 6 2" xfId="16982" xr:uid="{D2B37E6A-D291-4CF0-B285-5B92E9D847C3}"/>
    <cellStyle name="Comma 4 5 6 2 2" xfId="29322" xr:uid="{562E80F2-76D0-4642-BB28-E9A684986F91}"/>
    <cellStyle name="Comma 4 5 6 3" xfId="24283" xr:uid="{3B0F73BD-2770-4444-BA08-1572503BD9CB}"/>
    <cellStyle name="Comma 4 5 7" xfId="8616" xr:uid="{298C931E-0282-4B9C-92A4-018130FFC54E}"/>
    <cellStyle name="Comma 4 5 7 2" xfId="17190" xr:uid="{4E539C01-CC50-4673-8284-A3A4ABFA0612}"/>
    <cellStyle name="Comma 4 5 7 2 2" xfId="29530" xr:uid="{F741E813-02D3-42C6-9DBC-2707E8D97DA5}"/>
    <cellStyle name="Comma 4 5 7 3" xfId="24491" xr:uid="{A6C93D94-AB47-4AA6-9AA0-45C379833848}"/>
    <cellStyle name="Comma 4 5 8" xfId="8997" xr:uid="{B38F35CB-AE2B-4938-A0D1-FC3F64E58125}"/>
    <cellStyle name="Comma 4 5 8 2" xfId="17399" xr:uid="{BE41C9DF-FA97-4690-9B08-B53268C5BC11}"/>
    <cellStyle name="Comma 4 5 8 2 2" xfId="29738" xr:uid="{57D9533B-E0B0-42AB-B252-916507201C20}"/>
    <cellStyle name="Comma 4 5 8 3" xfId="24699" xr:uid="{98270941-F309-467E-B9B0-D633714B419D}"/>
    <cellStyle name="Comma 4 5 9" xfId="9397" xr:uid="{EF6B9B41-539D-4270-9E13-6B82E5C2BD98}"/>
    <cellStyle name="Comma 4 5 9 2" xfId="17609" xr:uid="{1D25F8F0-EC8B-4EA0-A9DC-D9D1C103E1CF}"/>
    <cellStyle name="Comma 4 5 9 2 2" xfId="29947" xr:uid="{42F6329A-E484-4BD6-BDC0-3A58258DAAA2}"/>
    <cellStyle name="Comma 4 5 9 3" xfId="24910" xr:uid="{C61A8E0C-651B-4A87-B766-3E77300EFD08}"/>
    <cellStyle name="Comma 4 50" xfId="14911" xr:uid="{7B3C034C-A1EE-4609-B559-5BB439082470}"/>
    <cellStyle name="Comma 4 50 2" xfId="20623" xr:uid="{8BAB3FF4-5D1E-4190-828C-C3E96A84DF77}"/>
    <cellStyle name="Comma 4 50 2 2" xfId="32952" xr:uid="{0D28D5E9-4193-4BCE-A3ED-F7010A883854}"/>
    <cellStyle name="Comma 4 50 3" xfId="27915" xr:uid="{71359C62-48D7-491B-95A2-D4732919248D}"/>
    <cellStyle name="Comma 4 51" xfId="15292" xr:uid="{EE56AB13-0234-41C4-8FB5-258E83798EE6}"/>
    <cellStyle name="Comma 4 51 2" xfId="20832" xr:uid="{47765B22-8C74-4337-AB50-40ADDD5AFB43}"/>
    <cellStyle name="Comma 4 51 2 2" xfId="33160" xr:uid="{4AB8F2A1-5D48-43BD-8DB9-DB5169243053}"/>
    <cellStyle name="Comma 4 51 3" xfId="28123" xr:uid="{E4208845-DF43-4EC5-85CC-048079CA13CC}"/>
    <cellStyle name="Comma 4 52" xfId="15673" xr:uid="{A914C84D-2C91-43FB-8510-247D731F547A}"/>
    <cellStyle name="Comma 4 52 2" xfId="21040" xr:uid="{524BDF97-2376-4415-84F0-062292405FD5}"/>
    <cellStyle name="Comma 4 52 2 2" xfId="33368" xr:uid="{F8F95A87-3C32-4A65-9EE9-0B8C36844A6E}"/>
    <cellStyle name="Comma 4 52 3" xfId="28331" xr:uid="{41D55686-45F6-410F-9217-ADBB6523DC23}"/>
    <cellStyle name="Comma 4 53" xfId="16054" xr:uid="{81D6D20E-D436-4C7B-8761-CBE645355192}"/>
    <cellStyle name="Comma 4 53 2" xfId="21248" xr:uid="{6C3F55EA-AF90-41C3-B9E6-CCE3692715CC}"/>
    <cellStyle name="Comma 4 53 2 2" xfId="33576" xr:uid="{A6ECE574-EC1D-4051-8E2B-EB8472C2B8B0}"/>
    <cellStyle name="Comma 4 53 3" xfId="28539" xr:uid="{14709C80-824A-4E1C-9410-F85B9B1BC49C}"/>
    <cellStyle name="Comma 4 54" xfId="21474" xr:uid="{BD772026-A1F2-4C7C-97E8-7D297CC1BE21}"/>
    <cellStyle name="Comma 4 55" xfId="22055" xr:uid="{DA811AF0-A8D5-4F58-8850-C6AD0CB2EFA8}"/>
    <cellStyle name="Comma 4 6" xfId="295" xr:uid="{00000000-0005-0000-0000-00008D000000}"/>
    <cellStyle name="Comma 4 6 10" xfId="9634" xr:uid="{9C0E4779-3042-4E5E-A7EC-3A4830945EAE}"/>
    <cellStyle name="Comma 4 6 10 2" xfId="17778" xr:uid="{950425FE-E75F-4A33-A817-56C78D5DFFDB}"/>
    <cellStyle name="Comma 4 6 10 2 2" xfId="30116" xr:uid="{3EB8EAC0-16A9-4E7B-B020-01E6FF88811D}"/>
    <cellStyle name="Comma 4 6 10 3" xfId="25079" xr:uid="{4B37B9DD-7A8F-4E81-974D-A743EB48A091}"/>
    <cellStyle name="Comma 4 6 11" xfId="10016" xr:uid="{0BE4B2AF-4586-430C-A392-C714197090AB}"/>
    <cellStyle name="Comma 4 6 11 2" xfId="17987" xr:uid="{D7167E0E-5340-4EA9-8E94-ACC85D5C54BB}"/>
    <cellStyle name="Comma 4 6 11 2 2" xfId="30325" xr:uid="{878FC265-B1A9-4B24-BCB0-464B126661D9}"/>
    <cellStyle name="Comma 4 6 11 3" xfId="25288" xr:uid="{3C645247-4E5B-4AD1-B9CB-08E918758FCC}"/>
    <cellStyle name="Comma 4 6 12" xfId="10397" xr:uid="{869D211F-8639-4D0B-A228-8BE722DB11D9}"/>
    <cellStyle name="Comma 4 6 12 2" xfId="18195" xr:uid="{BC6B8ABB-405F-4DB3-95AF-E8459C8D363A}"/>
    <cellStyle name="Comma 4 6 12 2 2" xfId="30533" xr:uid="{707E7524-60CF-4CE0-9C0B-8ED54B1AE57F}"/>
    <cellStyle name="Comma 4 6 12 3" xfId="25496" xr:uid="{3E6D5E06-16B3-4217-BE83-9A1AD77A6E62}"/>
    <cellStyle name="Comma 4 6 13" xfId="10778" xr:uid="{86F8DB6E-4EDB-43E3-876D-9D54D97D9FBD}"/>
    <cellStyle name="Comma 4 6 13 2" xfId="18404" xr:uid="{85C5EA1A-A834-4E98-BCF2-14BC67EA60DE}"/>
    <cellStyle name="Comma 4 6 13 2 2" xfId="30741" xr:uid="{F2E213B0-C33B-4761-AA5D-E227704BDDAB}"/>
    <cellStyle name="Comma 4 6 13 3" xfId="25704" xr:uid="{15D4946F-2DCC-4F47-9333-062AF0A5C69D}"/>
    <cellStyle name="Comma 4 6 14" xfId="11159" xr:uid="{F34782E7-AF7D-4D73-AA8E-63BEDD64AA8A}"/>
    <cellStyle name="Comma 4 6 14 2" xfId="18613" xr:uid="{A1836E3C-0F86-4E83-A9BE-9D7430349573}"/>
    <cellStyle name="Comma 4 6 14 2 2" xfId="30949" xr:uid="{F3E090E0-89D2-4709-8C0C-467BFDE6D52F}"/>
    <cellStyle name="Comma 4 6 14 3" xfId="25912" xr:uid="{530D456D-A947-46BD-AB00-C3AE0E70AB6F}"/>
    <cellStyle name="Comma 4 6 15" xfId="11576" xr:uid="{5988C535-5642-44B8-8A0E-3009B4823728}"/>
    <cellStyle name="Comma 4 6 15 2" xfId="18831" xr:uid="{D512A591-1F63-423A-A90E-DBBDE7F180F0}"/>
    <cellStyle name="Comma 4 6 15 2 2" xfId="31165" xr:uid="{9265EDBC-B539-473D-8A34-181FD4628682}"/>
    <cellStyle name="Comma 4 6 15 3" xfId="26128" xr:uid="{7384A500-5E5F-4145-A27B-90E07AC25D25}"/>
    <cellStyle name="Comma 4 6 16" xfId="11961" xr:uid="{DF7756B3-E188-454B-9B55-57659154D808}"/>
    <cellStyle name="Comma 4 6 16 2" xfId="19042" xr:uid="{75B7C8A1-1BED-4E8F-A5E9-3A8CB081AD47}"/>
    <cellStyle name="Comma 4 6 16 2 2" xfId="31375" xr:uid="{E484C132-D221-45C3-A48C-A190527DCDD1}"/>
    <cellStyle name="Comma 4 6 16 3" xfId="26338" xr:uid="{D89C6161-A056-4B42-B108-1E068B2D3F32}"/>
    <cellStyle name="Comma 4 6 17" xfId="12342" xr:uid="{E05B3462-55B0-4ACA-98EC-2397C104DEB4}"/>
    <cellStyle name="Comma 4 6 17 2" xfId="19250" xr:uid="{B6820F87-FF55-49F0-BDE4-20B7C72B91FF}"/>
    <cellStyle name="Comma 4 6 17 2 2" xfId="31583" xr:uid="{F73E9B80-A0E3-4C40-973B-468C66EFA0E4}"/>
    <cellStyle name="Comma 4 6 17 3" xfId="26546" xr:uid="{6D36AFCA-6463-4498-8840-932742B370A3}"/>
    <cellStyle name="Comma 4 6 18" xfId="12723" xr:uid="{B5DD3429-80A2-4DA9-9D67-95A126B25BEC}"/>
    <cellStyle name="Comma 4 6 18 2" xfId="19459" xr:uid="{EE80E5E5-DE7F-4813-881F-9E0A777C0B25}"/>
    <cellStyle name="Comma 4 6 18 2 2" xfId="31791" xr:uid="{119154A9-9F33-4596-8462-5340579F288F}"/>
    <cellStyle name="Comma 4 6 18 3" xfId="26754" xr:uid="{C948240F-89EE-4B8D-BF5C-9B0046414DC3}"/>
    <cellStyle name="Comma 4 6 19" xfId="13104" xr:uid="{9CCA666D-FBFC-497F-9824-DA782F711469}"/>
    <cellStyle name="Comma 4 6 19 2" xfId="19667" xr:uid="{FCA3F387-CDF5-4D6B-8D7F-DCAB134E8EC2}"/>
    <cellStyle name="Comma 4 6 19 2 2" xfId="31999" xr:uid="{0E3F0F7E-7F88-4D1E-881F-770E61DDEF16}"/>
    <cellStyle name="Comma 4 6 19 3" xfId="26962" xr:uid="{DE57D2CF-8614-4B88-8396-F173B124CA64}"/>
    <cellStyle name="Comma 4 6 2" xfId="875" xr:uid="{01F89AD9-E068-4066-95CB-68A318318005}"/>
    <cellStyle name="Comma 4 6 2 2" xfId="1229" xr:uid="{3861CEDD-4E45-4FD3-AA0F-5D25DCDE9B94}"/>
    <cellStyle name="Comma 4 6 2 2 2" xfId="2066" xr:uid="{5C6219A4-C92F-401C-BFE2-71DCFEFD0D00}"/>
    <cellStyle name="Comma 4 6 2 2 3" xfId="4834" xr:uid="{9EF3CCA1-4CB1-44E3-8B46-D6BC6E536807}"/>
    <cellStyle name="Comma 4 6 2 2 4" xfId="23824" xr:uid="{0A013AF6-E584-4C45-B87A-99D8EAD0C88C}"/>
    <cellStyle name="Comma 4 6 2 3" xfId="1716" xr:uid="{9C220C98-D549-4F73-82A9-44C6691A4531}"/>
    <cellStyle name="Comma 4 6 2 3 2" xfId="6837" xr:uid="{63910150-6A64-4FA3-B9AB-544ADCD521A2}"/>
    <cellStyle name="Comma 4 6 2 3 3" xfId="28863" xr:uid="{8D24F496-20D0-48B6-A7BF-B764D2C30C12}"/>
    <cellStyle name="Comma 4 6 2 4" xfId="2516" xr:uid="{ABFB516E-2D04-4F74-8184-A95399403353}"/>
    <cellStyle name="Comma 4 6 2 4 2" xfId="16528" xr:uid="{05B9A50F-E847-46D1-9C8C-13150D06EAAE}"/>
    <cellStyle name="Comma 4 6 2 4 3" xfId="23419" xr:uid="{1381165B-327E-4FDD-83AF-808CF540A62C}"/>
    <cellStyle name="Comma 4 6 2 5" xfId="2922" xr:uid="{1AA1B3C3-6B81-4576-A345-BD66E63A4B86}"/>
    <cellStyle name="Comma 4 6 2 6" xfId="22535" xr:uid="{9D5B92FA-A656-4157-960D-BD3D0DC31AA1}"/>
    <cellStyle name="Comma 4 6 2 7" xfId="35845" xr:uid="{30C44AF6-0DFC-4ED3-BB21-065616946FD1}"/>
    <cellStyle name="Comma 4 6 20" xfId="13485" xr:uid="{900393CB-0EF4-4FE2-B954-27EAB7E0FA2D}"/>
    <cellStyle name="Comma 4 6 20 2" xfId="19876" xr:uid="{3271F12A-DB1D-40F3-9DDF-CA0144F2A913}"/>
    <cellStyle name="Comma 4 6 20 2 2" xfId="32207" xr:uid="{417CF75A-D88F-4AA3-BCFA-3DD6D10D9511}"/>
    <cellStyle name="Comma 4 6 20 3" xfId="27170" xr:uid="{9F27C96C-3E4A-415B-AC7C-BE396CFCB71B}"/>
    <cellStyle name="Comma 4 6 21" xfId="13874" xr:uid="{822B08B0-3B36-48C7-851F-BFDF939513BE}"/>
    <cellStyle name="Comma 4 6 21 2" xfId="20088" xr:uid="{2777CF45-09B7-4905-944D-F95726241D50}"/>
    <cellStyle name="Comma 4 6 21 2 2" xfId="32419" xr:uid="{9AA6297C-0195-4BE3-A9F5-47F2A2800C39}"/>
    <cellStyle name="Comma 4 6 21 3" xfId="27382" xr:uid="{E2A01D2C-4378-4770-98D2-D852D75E61ED}"/>
    <cellStyle name="Comma 4 6 22" xfId="14255" xr:uid="{ADF33CC1-44ED-4D99-95E0-C17E4027B53A}"/>
    <cellStyle name="Comma 4 6 22 2" xfId="20297" xr:uid="{29FB3DE3-EA53-4AF9-A0AF-2C60302BE320}"/>
    <cellStyle name="Comma 4 6 22 2 2" xfId="32627" xr:uid="{C556C6AF-0B0B-4EED-A5BC-DB8524DFC7FF}"/>
    <cellStyle name="Comma 4 6 22 3" xfId="27590" xr:uid="{23CAE4F1-20B1-4519-BF89-F9F0312826E9}"/>
    <cellStyle name="Comma 4 6 23" xfId="14640" xr:uid="{9BC766A4-8142-4C2A-824C-A794FE4AF139}"/>
    <cellStyle name="Comma 4 6 23 2" xfId="20508" xr:uid="{A3203010-9FBC-44B5-8931-60A02581B92B}"/>
    <cellStyle name="Comma 4 6 23 2 2" xfId="32837" xr:uid="{B1B88B7F-7961-4D79-A5AC-59739CB89967}"/>
    <cellStyle name="Comma 4 6 23 3" xfId="27800" xr:uid="{72CFF6D7-70A6-427D-A306-3FDC6FC775A9}"/>
    <cellStyle name="Comma 4 6 24" xfId="15021" xr:uid="{D6B50EC4-FA1C-4771-A214-0FD6E528948E}"/>
    <cellStyle name="Comma 4 6 24 2" xfId="20716" xr:uid="{45DDB072-2924-4B4F-9E4E-00744A2A77FE}"/>
    <cellStyle name="Comma 4 6 24 2 2" xfId="33045" xr:uid="{5BA4B1E7-3257-4403-B3FF-C282560188E9}"/>
    <cellStyle name="Comma 4 6 24 3" xfId="28008" xr:uid="{BE367B84-81E9-4E2F-9E33-7CB4D144D526}"/>
    <cellStyle name="Comma 4 6 25" xfId="15402" xr:uid="{A7511088-95FE-4B9B-B868-975776487020}"/>
    <cellStyle name="Comma 4 6 25 2" xfId="20925" xr:uid="{FA86C41C-CC30-4777-A449-8B216C8E037F}"/>
    <cellStyle name="Comma 4 6 25 2 2" xfId="33253" xr:uid="{9289A1BC-CBBC-473D-9976-F570FC937492}"/>
    <cellStyle name="Comma 4 6 25 3" xfId="28216" xr:uid="{89D8CFA4-5A2C-448E-A0CB-07134C28155B}"/>
    <cellStyle name="Comma 4 6 26" xfId="15783" xr:uid="{766B0B27-BE7A-4563-A7F9-61CCBFC6C7C7}"/>
    <cellStyle name="Comma 4 6 26 2" xfId="21133" xr:uid="{9C621D7D-361D-44A9-B7BD-81D9A6C72F08}"/>
    <cellStyle name="Comma 4 6 26 2 2" xfId="33461" xr:uid="{B5585B80-9587-4A55-9D13-773AC362D3EF}"/>
    <cellStyle name="Comma 4 6 26 3" xfId="28424" xr:uid="{BBC6CB6D-A149-4DD7-9B30-8FE77160F56E}"/>
    <cellStyle name="Comma 4 6 27" xfId="16164" xr:uid="{F3F62E5B-1A58-4986-8CED-81C9E7DEED90}"/>
    <cellStyle name="Comma 4 6 27 2" xfId="21341" xr:uid="{BDAA17A6-CED3-4376-BD0C-FC11316A21C4}"/>
    <cellStyle name="Comma 4 6 27 2 2" xfId="33669" xr:uid="{763F78CC-5B8E-45AF-9EDD-3B35B51B449C}"/>
    <cellStyle name="Comma 4 6 27 3" xfId="28632" xr:uid="{DF31CB54-9033-408B-A4AB-29A89FD9DE48}"/>
    <cellStyle name="Comma 4 6 28" xfId="5103" xr:uid="{4B27D884-4BFF-4D44-8DFE-DA4164B891BA}"/>
    <cellStyle name="Comma 4 6 28 2" xfId="21584" xr:uid="{6BAA2161-DCD5-4C8C-80D3-9905FE06FCBE}"/>
    <cellStyle name="Comma 4 6 29" xfId="23263" xr:uid="{4F433EB0-3FA2-4B0F-9010-4858D9DCF4F6}"/>
    <cellStyle name="Comma 4 6 3" xfId="1084" xr:uid="{C41BB186-DA41-42A5-95D9-D3D63C178B48}"/>
    <cellStyle name="Comma 4 6 3 2" xfId="1922" xr:uid="{8392C844-D9CE-4860-941B-9286320E2FFF}"/>
    <cellStyle name="Comma 4 6 3 2 2" xfId="7033" xr:uid="{A6AC9044-3ECB-4817-BCA1-9BBFDEDC68D3}"/>
    <cellStyle name="Comma 4 6 3 2 3" xfId="23858" xr:uid="{68F321D1-95D4-41FB-B2E8-D72DF5ED2042}"/>
    <cellStyle name="Comma 4 6 3 3" xfId="16555" xr:uid="{A603E6DE-F9CA-4CC0-ADD1-2B8BB71EFD23}"/>
    <cellStyle name="Comma 4 6 3 3 2" xfId="28897" xr:uid="{D5B7F4BA-8925-4B27-B971-4361B4D89612}"/>
    <cellStyle name="Comma 4 6 3 4" xfId="4690" xr:uid="{67E70148-A98D-4819-B2D4-9F5C26D7EB23}"/>
    <cellStyle name="Comma 4 6 3 5" xfId="23613" xr:uid="{89FB92B7-5A95-4EB8-BE31-4EF2685F9442}"/>
    <cellStyle name="Comma 4 6 30" xfId="22197" xr:uid="{11AC6D17-4F2B-47CC-A4F7-D58D79D749E2}"/>
    <cellStyle name="Comma 4 6 31" xfId="35577" xr:uid="{7B570FFB-6084-4183-A3BB-4161CA6BC1EF}"/>
    <cellStyle name="Comma 4 6 4" xfId="1572" xr:uid="{7DE7C1FE-D033-4073-B600-D1200DD97E89}"/>
    <cellStyle name="Comma 4 6 4 2" xfId="7322" xr:uid="{A0BA282E-E972-48BF-A91D-A2150BCD6DC0}"/>
    <cellStyle name="Comma 4 6 4 2 2" xfId="28922" xr:uid="{8F64516A-C6E8-424C-901D-72DA57F45B0D}"/>
    <cellStyle name="Comma 4 6 4 3" xfId="16580" xr:uid="{6A639F43-BE0E-4ADC-910E-56F915683D53}"/>
    <cellStyle name="Comma 4 6 4 4" xfId="4381" xr:uid="{889BCA02-E077-4675-8079-006C6B857A07}"/>
    <cellStyle name="Comma 4 6 4 5" xfId="23883" xr:uid="{08B80E38-70CD-4F56-BB1F-B35E9DADD8D8}"/>
    <cellStyle name="Comma 4 6 5" xfId="2362" xr:uid="{442EAB56-6D7B-42E7-A23C-90B7965F3E6F}"/>
    <cellStyle name="Comma 4 6 5 2" xfId="16713" xr:uid="{6F0E2C9E-6C52-401A-ADAA-3CCF34735C06}"/>
    <cellStyle name="Comma 4 6 5 2 2" xfId="29054" xr:uid="{156A83A3-0BEE-4806-BCAD-368FF1347F26}"/>
    <cellStyle name="Comma 4 6 5 3" xfId="7703" xr:uid="{EADAB16F-F96D-48F7-97E3-5EF91C542000}"/>
    <cellStyle name="Comma 4 6 5 4" xfId="24015" xr:uid="{FAEB0D43-692C-42D9-A892-13934FCE2A3B}"/>
    <cellStyle name="Comma 4 6 6" xfId="2720" xr:uid="{D8F2592F-87FF-4757-822C-CD856DF9F9FF}"/>
    <cellStyle name="Comma 4 6 6 2" xfId="16942" xr:uid="{B586014F-BA64-4115-8921-456D5E2E3608}"/>
    <cellStyle name="Comma 4 6 6 2 2" xfId="29283" xr:uid="{1C0ECEC7-D5A1-4434-AEF0-2A0855E024E2}"/>
    <cellStyle name="Comma 4 6 6 3" xfId="24244" xr:uid="{4D563EDB-2149-4440-9204-A9E3E326357B}"/>
    <cellStyle name="Comma 4 6 7" xfId="8472" xr:uid="{F679D968-3EEB-4997-98B1-F93D90029F54}"/>
    <cellStyle name="Comma 4 6 7 2" xfId="17151" xr:uid="{823E04B1-D7DC-4C16-88F1-1FF9C5CCF5C5}"/>
    <cellStyle name="Comma 4 6 7 2 2" xfId="29491" xr:uid="{54BC4771-22EF-4547-BBA7-18C62401E451}"/>
    <cellStyle name="Comma 4 6 7 3" xfId="24452" xr:uid="{F735DCD0-C8A0-4CC6-8340-10BBA339011F}"/>
    <cellStyle name="Comma 4 6 8" xfId="8853" xr:uid="{C328ABE6-F137-48AF-8EC1-C5BBAC39627C}"/>
    <cellStyle name="Comma 4 6 8 2" xfId="17359" xr:uid="{946FDFCC-7377-47D7-B295-66FC4159600C}"/>
    <cellStyle name="Comma 4 6 8 2 2" xfId="29699" xr:uid="{BE53A2A8-98E3-41AE-A0E2-C68D4679296D}"/>
    <cellStyle name="Comma 4 6 8 3" xfId="24660" xr:uid="{AA7B4169-D1E0-4748-940F-27C232D96B7E}"/>
    <cellStyle name="Comma 4 6 9" xfId="9241" xr:uid="{9A8E391D-3F7D-474B-9F17-3DFDC648D084}"/>
    <cellStyle name="Comma 4 6 9 2" xfId="17568" xr:uid="{9A0DFC58-A9FF-49A1-9A0F-4A7DC24B9807}"/>
    <cellStyle name="Comma 4 6 9 2 2" xfId="29907" xr:uid="{80BC4260-D321-4731-921D-0A6FE0ACF3F6}"/>
    <cellStyle name="Comma 4 6 9 3" xfId="24869" xr:uid="{409F54FD-0A9B-49CC-97FB-02C420A59CBA}"/>
    <cellStyle name="Comma 4 7" xfId="1436" xr:uid="{60F794FF-3F89-433C-98F8-C7E3F3598752}"/>
    <cellStyle name="Comma 4 7 2" xfId="2518" xr:uid="{3E621F84-39F3-49DB-BF46-BA0159C8EB69}"/>
    <cellStyle name="Comma 4 7 2 2" xfId="3841" xr:uid="{C6CC11A9-A56C-4ED7-A24D-606F4696CA0C}"/>
    <cellStyle name="Comma 4 7 3" xfId="2267" xr:uid="{D5AF6D7D-3B92-4B8E-831A-58DED19469E9}"/>
    <cellStyle name="Comma 4 7 3 2" xfId="3396" xr:uid="{5AFA3974-AD1C-4F87-A374-C80A12B42AD2}"/>
    <cellStyle name="Comma 4 7 3 3" xfId="33768" xr:uid="{21EA9F00-EA84-4DBB-9965-44B778056969}"/>
    <cellStyle name="Comma 4 7 4" xfId="2947" xr:uid="{1F0F352C-20A8-4084-90EA-F40C623E4C59}"/>
    <cellStyle name="Comma 4 7 5" xfId="22474" xr:uid="{BC654CE0-DBAE-4CFB-875A-2284C446E3C6}"/>
    <cellStyle name="Comma 4 8" xfId="2426" xr:uid="{5E3D5E95-9851-4943-B3FD-1DFA890B85BE}"/>
    <cellStyle name="Comma 4 8 2" xfId="3778" xr:uid="{F0DA734B-058E-4841-A1FA-12176BCC196E}"/>
    <cellStyle name="Comma 4 8 3" xfId="2980" xr:uid="{A3C2F47D-813A-4138-AC96-A7446F8670AF}"/>
    <cellStyle name="Comma 4 8 4" xfId="22803" xr:uid="{48D0E5F1-1B81-42D9-930D-AECA6B72FB89}"/>
    <cellStyle name="Comma 4 8 5" xfId="35403" xr:uid="{98212462-3108-471D-8DE3-93351CA2955E}"/>
    <cellStyle name="Comma 4 9" xfId="2498" xr:uid="{8509C411-F9C0-4368-A2EE-21AE8F0FF866}"/>
    <cellStyle name="Comma 4 9 2" xfId="3315" xr:uid="{8F68A7B3-60F9-4A37-B7C7-B7E07830E523}"/>
    <cellStyle name="Comma 5" xfId="163" xr:uid="{00000000-0005-0000-0000-000058000000}"/>
    <cellStyle name="Comma 5 10" xfId="5800" xr:uid="{9AE5C574-7B82-44A6-A7A4-487592737F39}"/>
    <cellStyle name="Comma 5 11" xfId="5926" xr:uid="{85AB9E28-4B93-42C2-889C-F71C8635CF3C}"/>
    <cellStyle name="Comma 5 12" xfId="6031" xr:uid="{501D3DAF-41AF-47BD-A20E-9D1933A00ABB}"/>
    <cellStyle name="Comma 5 13" xfId="6135" xr:uid="{16D94B19-E2E0-49EC-A606-E68420ED7289}"/>
    <cellStyle name="Comma 5 14" xfId="6239" xr:uid="{542A06DE-B0CE-4870-8783-513F33493D3D}"/>
    <cellStyle name="Comma 5 15" xfId="6343" xr:uid="{E588BD57-C976-4249-A34B-6BFC272112E7}"/>
    <cellStyle name="Comma 5 16" xfId="6465" xr:uid="{E10AE777-3CB1-4DF8-8D95-74EE759CAA31}"/>
    <cellStyle name="Comma 5 17" xfId="6569" xr:uid="{1F7CBB3D-8116-450B-B911-5DBBBA6BB1C2}"/>
    <cellStyle name="Comma 5 18" xfId="6673" xr:uid="{6807F5A9-F502-482D-B8AC-5E8085E04230}"/>
    <cellStyle name="Comma 5 19" xfId="6778" xr:uid="{ACEF330B-B7F3-4908-B7F6-EA594794E783}"/>
    <cellStyle name="Comma 5 2" xfId="677" xr:uid="{00000000-0005-0000-0000-000058000000}"/>
    <cellStyle name="Comma 5 2 10" xfId="9815" xr:uid="{07228B42-CEB6-4ED8-B85B-A83D10DB25D0}"/>
    <cellStyle name="Comma 5 2 10 2" xfId="17854" xr:uid="{57777014-8A60-4B25-869D-C9BC17A25D79}"/>
    <cellStyle name="Comma 5 2 10 2 2" xfId="30192" xr:uid="{439329A2-AD38-49D4-AB45-AAB44D2DDD0C}"/>
    <cellStyle name="Comma 5 2 10 3" xfId="25155" xr:uid="{C7EF8A8F-9C4D-43EA-B9AB-2679D66957E0}"/>
    <cellStyle name="Comma 5 2 11" xfId="10197" xr:uid="{378B9884-E93F-4752-B2D0-91C3B66BF35D}"/>
    <cellStyle name="Comma 5 2 11 2" xfId="18063" xr:uid="{E59E8079-C666-4DDC-88F7-DE1580A46992}"/>
    <cellStyle name="Comma 5 2 11 2 2" xfId="30401" xr:uid="{C233C0EF-816B-436C-A061-DCDB40BECF17}"/>
    <cellStyle name="Comma 5 2 11 3" xfId="25364" xr:uid="{D9ED9C39-89C7-4E1B-B193-0ED8C48572D4}"/>
    <cellStyle name="Comma 5 2 12" xfId="10578" xr:uid="{9265C8DC-C60D-49DE-9EA9-5960A7D61461}"/>
    <cellStyle name="Comma 5 2 12 2" xfId="18272" xr:uid="{314A60A1-76AF-4950-8BFE-0D0951499C12}"/>
    <cellStyle name="Comma 5 2 12 2 2" xfId="30609" xr:uid="{2638A8D4-9682-4752-8A45-B83FA57F4533}"/>
    <cellStyle name="Comma 5 2 12 3" xfId="25572" xr:uid="{9EA36A6F-7A7D-4A2F-A09E-5A3F63947876}"/>
    <cellStyle name="Comma 5 2 13" xfId="10959" xr:uid="{5BA5B6C3-8E23-49D2-8972-FEE59838926C}"/>
    <cellStyle name="Comma 5 2 13 2" xfId="18480" xr:uid="{6C9B7D36-D003-4B63-88A9-4AFC67940B90}"/>
    <cellStyle name="Comma 5 2 13 2 2" xfId="30817" xr:uid="{651DD88F-02EA-4842-BB56-41EA1C782006}"/>
    <cellStyle name="Comma 5 2 13 3" xfId="25780" xr:uid="{04C47D2C-0967-4C2C-9394-06E73DB64C88}"/>
    <cellStyle name="Comma 5 2 14" xfId="11340" xr:uid="{BBCA8E01-2CED-4817-A582-1D19FE2EB75D}"/>
    <cellStyle name="Comma 5 2 14 2" xfId="18689" xr:uid="{4714046F-C8F0-4F23-AF4F-876ED1844C64}"/>
    <cellStyle name="Comma 5 2 14 2 2" xfId="31025" xr:uid="{9D962EE1-9AA7-4A5B-9441-8776B9B25F4C}"/>
    <cellStyle name="Comma 5 2 14 3" xfId="25988" xr:uid="{88B61045-AC5D-4ABC-9492-A9A9E0CFE438}"/>
    <cellStyle name="Comma 5 2 15" xfId="11757" xr:uid="{875B1B94-8D58-4C53-A093-6B3A479D18B5}"/>
    <cellStyle name="Comma 5 2 15 2" xfId="18907" xr:uid="{077427EE-A2A0-48B8-9827-CB44033466C6}"/>
    <cellStyle name="Comma 5 2 15 2 2" xfId="31241" xr:uid="{50CF6554-6388-4A67-A074-4B8259FBF1C7}"/>
    <cellStyle name="Comma 5 2 15 3" xfId="26204" xr:uid="{1FC77188-A3FD-412A-A299-D8727E0145FE}"/>
    <cellStyle name="Comma 5 2 16" xfId="12142" xr:uid="{159D6769-258E-4637-9190-385D4620CAF0}"/>
    <cellStyle name="Comma 5 2 16 2" xfId="19118" xr:uid="{C5E4BCDB-4E94-4237-AEC5-6C07EF034174}"/>
    <cellStyle name="Comma 5 2 16 2 2" xfId="31451" xr:uid="{F1D78747-CD11-448E-9C4D-9AEAAE097BA3}"/>
    <cellStyle name="Comma 5 2 16 3" xfId="26414" xr:uid="{4957706B-B6B5-405F-A1FD-8285A532B1EE}"/>
    <cellStyle name="Comma 5 2 17" xfId="12523" xr:uid="{28B3AA1B-901A-4049-A7E2-8611742F464A}"/>
    <cellStyle name="Comma 5 2 17 2" xfId="19327" xr:uid="{3E75A385-2675-4357-AD23-9B533CE6D390}"/>
    <cellStyle name="Comma 5 2 17 2 2" xfId="31659" xr:uid="{299E26D9-D83F-46F0-B431-4FD6D18A0801}"/>
    <cellStyle name="Comma 5 2 17 3" xfId="26622" xr:uid="{CE9BF465-5888-4CC4-B008-A1C034FA8A87}"/>
    <cellStyle name="Comma 5 2 18" xfId="12904" xr:uid="{CB301922-103C-40DA-8F2B-A9131E1180AE}"/>
    <cellStyle name="Comma 5 2 18 2" xfId="19535" xr:uid="{0D964333-E489-4135-BB60-5DFB212E31DE}"/>
    <cellStyle name="Comma 5 2 18 2 2" xfId="31867" xr:uid="{6F906EFC-8A82-477B-98A9-63D44444EDDE}"/>
    <cellStyle name="Comma 5 2 18 3" xfId="26830" xr:uid="{E1E2409D-8957-4372-A21B-E476C0F7FFE7}"/>
    <cellStyle name="Comma 5 2 19" xfId="13285" xr:uid="{555B564E-EE31-43EF-828C-EC91304660EF}"/>
    <cellStyle name="Comma 5 2 19 2" xfId="19743" xr:uid="{9212D595-EAF5-40F0-B89B-0834EC8F2255}"/>
    <cellStyle name="Comma 5 2 19 2 2" xfId="32075" xr:uid="{B411E777-57A2-4425-8996-E7B9CE5E2BCD}"/>
    <cellStyle name="Comma 5 2 19 3" xfId="27038" xr:uid="{400DC505-1D3D-42EB-9148-00C8E129D51E}"/>
    <cellStyle name="Comma 5 2 2" xfId="1011" xr:uid="{812FCD11-6FB6-4109-94C7-641F29ABF8AB}"/>
    <cellStyle name="Comma 5 2 2 2" xfId="1364" xr:uid="{3BB71CD7-9656-48F2-9CD2-C7C9E0A15112}"/>
    <cellStyle name="Comma 5 2 2 2 2" xfId="2201" xr:uid="{0D33C261-9BA1-4D59-9820-F26F1F2852AD}"/>
    <cellStyle name="Comma 5 2 2 2 2 2" xfId="4969" xr:uid="{FE7C1E88-C285-406B-A19A-A111AD37E95B}"/>
    <cellStyle name="Comma 5 2 2 2 3" xfId="3639" xr:uid="{A345CB0D-9EDB-47DA-88AB-57DE5CD6EC2A}"/>
    <cellStyle name="Comma 5 2 2 3" xfId="1851" xr:uid="{349D87F3-CEC6-452B-BD64-44FB5EC56357}"/>
    <cellStyle name="Comma 5 2 2 3 2" xfId="4070" xr:uid="{08E8C567-A4F0-46C0-A10A-461CB2F81742}"/>
    <cellStyle name="Comma 5 2 2 4" xfId="4619" xr:uid="{BD74E695-B2E3-4B57-B271-404C71849C32}"/>
    <cellStyle name="Comma 5 2 2 5" xfId="3249" xr:uid="{C101290A-6842-41F0-A571-76CB46E132E8}"/>
    <cellStyle name="Comma 5 2 2 6" xfId="22661" xr:uid="{592DCBE0-8EEC-41A1-AD23-2F97B95F84D6}"/>
    <cellStyle name="Comma 5 2 2 7" xfId="35780" xr:uid="{F70084EC-6956-4686-B923-DC055A6CB492}"/>
    <cellStyle name="Comma 5 2 20" xfId="13666" xr:uid="{D9CD09AD-DAA7-4F5B-8F25-011BDA2457E2}"/>
    <cellStyle name="Comma 5 2 20 2" xfId="19952" xr:uid="{071B3FED-7550-46F4-BBF4-FB144188AB76}"/>
    <cellStyle name="Comma 5 2 20 2 2" xfId="32283" xr:uid="{EAF9F92B-ED5E-4D0F-BCD8-C485FE1D3A68}"/>
    <cellStyle name="Comma 5 2 20 3" xfId="27246" xr:uid="{43177E48-9421-4CAD-9B0C-93F5EBE382CB}"/>
    <cellStyle name="Comma 5 2 21" xfId="14055" xr:uid="{3AE749D6-5F8E-4AA4-ABCC-F33B4E122378}"/>
    <cellStyle name="Comma 5 2 21 2" xfId="20165" xr:uid="{0738DDF8-7CCF-4763-9AB7-258C86C666CC}"/>
    <cellStyle name="Comma 5 2 21 2 2" xfId="32495" xr:uid="{77B4A368-3815-48B0-B3A3-8D20034426F4}"/>
    <cellStyle name="Comma 5 2 21 3" xfId="27458" xr:uid="{B0B4B944-A1AC-4B77-AFD7-9983660C2CE0}"/>
    <cellStyle name="Comma 5 2 22" xfId="14436" xr:uid="{F6B156D5-085B-4912-ADCF-8A40F2F52BC5}"/>
    <cellStyle name="Comma 5 2 22 2" xfId="20374" xr:uid="{6A7D3748-B103-4D58-ACDA-234D724D8B5C}"/>
    <cellStyle name="Comma 5 2 22 2 2" xfId="32703" xr:uid="{1EA2DA71-91F6-4E82-A128-775D5618ACB4}"/>
    <cellStyle name="Comma 5 2 22 3" xfId="27666" xr:uid="{0C7D2BA1-17C6-42BA-BA0D-9F3BFB2A43F4}"/>
    <cellStyle name="Comma 5 2 23" xfId="14821" xr:uid="{4A235F1C-C6D6-49C0-86EC-E9C663D5D199}"/>
    <cellStyle name="Comma 5 2 23 2" xfId="20584" xr:uid="{78EED110-411F-47AF-9036-F4ACE218C483}"/>
    <cellStyle name="Comma 5 2 23 2 2" xfId="32913" xr:uid="{511047D5-DD25-4839-9821-65ACF9B624A3}"/>
    <cellStyle name="Comma 5 2 23 3" xfId="27876" xr:uid="{58FBA179-569A-49AC-9911-9A33F2C2B8C4}"/>
    <cellStyle name="Comma 5 2 24" xfId="15202" xr:uid="{75960372-DB59-47CC-AE9F-375025B85ACC}"/>
    <cellStyle name="Comma 5 2 24 2" xfId="20793" xr:uid="{0558B94F-57D9-4E16-B5D0-0F9B5521B054}"/>
    <cellStyle name="Comma 5 2 24 2 2" xfId="33121" xr:uid="{BADB6F4F-4566-4012-BFDC-91EC48F73264}"/>
    <cellStyle name="Comma 5 2 24 3" xfId="28084" xr:uid="{2EB8C3F8-BC59-4411-ADBF-39483113E1B1}"/>
    <cellStyle name="Comma 5 2 25" xfId="15583" xr:uid="{A7E12A8E-1FBB-4A4B-8075-C422A75EF0F0}"/>
    <cellStyle name="Comma 5 2 25 2" xfId="21001" xr:uid="{BC244456-687F-471D-B87F-14E1C197E527}"/>
    <cellStyle name="Comma 5 2 25 2 2" xfId="33329" xr:uid="{649E0E1A-E273-40A0-A88B-C888A10C7B06}"/>
    <cellStyle name="Comma 5 2 25 3" xfId="28292" xr:uid="{16A99A72-E2F9-4935-89FB-9FA3817A7B76}"/>
    <cellStyle name="Comma 5 2 26" xfId="15964" xr:uid="{EC1A739B-FAAB-4103-B06E-7F7CBC4C42DA}"/>
    <cellStyle name="Comma 5 2 26 2" xfId="21209" xr:uid="{C27BC6F3-E678-4DF1-B77D-14D4B369C700}"/>
    <cellStyle name="Comma 5 2 26 2 2" xfId="33537" xr:uid="{4B4C771D-12E0-430C-9781-E7AE138B001D}"/>
    <cellStyle name="Comma 5 2 26 3" xfId="28500" xr:uid="{F18A7351-0719-4695-873A-D74BE5F12146}"/>
    <cellStyle name="Comma 5 2 27" xfId="16345" xr:uid="{69EB4BF7-C115-419D-925E-496CC1A57306}"/>
    <cellStyle name="Comma 5 2 27 2" xfId="21417" xr:uid="{15E1D1E6-EF4E-4EEC-9F7A-3BADB6E69377}"/>
    <cellStyle name="Comma 5 2 27 2 2" xfId="33745" xr:uid="{BC9AA54A-2C26-4B0F-B071-B87E5B93987A}"/>
    <cellStyle name="Comma 5 2 27 3" xfId="28708" xr:uid="{A4CED6EB-8218-4DB9-8769-EF4D63E49619}"/>
    <cellStyle name="Comma 5 2 28" xfId="21765" xr:uid="{8BCA259B-A88B-4694-934A-33EC1D595DFE}"/>
    <cellStyle name="Comma 5 2 28 2" xfId="23088" xr:uid="{52170919-03B2-4671-BFCB-B1E76F2E5F9D}"/>
    <cellStyle name="Comma 5 2 29" xfId="22323" xr:uid="{1E2D088E-0E87-40DE-8FF7-D4CA1F0A58CF}"/>
    <cellStyle name="Comma 5 2 3" xfId="2857" xr:uid="{FD3ECD06-3CDB-4A83-8A89-E00FA6DBAB4B}"/>
    <cellStyle name="Comma 5 2 3 2" xfId="3549" xr:uid="{1FF5EC19-DFAC-4CD7-8321-A8EDB44B6686}"/>
    <cellStyle name="Comma 5 2 3 3" xfId="23547" xr:uid="{E358C6C3-C71A-4D7A-8E9C-8C36675817CE}"/>
    <cellStyle name="Comma 5 2 3 4" xfId="22954" xr:uid="{649759E6-9DD2-465B-8A3E-F3A4B5732826}"/>
    <cellStyle name="Comma 5 2 30" xfId="34486" xr:uid="{36C007FF-77FD-4093-8499-24034C1C55CD}"/>
    <cellStyle name="Comma 5 2 4" xfId="4338" xr:uid="{B4B8376A-F688-4698-9FC4-E0E4DF829DC0}"/>
    <cellStyle name="Comma 5 2 4 2" xfId="7501" xr:uid="{1285353B-8271-4E74-BE5F-EA9CB9B429F7}"/>
    <cellStyle name="Comma 5 2 5" xfId="7884" xr:uid="{1D50D0A3-96DE-41E6-A413-383E2465A4CE}"/>
    <cellStyle name="Comma 5 2 5 2" xfId="16797" xr:uid="{53A0F494-4588-430E-852C-98DB2E41D468}"/>
    <cellStyle name="Comma 5 2 5 2 2" xfId="29138" xr:uid="{812560A3-30A4-4877-855F-8C82A086D7DC}"/>
    <cellStyle name="Comma 5 2 5 3" xfId="24099" xr:uid="{DBCC34DA-BF41-49D1-893E-BB7679DAB502}"/>
    <cellStyle name="Comma 5 2 6" xfId="8272" xr:uid="{E6AC8A8E-07D7-4E63-8A8F-448E142811FC}"/>
    <cellStyle name="Comma 5 2 6 2" xfId="17019" xr:uid="{22DB3806-CF4B-413D-9F28-C214E6FD93C7}"/>
    <cellStyle name="Comma 5 2 6 2 2" xfId="29359" xr:uid="{71977076-D985-4A21-94E5-398A604351D5}"/>
    <cellStyle name="Comma 5 2 6 3" xfId="24320" xr:uid="{5465342E-CCBA-44EB-BCC0-302933668159}"/>
    <cellStyle name="Comma 5 2 7" xfId="8653" xr:uid="{79B61C18-F625-4E43-93C4-97C15021BA2B}"/>
    <cellStyle name="Comma 5 2 7 2" xfId="17227" xr:uid="{BF45D1CA-D55A-4042-8E29-034415B59FE7}"/>
    <cellStyle name="Comma 5 2 7 2 2" xfId="29567" xr:uid="{0C3D164E-525C-41AD-841B-3DE76A5D77AE}"/>
    <cellStyle name="Comma 5 2 7 3" xfId="24528" xr:uid="{08BB77F9-3BA3-4D1D-8D34-CA5408325116}"/>
    <cellStyle name="Comma 5 2 8" xfId="9034" xr:uid="{7A632F58-24C3-4DD0-9F3A-C29E3E2A7E57}"/>
    <cellStyle name="Comma 5 2 8 2" xfId="17436" xr:uid="{92D6F373-1E08-42C0-90F8-94C4E57B26CE}"/>
    <cellStyle name="Comma 5 2 8 2 2" xfId="29775" xr:uid="{816A0D0B-281A-4C5F-8875-44FA7F278546}"/>
    <cellStyle name="Comma 5 2 8 3" xfId="24736" xr:uid="{07D90729-DAEC-40DF-AE85-65531B33EF9F}"/>
    <cellStyle name="Comma 5 2 9" xfId="9434" xr:uid="{CDBED1CE-6FB5-4446-A9C0-E791680E4497}"/>
    <cellStyle name="Comma 5 2 9 2" xfId="17646" xr:uid="{793E5C6E-0FA6-4BAC-930E-5E32AB295E0F}"/>
    <cellStyle name="Comma 5 2 9 2 2" xfId="29984" xr:uid="{72B6B513-6277-4F4B-9C6F-DFBF8D5C75F9}"/>
    <cellStyle name="Comma 5 2 9 3" xfId="24947" xr:uid="{1898E3E2-426F-4FD0-831F-A7FE64A572F1}"/>
    <cellStyle name="Comma 5 20" xfId="6972" xr:uid="{505A9AEE-2721-494D-8CA4-61C619827A34}"/>
    <cellStyle name="Comma 5 21" xfId="7257" xr:uid="{65CFA889-9DDA-4333-980C-193D0F6E5BCC}"/>
    <cellStyle name="Comma 5 22" xfId="7634" xr:uid="{247A1BAD-B1CB-47E1-804A-582512998D8E}"/>
    <cellStyle name="Comma 5 22 2" xfId="16648" xr:uid="{03A6930E-D772-4B4F-AAAF-0C4E30E95911}"/>
    <cellStyle name="Comma 5 22 2 2" xfId="28990" xr:uid="{CE871A7C-9B20-4B43-9CCD-B943F3766B49}"/>
    <cellStyle name="Comma 5 22 3" xfId="23951" xr:uid="{E2CAA6DF-F95E-4A6C-A6C8-75FAB4B42A38}"/>
    <cellStyle name="Comma 5 23" xfId="8030" xr:uid="{4921D488-EBDF-4245-8622-770FE853BE94}"/>
    <cellStyle name="Comma 5 23 2" xfId="16892" xr:uid="{9BDB2D6C-051E-4247-A617-BD9743C28426}"/>
    <cellStyle name="Comma 5 23 2 2" xfId="29233" xr:uid="{ADB9FA4C-F540-4EF4-BAA7-58A7A40E9F91}"/>
    <cellStyle name="Comma 5 23 3" xfId="24194" xr:uid="{917CAE90-10A7-46AB-A91B-21F396D4B4D9}"/>
    <cellStyle name="Comma 5 24" xfId="8405" xr:uid="{8FC87155-855F-48BD-96BC-5880B4D3A5CD}"/>
    <cellStyle name="Comma 5 24 2" xfId="17101" xr:uid="{6376D4ED-E881-4B80-86FD-B261966D1D33}"/>
    <cellStyle name="Comma 5 24 2 2" xfId="29441" xr:uid="{74CC3745-8D1B-452E-8944-196B261B7BBE}"/>
    <cellStyle name="Comma 5 24 3" xfId="24402" xr:uid="{C314A3AE-E2C1-489E-AB25-1AEFDDCF9994}"/>
    <cellStyle name="Comma 5 25" xfId="8786" xr:uid="{AF8EA898-063F-4653-82BD-938518A4530A}"/>
    <cellStyle name="Comma 5 25 2" xfId="17309" xr:uid="{C5D258F2-A716-43DF-BCB7-9F4912F9F4A5}"/>
    <cellStyle name="Comma 5 25 2 2" xfId="29649" xr:uid="{97A5A377-F1D2-49E2-94BD-24F3C9AB7EFF}"/>
    <cellStyle name="Comma 5 25 3" xfId="24610" xr:uid="{F1F04098-EA33-41A5-B798-E71E247110D1}"/>
    <cellStyle name="Comma 5 26" xfId="9171" xr:uid="{AD78F494-4AAA-4A64-887E-BD9DDA5CD8D5}"/>
    <cellStyle name="Comma 5 26 2" xfId="17518" xr:uid="{218BBD9F-86F9-4696-BFC0-A2A9A579856D}"/>
    <cellStyle name="Comma 5 26 2 2" xfId="29857" xr:uid="{FF5202A5-7C06-46FF-803E-D81FCD4A14D1}"/>
    <cellStyle name="Comma 5 26 3" xfId="24819" xr:uid="{C96C2C63-3500-4082-8B5E-430FE6D4AA86}"/>
    <cellStyle name="Comma 5 27" xfId="9567" xr:uid="{6F6FB730-A0CF-45C0-9B5D-38B7B9F3427B}"/>
    <cellStyle name="Comma 5 27 2" xfId="17728" xr:uid="{28A03BA1-9B8E-4183-9214-8F8E3FF348AF}"/>
    <cellStyle name="Comma 5 27 2 2" xfId="30066" xr:uid="{32AADB94-80A0-42E3-A182-E8BCDD3DE835}"/>
    <cellStyle name="Comma 5 27 3" xfId="25029" xr:uid="{2958358E-D515-4774-AC35-1B1C5420ABC4}"/>
    <cellStyle name="Comma 5 28" xfId="9948" xr:uid="{51ED6613-F01C-45E9-BCEE-6A6DEBEFEF21}"/>
    <cellStyle name="Comma 5 28 2" xfId="17936" xr:uid="{540C8D81-A64E-42DD-9227-5827FF4D9EA3}"/>
    <cellStyle name="Comma 5 28 2 2" xfId="30274" xr:uid="{A3A39D77-6D3F-4CB1-A6EC-014D56A5587C}"/>
    <cellStyle name="Comma 5 28 3" xfId="25237" xr:uid="{E447D539-4274-4C6D-98D2-29A79A765093}"/>
    <cellStyle name="Comma 5 29" xfId="10330" xr:uid="{78D68E64-C758-4286-AD2D-05D5A908BCEC}"/>
    <cellStyle name="Comma 5 29 2" xfId="18145" xr:uid="{58E34D9D-7C72-4CCC-9C45-7CBBB5A4C514}"/>
    <cellStyle name="Comma 5 29 2 2" xfId="30483" xr:uid="{07C4842E-2469-4D61-B552-FD674C8BA76E}"/>
    <cellStyle name="Comma 5 29 3" xfId="25446" xr:uid="{167964FC-E7CB-4DAF-BC64-761C8417AB0E}"/>
    <cellStyle name="Comma 5 3" xfId="477" xr:uid="{00000000-0005-0000-0000-000091000000}"/>
    <cellStyle name="Comma 5 3 10" xfId="9706" xr:uid="{895B0B5C-F170-44F6-9A34-14F10EBD99B8}"/>
    <cellStyle name="Comma 5 3 10 2" xfId="17793" xr:uid="{57733570-DA15-41F9-8317-6F60E2E82DFC}"/>
    <cellStyle name="Comma 5 3 10 2 2" xfId="30131" xr:uid="{EC679456-8206-4476-81FD-EACF0730A62D}"/>
    <cellStyle name="Comma 5 3 10 3" xfId="25094" xr:uid="{344D588B-15C9-46CD-93A9-BEEF97216339}"/>
    <cellStyle name="Comma 5 3 11" xfId="10088" xr:uid="{E16D1C02-58ED-4100-838E-065D5A644EDD}"/>
    <cellStyle name="Comma 5 3 11 2" xfId="18002" xr:uid="{1B85AB5A-DB8D-47C1-88D2-09211FE1A956}"/>
    <cellStyle name="Comma 5 3 11 2 2" xfId="30340" xr:uid="{2B913F58-F061-4746-AEF6-6B01C6E5035D}"/>
    <cellStyle name="Comma 5 3 11 3" xfId="25303" xr:uid="{A0D1F472-9906-44A8-9823-1ABC3ADB4FE2}"/>
    <cellStyle name="Comma 5 3 12" xfId="10469" xr:uid="{7FEA17DD-71BF-49D0-B6C2-B7C65B5FC429}"/>
    <cellStyle name="Comma 5 3 12 2" xfId="18211" xr:uid="{69F2F644-4EE7-4E7B-B41F-FEFA267B3B57}"/>
    <cellStyle name="Comma 5 3 12 2 2" xfId="30548" xr:uid="{CA1C7397-E2F4-4716-9C46-1786335FF501}"/>
    <cellStyle name="Comma 5 3 12 3" xfId="25511" xr:uid="{6714926D-478B-49AD-A0D3-5A3913732170}"/>
    <cellStyle name="Comma 5 3 13" xfId="10850" xr:uid="{4DEF450B-393C-44A2-B8C7-336FF33AC90B}"/>
    <cellStyle name="Comma 5 3 13 2" xfId="18419" xr:uid="{B4DC11EB-2B67-4614-BB7F-D818EB5B979E}"/>
    <cellStyle name="Comma 5 3 13 2 2" xfId="30756" xr:uid="{4C16ABA7-0620-4D43-9CBF-7BAAB7C38B78}"/>
    <cellStyle name="Comma 5 3 13 3" xfId="25719" xr:uid="{D41CED48-53C2-45C2-B293-703CDBB9104C}"/>
    <cellStyle name="Comma 5 3 14" xfId="11231" xr:uid="{855C3E1F-9CD4-433A-A705-BE5A9F48FBB5}"/>
    <cellStyle name="Comma 5 3 14 2" xfId="18628" xr:uid="{CD91C0FA-E2DB-4619-9166-F321E05D938A}"/>
    <cellStyle name="Comma 5 3 14 2 2" xfId="30964" xr:uid="{7A49C3D9-53FD-4518-9CC6-D7D80AA92FCA}"/>
    <cellStyle name="Comma 5 3 14 3" xfId="25927" xr:uid="{9E39F2CF-C327-438A-A589-1399535A1602}"/>
    <cellStyle name="Comma 5 3 15" xfId="11648" xr:uid="{F043D764-2742-42DC-B80F-F5B267FC3A19}"/>
    <cellStyle name="Comma 5 3 15 2" xfId="18846" xr:uid="{618E6DC1-8671-4EC6-ABA5-AC043029F636}"/>
    <cellStyle name="Comma 5 3 15 2 2" xfId="31180" xr:uid="{D42873C5-5F95-4365-855E-6187CBB9C5AA}"/>
    <cellStyle name="Comma 5 3 15 3" xfId="26143" xr:uid="{4EA5C390-2E8A-479C-B871-10E23F1332B7}"/>
    <cellStyle name="Comma 5 3 16" xfId="12033" xr:uid="{C1298C09-8C7D-437E-A9AC-FA94724183D4}"/>
    <cellStyle name="Comma 5 3 16 2" xfId="19057" xr:uid="{B6DC6C11-1830-47A7-B755-F7254FA24BCD}"/>
    <cellStyle name="Comma 5 3 16 2 2" xfId="31390" xr:uid="{E8E88A92-62BE-48DF-978D-CC166C2134AE}"/>
    <cellStyle name="Comma 5 3 16 3" xfId="26353" xr:uid="{E8342FAA-28BB-4F85-9ADD-0B98ADF252E8}"/>
    <cellStyle name="Comma 5 3 17" xfId="12414" xr:uid="{0267E3D0-9828-461A-BA0B-C55DE80BDED4}"/>
    <cellStyle name="Comma 5 3 17 2" xfId="19265" xr:uid="{C7C76614-BEC9-4A47-A111-241D48BCFC12}"/>
    <cellStyle name="Comma 5 3 17 2 2" xfId="31598" xr:uid="{5353DA00-AAF8-4BAA-9AE1-C8C9588E4D1D}"/>
    <cellStyle name="Comma 5 3 17 3" xfId="26561" xr:uid="{DD2D99C7-C532-4EA0-9885-E8AB45088878}"/>
    <cellStyle name="Comma 5 3 18" xfId="12795" xr:uid="{B41DE917-D89A-4ACF-A4D9-E3CC7A78AA1B}"/>
    <cellStyle name="Comma 5 3 18 2" xfId="19474" xr:uid="{CBD7F60E-5A34-4992-8476-848C292B236A}"/>
    <cellStyle name="Comma 5 3 18 2 2" xfId="31806" xr:uid="{C7FBF78A-2BFF-4E7E-9FCF-6481DDE3EC69}"/>
    <cellStyle name="Comma 5 3 18 3" xfId="26769" xr:uid="{B2ADBA75-459B-4B5C-86E4-9187FE310D4B}"/>
    <cellStyle name="Comma 5 3 19" xfId="13176" xr:uid="{C42D4D7B-87E3-4A81-B167-9D17AED6EFC3}"/>
    <cellStyle name="Comma 5 3 19 2" xfId="19682" xr:uid="{AFF917D2-134C-4176-B683-5EAF15349198}"/>
    <cellStyle name="Comma 5 3 19 2 2" xfId="32014" xr:uid="{04037921-4B62-4C16-9C5C-5D9FF9CA29C1}"/>
    <cellStyle name="Comma 5 3 19 3" xfId="26977" xr:uid="{93FC61FA-9709-44AC-BE34-6478263FBF66}"/>
    <cellStyle name="Comma 5 3 2" xfId="749" xr:uid="{FA8E26B6-A679-445F-8E0A-13AC39355158}"/>
    <cellStyle name="Comma 5 3 2 2" xfId="1105" xr:uid="{D7D3C08F-FDBA-4DA4-B202-ED11E0CA0653}"/>
    <cellStyle name="Comma 5 3 2 2 2" xfId="1942" xr:uid="{C83142FA-8D85-4758-BBD3-A9D3897CC081}"/>
    <cellStyle name="Comma 5 3 2 2 3" xfId="4710" xr:uid="{1F1A5535-2272-4606-AFC0-F82FA878B824}"/>
    <cellStyle name="Comma 5 3 2 2 4" xfId="23841" xr:uid="{7AA65048-7AAC-475D-9DAD-790B3066ED28}"/>
    <cellStyle name="Comma 5 3 2 3" xfId="1592" xr:uid="{C40C8F08-019F-42E6-8347-94B8AB4AFACD}"/>
    <cellStyle name="Comma 5 3 2 3 2" xfId="6874" xr:uid="{97A00321-049A-4C11-9717-C138908F7197}"/>
    <cellStyle name="Comma 5 3 2 3 3" xfId="28880" xr:uid="{04787B3E-3847-428D-98A0-5BA7535C28B2}"/>
    <cellStyle name="Comma 5 3 2 4" xfId="2939" xr:uid="{C3365A00-39CF-46CC-8628-0E93BCDCC7C8}"/>
    <cellStyle name="Comma 5 3 2 4 2" xfId="23283" xr:uid="{1ADB7FFA-689F-43C2-BAB2-3F20EE1EEDE0}"/>
    <cellStyle name="Comma 5 3 2 5" xfId="22561" xr:uid="{6E48C5E4-9D2A-4B89-AD7C-EFC6FDC70A72}"/>
    <cellStyle name="Comma 5 3 2 6" xfId="35862" xr:uid="{DBD63A02-DF3D-4680-BC0C-BE19A7C9D949}"/>
    <cellStyle name="Comma 5 3 20" xfId="13557" xr:uid="{CF8C48F7-768E-4876-9A86-53D0D0329C12}"/>
    <cellStyle name="Comma 5 3 20 2" xfId="19891" xr:uid="{43B015E3-829D-42D4-BB03-D8709FD3D2EC}"/>
    <cellStyle name="Comma 5 3 20 2 2" xfId="32222" xr:uid="{E4DE04C3-946F-4539-B408-5C0997A54CAF}"/>
    <cellStyle name="Comma 5 3 20 3" xfId="27185" xr:uid="{2CA2D358-1262-4ECC-8FE5-F964800DDC0A}"/>
    <cellStyle name="Comma 5 3 21" xfId="13946" xr:uid="{2EAE1BB4-A8F1-4FDA-AA0B-BD1489B8D00F}"/>
    <cellStyle name="Comma 5 3 21 2" xfId="20103" xr:uid="{D21B4BD3-D95E-4270-BE06-9B11BDD2AF78}"/>
    <cellStyle name="Comma 5 3 21 2 2" xfId="32434" xr:uid="{8D6F825C-6639-4E1E-96BA-766998F356EA}"/>
    <cellStyle name="Comma 5 3 21 3" xfId="27397" xr:uid="{6E5B2B89-DC05-4AC7-806B-E6C8A5DAA513}"/>
    <cellStyle name="Comma 5 3 22" xfId="14327" xr:uid="{746295AE-0AE0-4F06-A9A2-F45EA682A153}"/>
    <cellStyle name="Comma 5 3 22 2" xfId="20312" xr:uid="{E242847E-A9A4-4E46-B560-3B2F9A61AF52}"/>
    <cellStyle name="Comma 5 3 22 2 2" xfId="32642" xr:uid="{CDC675A7-096B-46F6-837D-34E9AF0A7F6E}"/>
    <cellStyle name="Comma 5 3 22 3" xfId="27605" xr:uid="{3BDC50F8-94C4-4F5E-842A-8ABF130BA1EF}"/>
    <cellStyle name="Comma 5 3 23" xfId="14712" xr:uid="{99C59C19-F826-403C-BB03-3D9149BEE5C2}"/>
    <cellStyle name="Comma 5 3 23 2" xfId="20523" xr:uid="{B7C1C197-0EE9-4E81-AFDD-14AF3B2C6EA1}"/>
    <cellStyle name="Comma 5 3 23 2 2" xfId="32852" xr:uid="{3B5B8571-FF7C-45B3-BE07-A921F0755B16}"/>
    <cellStyle name="Comma 5 3 23 3" xfId="27815" xr:uid="{A5311DB8-BAFF-4CB5-A9B7-2571F8C81BF1}"/>
    <cellStyle name="Comma 5 3 24" xfId="15093" xr:uid="{5BACB655-7316-403F-8D72-6A70DB99F017}"/>
    <cellStyle name="Comma 5 3 24 2" xfId="20732" xr:uid="{0B4EBD2E-5059-4CA1-8CAF-BDEA998A8F0C}"/>
    <cellStyle name="Comma 5 3 24 2 2" xfId="33060" xr:uid="{95348776-43BB-406E-A8BB-88449E89F23F}"/>
    <cellStyle name="Comma 5 3 24 3" xfId="28023" xr:uid="{00C9B2E5-2EEC-4333-8E45-6360B3BBBBA2}"/>
    <cellStyle name="Comma 5 3 25" xfId="15474" xr:uid="{24CAE4AC-FE95-45F2-95E4-6F35FBB8259F}"/>
    <cellStyle name="Comma 5 3 25 2" xfId="20940" xr:uid="{4E7903EF-0B9A-42F0-9409-D4C64DD322E8}"/>
    <cellStyle name="Comma 5 3 25 2 2" xfId="33268" xr:uid="{DB4B48F3-2613-4F85-AB3C-0B9BF69EAB1D}"/>
    <cellStyle name="Comma 5 3 25 3" xfId="28231" xr:uid="{5F99E7F0-0B96-45CC-8DE8-D25AE6E339E8}"/>
    <cellStyle name="Comma 5 3 26" xfId="15855" xr:uid="{0CC56C4F-66AC-4CB8-8254-3BACBEECBE9C}"/>
    <cellStyle name="Comma 5 3 26 2" xfId="21148" xr:uid="{05DA205C-B1B6-49CC-88BF-F6C6E38AE612}"/>
    <cellStyle name="Comma 5 3 26 2 2" xfId="33476" xr:uid="{169318F6-5DAD-4450-8492-4E9D7468455B}"/>
    <cellStyle name="Comma 5 3 26 3" xfId="28439" xr:uid="{66A7C874-A3AA-4E04-9625-6D65B6880997}"/>
    <cellStyle name="Comma 5 3 27" xfId="16236" xr:uid="{8A6D351F-CA40-4F6C-B51E-7512498BAA62}"/>
    <cellStyle name="Comma 5 3 27 2" xfId="21356" xr:uid="{E9229222-D6B9-4441-9AFD-9FBAC1425F8D}"/>
    <cellStyle name="Comma 5 3 27 2 2" xfId="33684" xr:uid="{900B0AFC-790E-4F58-BC07-916A97729236}"/>
    <cellStyle name="Comma 5 3 27 3" xfId="28647" xr:uid="{493900A5-ADAE-48C4-B34F-396B7B16C3BC}"/>
    <cellStyle name="Comma 5 3 28" xfId="5277" xr:uid="{9C84F0D0-8F98-4D6D-B6CB-12555A705E4A}"/>
    <cellStyle name="Comma 5 3 28 2" xfId="21656" xr:uid="{B5222771-90F6-42EE-A6FB-F9C04A6270BD}"/>
    <cellStyle name="Comma 5 3 28 3" xfId="23705" xr:uid="{B2EEED10-F3CB-4172-A6C8-3960B4C4CEA3}"/>
    <cellStyle name="Comma 5 3 29" xfId="16498" xr:uid="{810B670F-48F9-4322-B9FA-A8F9A6C5FDEC}"/>
    <cellStyle name="Comma 5 3 29 2" xfId="28781" xr:uid="{A14E0A81-7829-40AB-BBCE-828C5102509D}"/>
    <cellStyle name="Comma 5 3 3" xfId="1101" xr:uid="{5A8A2228-6608-4F8F-A06A-1D5682729988}"/>
    <cellStyle name="Comma 5 3 3 2" xfId="1939" xr:uid="{8BC0D4CF-F999-48EE-B303-4ABA0418772C}"/>
    <cellStyle name="Comma 5 3 3 2 2" xfId="7098" xr:uid="{4F9CCAA5-D0E7-497F-A954-CFE3F5319534}"/>
    <cellStyle name="Comma 5 3 3 2 3" xfId="23866" xr:uid="{0795E0F4-0EA3-430D-922E-83F262B183E6}"/>
    <cellStyle name="Comma 5 3 3 3" xfId="16563" xr:uid="{11F0EBE0-D760-4158-AE22-43A9D201C172}"/>
    <cellStyle name="Comma 5 3 3 3 2" xfId="28905" xr:uid="{0B0B6E7B-4E93-42C0-BB87-A2812A017DBF}"/>
    <cellStyle name="Comma 5 3 3 4" xfId="4707" xr:uid="{1EB070A8-3152-41A1-9B40-CD07B8513C7D}"/>
    <cellStyle name="Comma 5 3 3 5" xfId="23445" xr:uid="{A74773DC-CADE-4FFF-BCCF-2D6718122406}"/>
    <cellStyle name="Comma 5 3 3 6" xfId="35635" xr:uid="{791F3DEC-4853-4667-9174-8DB7D73AAFE0}"/>
    <cellStyle name="Comma 5 3 30" xfId="4340" xr:uid="{5E2921E0-6CB8-4289-B368-FBBD78ABDBCD}"/>
    <cellStyle name="Comma 5 3 31" xfId="22223" xr:uid="{BDB44273-7872-4524-BE8E-A92F10638073}"/>
    <cellStyle name="Comma 5 3 32" xfId="35101" xr:uid="{EA51BBF6-2C61-494F-997D-3330F68AECB2}"/>
    <cellStyle name="Comma 5 3 4" xfId="1589" xr:uid="{55745BE5-BA95-4309-B236-FCD21AD16CBB}"/>
    <cellStyle name="Comma 5 3 4 2" xfId="7394" xr:uid="{127CAE8D-8AEF-4A18-92E9-A13A8AB59417}"/>
    <cellStyle name="Comma 5 3 4 2 2" xfId="23891" xr:uid="{B125CFE9-BB7D-46EA-8E19-8ED39F1E6FA4}"/>
    <cellStyle name="Comma 5 3 4 3" xfId="16588" xr:uid="{95419124-78E0-40BA-B4F7-B5B671442781}"/>
    <cellStyle name="Comma 5 3 4 3 2" xfId="28930" xr:uid="{EBD57A70-5945-4967-BFD7-E509C44A7959}"/>
    <cellStyle name="Comma 5 3 4 4" xfId="4398" xr:uid="{1C4CF979-BD73-417F-8146-0A9DE4ABF439}"/>
    <cellStyle name="Comma 5 3 4 5" xfId="23630" xr:uid="{0CB0685E-9190-4B7B-8DEF-E6A484DADB82}"/>
    <cellStyle name="Comma 5 3 5" xfId="2755" xr:uid="{9263366B-FC36-4F73-8DFE-71A0CFF781A2}"/>
    <cellStyle name="Comma 5 3 5 2" xfId="16730" xr:uid="{B84FBB9E-ACE0-4EAA-A170-4FFBA7678A2F}"/>
    <cellStyle name="Comma 5 3 5 2 2" xfId="29071" xr:uid="{6EDA320F-8A4D-44BA-8441-E91D1945D03D}"/>
    <cellStyle name="Comma 5 3 5 3" xfId="24032" xr:uid="{131F9C62-3305-484A-B11B-8449A9FD705F}"/>
    <cellStyle name="Comma 5 3 6" xfId="8163" xr:uid="{B6244AD7-8EF0-4328-935B-407686F4FB86}"/>
    <cellStyle name="Comma 5 3 6 2" xfId="16958" xr:uid="{5696300E-E6AE-4A03-A931-AA41E5708068}"/>
    <cellStyle name="Comma 5 3 6 2 2" xfId="29298" xr:uid="{D9F3A96F-4F94-4E37-8317-8F27343478F9}"/>
    <cellStyle name="Comma 5 3 6 3" xfId="24259" xr:uid="{BA2152D5-3F35-473E-AA6D-1F4D307D77EF}"/>
    <cellStyle name="Comma 5 3 7" xfId="8544" xr:uid="{9FCF4F53-E518-422A-9F90-2CC4EC7AC865}"/>
    <cellStyle name="Comma 5 3 7 2" xfId="17166" xr:uid="{C61C38C8-7CCA-433A-962B-B6B6C645E422}"/>
    <cellStyle name="Comma 5 3 7 2 2" xfId="29506" xr:uid="{A619863B-7D08-4BCD-9FCE-F5ABE710DF64}"/>
    <cellStyle name="Comma 5 3 7 3" xfId="24467" xr:uid="{DDC2FF46-38DC-4D92-A4A6-DEDC505ECBB0}"/>
    <cellStyle name="Comma 5 3 8" xfId="8925" xr:uid="{C9DF0D35-3543-4204-8BE2-633EF2714CA7}"/>
    <cellStyle name="Comma 5 3 8 2" xfId="17374" xr:uid="{3E2BB154-C069-4B79-9E76-43F4BBCCF362}"/>
    <cellStyle name="Comma 5 3 8 2 2" xfId="29714" xr:uid="{38DBB378-274A-4406-94A0-90E6F4C3B1C0}"/>
    <cellStyle name="Comma 5 3 8 3" xfId="24675" xr:uid="{1CEFF242-9F1E-4BE2-A337-E59232372B69}"/>
    <cellStyle name="Comma 5 3 9" xfId="9321" xr:uid="{39521D8E-06DD-498B-9C72-6E344327E0E7}"/>
    <cellStyle name="Comma 5 3 9 2" xfId="17585" xr:uid="{B6E4C79A-9DC3-41BF-8A13-F1B41E590DE8}"/>
    <cellStyle name="Comma 5 3 9 2 2" xfId="29923" xr:uid="{88DEAFA6-4304-4938-B05A-90B9643BBC1D}"/>
    <cellStyle name="Comma 5 3 9 3" xfId="24886" xr:uid="{8523F441-CFF5-409C-BDE5-18480F61FFBC}"/>
    <cellStyle name="Comma 5 30" xfId="10711" xr:uid="{45AC650A-051E-489F-A7ED-9104065819BD}"/>
    <cellStyle name="Comma 5 30 2" xfId="18354" xr:uid="{7C44DC24-DAD4-46D5-B031-029FC7EEFB8D}"/>
    <cellStyle name="Comma 5 30 2 2" xfId="30691" xr:uid="{04803173-C1CA-4195-81B5-99A4C731B065}"/>
    <cellStyle name="Comma 5 30 3" xfId="25654" xr:uid="{513B2D31-FD32-4EE9-8705-84E626FE2BF7}"/>
    <cellStyle name="Comma 5 31" xfId="11092" xr:uid="{DF379080-1AF8-4262-959A-84E732E82771}"/>
    <cellStyle name="Comma 5 31 2" xfId="18562" xr:uid="{4408E8E9-41EB-4227-B17A-9BDA96988477}"/>
    <cellStyle name="Comma 5 31 2 2" xfId="30899" xr:uid="{1433D338-B8BF-48BC-88F4-7F420F8A0A32}"/>
    <cellStyle name="Comma 5 31 3" xfId="25862" xr:uid="{A336B4ED-AFF3-42D2-B565-E6B21DC14C07}"/>
    <cellStyle name="Comma 5 32" xfId="11509" xr:uid="{E10A0712-9635-41B6-82E3-F8D73BD49551}"/>
    <cellStyle name="Comma 5 32 2" xfId="18781" xr:uid="{61C769A0-043A-4B70-960D-C0BD50200B54}"/>
    <cellStyle name="Comma 5 32 2 2" xfId="31115" xr:uid="{BE31F202-8ED5-4C63-8C4C-778BF8D21C08}"/>
    <cellStyle name="Comma 5 32 3" xfId="26078" xr:uid="{ECBD6FB6-C29A-45A1-8BD2-BBF90A20A2BD}"/>
    <cellStyle name="Comma 5 33" xfId="11894" xr:uid="{EDD823AA-43C9-43D0-80AD-61E2FE13023A}"/>
    <cellStyle name="Comma 5 33 2" xfId="18991" xr:uid="{09312610-A0F8-4096-BE47-116230FFB87F}"/>
    <cellStyle name="Comma 5 33 2 2" xfId="31325" xr:uid="{F3522C3E-19F2-409B-B45E-4C0977BA7531}"/>
    <cellStyle name="Comma 5 33 3" xfId="26288" xr:uid="{A398D3C3-4E4B-45C3-B132-6176B7D15E5F}"/>
    <cellStyle name="Comma 5 34" xfId="12275" xr:uid="{FF5612D8-15D7-49CC-9900-FE5E37669DDD}"/>
    <cellStyle name="Comma 5 34 2" xfId="19200" xr:uid="{AA6674DF-C988-40D9-A91A-E3C179FC4A62}"/>
    <cellStyle name="Comma 5 34 2 2" xfId="31533" xr:uid="{CF2A9FFC-5A63-4B54-B249-9EDEF1F060D7}"/>
    <cellStyle name="Comma 5 34 3" xfId="26496" xr:uid="{9FFD1C1F-00CC-4A32-8923-ABAA03256A6A}"/>
    <cellStyle name="Comma 5 35" xfId="12656" xr:uid="{D0814BDC-D758-4ED7-B8DD-7E1909B6D951}"/>
    <cellStyle name="Comma 5 35 2" xfId="19409" xr:uid="{CA06C06B-5776-4987-B3D6-1820635417C7}"/>
    <cellStyle name="Comma 5 35 2 2" xfId="31741" xr:uid="{E37D7980-C9D8-41FF-ABB0-3F2EC9FA4716}"/>
    <cellStyle name="Comma 5 35 3" xfId="26704" xr:uid="{D9518CAD-4914-415D-9068-D109B95A1710}"/>
    <cellStyle name="Comma 5 36" xfId="13037" xr:uid="{093D4D35-6CE7-4AF3-A6A8-5867C129FBB7}"/>
    <cellStyle name="Comma 5 36 2" xfId="19617" xr:uid="{07F2BD94-4959-4B9B-B90E-733100F52DFB}"/>
    <cellStyle name="Comma 5 36 2 2" xfId="31949" xr:uid="{35A3AF1D-C8EB-4CC3-8503-5F260223C56E}"/>
    <cellStyle name="Comma 5 36 3" xfId="26912" xr:uid="{199BE482-8560-4839-A490-1EA5753B56CF}"/>
    <cellStyle name="Comma 5 37" xfId="13418" xr:uid="{88E43C5D-A3ED-4CF6-831E-C6FBC9976826}"/>
    <cellStyle name="Comma 5 37 2" xfId="19826" xr:uid="{66F8DFAD-8A54-4395-91A0-67D0D6638142}"/>
    <cellStyle name="Comma 5 37 2 2" xfId="32157" xr:uid="{16023B65-3293-406A-B6A4-969EA22C7EB3}"/>
    <cellStyle name="Comma 5 37 3" xfId="27120" xr:uid="{B69CF00A-12DE-4A21-871A-60FBA84E4187}"/>
    <cellStyle name="Comma 5 38" xfId="13807" xr:uid="{BD0AC6F7-53D1-441E-AE77-E8AE3B088D9F}"/>
    <cellStyle name="Comma 5 38 2" xfId="20038" xr:uid="{7838ED25-B9D6-4FB8-80DE-CA2165E7B0FC}"/>
    <cellStyle name="Comma 5 38 2 2" xfId="32369" xr:uid="{69C07561-A431-40B5-8691-AC6BC465D632}"/>
    <cellStyle name="Comma 5 38 3" xfId="27332" xr:uid="{6F2D97F5-7FCA-4D1E-BB64-F3C9264EE9DB}"/>
    <cellStyle name="Comma 5 39" xfId="14188" xr:uid="{4B33BF64-293C-4E22-999D-61033AB47DAD}"/>
    <cellStyle name="Comma 5 39 2" xfId="20247" xr:uid="{79DDCBAE-F706-4471-B224-6EC41AFBC797}"/>
    <cellStyle name="Comma 5 39 2 2" xfId="32577" xr:uid="{431462D2-DE45-4F7A-9853-2514019492C4}"/>
    <cellStyle name="Comma 5 39 3" xfId="27540" xr:uid="{99C9BEC0-9379-4957-99EB-828680DD814C}"/>
    <cellStyle name="Comma 5 4" xfId="1504" xr:uid="{4C9DBB3C-E865-4616-8D3B-09DB51F8B91D}"/>
    <cellStyle name="Comma 5 4 2" xfId="3908" xr:uid="{EC53AF44-F290-49DD-90E8-F052886FEA19}"/>
    <cellStyle name="Comma 5 4 3" xfId="3417" xr:uid="{12D2300D-B76C-4C12-9460-5F76205B9520}"/>
    <cellStyle name="Comma 5 4 4" xfId="22417" xr:uid="{CFFEE992-C1F7-46B7-9FB6-5D32113119E3}"/>
    <cellStyle name="Comma 5 4 5" xfId="34693" xr:uid="{DD1DD956-D08D-4B18-A468-8619A8D10248}"/>
    <cellStyle name="Comma 5 40" xfId="14573" xr:uid="{E29EBD22-4B0C-45D5-8AAB-02E45739C02F}"/>
    <cellStyle name="Comma 5 40 2" xfId="20458" xr:uid="{C418A60B-950A-442F-8162-165DB3BE0115}"/>
    <cellStyle name="Comma 5 40 2 2" xfId="32787" xr:uid="{180A6ECB-E5BC-4AD6-A715-9ED41EE77A6B}"/>
    <cellStyle name="Comma 5 40 3" xfId="27750" xr:uid="{A7189408-08B8-4974-B70A-036E538E1729}"/>
    <cellStyle name="Comma 5 41" xfId="14954" xr:uid="{6CC63E83-7297-4B56-A5A8-C06932289AF0}"/>
    <cellStyle name="Comma 5 41 2" xfId="20666" xr:uid="{5EE78CD1-D230-46EC-BD83-E9772AD1E819}"/>
    <cellStyle name="Comma 5 41 2 2" xfId="32995" xr:uid="{4F917B8B-F6D3-4834-8A1C-F883DDE210C5}"/>
    <cellStyle name="Comma 5 41 3" xfId="27958" xr:uid="{50864A33-73CD-47EA-B22B-8EA522B57175}"/>
    <cellStyle name="Comma 5 42" xfId="15335" xr:uid="{62CF1A38-03EA-420A-B474-795ADB00CB2F}"/>
    <cellStyle name="Comma 5 42 2" xfId="20875" xr:uid="{50F57EEE-0312-4303-B521-983495F61806}"/>
    <cellStyle name="Comma 5 42 2 2" xfId="33203" xr:uid="{9622D11F-A485-4A57-B634-B501E239AB8F}"/>
    <cellStyle name="Comma 5 42 3" xfId="28166" xr:uid="{C59D0C1D-7C56-4DDD-94A7-AFD40B033905}"/>
    <cellStyle name="Comma 5 43" xfId="15716" xr:uid="{1CE4E92E-3692-4B32-BC89-135EAF83E080}"/>
    <cellStyle name="Comma 5 43 2" xfId="21083" xr:uid="{7561537F-FE9A-44A9-9B33-10FC233102EA}"/>
    <cellStyle name="Comma 5 43 2 2" xfId="33411" xr:uid="{C1FA6FFC-FAED-424D-9521-8234890E6198}"/>
    <cellStyle name="Comma 5 43 3" xfId="28374" xr:uid="{6DF2FC05-DFC4-438F-9026-EB64B48FA5F5}"/>
    <cellStyle name="Comma 5 44" xfId="16097" xr:uid="{41E8AF77-22B2-4B6C-9A38-7B7A378860FD}"/>
    <cellStyle name="Comma 5 44 2" xfId="21291" xr:uid="{D489B437-FDBB-4463-BC5A-25CDCC1F1A71}"/>
    <cellStyle name="Comma 5 44 2 2" xfId="33619" xr:uid="{F86A9B8C-281C-43CA-86B2-9FF6CE85E054}"/>
    <cellStyle name="Comma 5 44 3" xfId="28582" xr:uid="{3677A558-A01D-4FB1-85E4-D2BF1593B9C3}"/>
    <cellStyle name="Comma 5 45" xfId="21517" xr:uid="{AA59935F-91BB-4B9C-9268-C883F1DA492F}"/>
    <cellStyle name="Comma 5 46" xfId="22122" xr:uid="{C8ED9897-458D-441F-90CA-BD155FA05D29}"/>
    <cellStyle name="Comma 5 47" xfId="33996" xr:uid="{D1ABB56C-054B-4623-A4BE-5BB1B85F258A}"/>
    <cellStyle name="Comma 5 5" xfId="2641" xr:uid="{345B487A-9C36-4BED-B0F1-5B37DE5E08D9}"/>
    <cellStyle name="Comma 5 5 2" xfId="4151" xr:uid="{72681904-D7A1-4C1C-B3CC-B5E4FD932B02}"/>
    <cellStyle name="Comma 5 5 3" xfId="3788" xr:uid="{E352E3D4-68B1-48FE-89FB-B7E16CF682E6}"/>
    <cellStyle name="Comma 5 5 4" xfId="2994" xr:uid="{90950ACF-F091-49A7-9A16-7CE941E38522}"/>
    <cellStyle name="Comma 5 5 5" xfId="22837" xr:uid="{76E2F0C8-2867-453E-9FF6-49509FC34677}"/>
    <cellStyle name="Comma 5 5 6" xfId="35470" xr:uid="{132968A7-3335-494B-BABE-51C39E01AD14}"/>
    <cellStyle name="Comma 5 6" xfId="3333" xr:uid="{F5D06F3D-80E7-4633-89C3-AE8E31BA812E}"/>
    <cellStyle name="Comma 5 7" xfId="5578" xr:uid="{9BBDFDD7-C59D-4F5A-B808-47286D5D7FAC}"/>
    <cellStyle name="Comma 5 8" xfId="5685" xr:uid="{D88712AD-750E-4C8E-9912-57C7FCE4D0DA}"/>
    <cellStyle name="Comma 5 9" xfId="5713" xr:uid="{DCA8AFD2-5A0E-4110-A8D7-5635E4F32F81}"/>
    <cellStyle name="Comma 6" xfId="133" xr:uid="{00000000-0005-0000-0000-000059000000}"/>
    <cellStyle name="Comma 6 10" xfId="5782" xr:uid="{E1BF8CED-F7BC-45D4-B13F-0426E3DEE82A}"/>
    <cellStyle name="Comma 6 11" xfId="5908" xr:uid="{C9D35295-1C0E-452D-ACF3-1F56A6533909}"/>
    <cellStyle name="Comma 6 12" xfId="6013" xr:uid="{2A8B06D8-DDA8-4906-8E40-860919C649BD}"/>
    <cellStyle name="Comma 6 13" xfId="6117" xr:uid="{82159D7B-02CF-4EC6-81E4-BB001BAC1B4A}"/>
    <cellStyle name="Comma 6 14" xfId="6221" xr:uid="{DACD7C97-B80C-4549-A103-C4C63F08E4E1}"/>
    <cellStyle name="Comma 6 15" xfId="6325" xr:uid="{92BE5129-111B-4755-BDC6-6C7C67E65688}"/>
    <cellStyle name="Comma 6 16" xfId="6447" xr:uid="{8CDEC796-21D6-4854-AE68-C34AABEA33BF}"/>
    <cellStyle name="Comma 6 17" xfId="6551" xr:uid="{5B1EECD0-9FE5-469B-9C9D-14ACC9A6C053}"/>
    <cellStyle name="Comma 6 18" xfId="6655" xr:uid="{685DF16F-0C5B-4B3F-B451-F4F0C68767CA}"/>
    <cellStyle name="Comma 6 19" xfId="6760" xr:uid="{38920233-63CA-49AD-8D0F-2160A6CA1E36}"/>
    <cellStyle name="Comma 6 2" xfId="165" xr:uid="{00000000-0005-0000-0000-00005A000000}"/>
    <cellStyle name="Comma 6 2 10" xfId="6035" xr:uid="{F62F169E-793C-45BA-B714-B3E442064F04}"/>
    <cellStyle name="Comma 6 2 11" xfId="6139" xr:uid="{F39B37B1-261F-4AC9-B40C-BCA345316270}"/>
    <cellStyle name="Comma 6 2 12" xfId="6243" xr:uid="{8E97EDCC-2DD8-4EE4-AAFF-0FF77380ECB5}"/>
    <cellStyle name="Comma 6 2 13" xfId="6347" xr:uid="{9BFDB839-20D2-4138-8367-C9B0A562E2DC}"/>
    <cellStyle name="Comma 6 2 14" xfId="6469" xr:uid="{C512D8FF-F2E7-467C-ADB9-073305658005}"/>
    <cellStyle name="Comma 6 2 15" xfId="6573" xr:uid="{7A3BE5E8-E87D-4F8B-9109-8AC39552D4D7}"/>
    <cellStyle name="Comma 6 2 16" xfId="6677" xr:uid="{E288EF89-125B-4D21-97A8-935F20EC6B59}"/>
    <cellStyle name="Comma 6 2 17" xfId="6782" xr:uid="{7DD2BD35-B1BE-4E4E-B1B2-7110A68B19B5}"/>
    <cellStyle name="Comma 6 2 18" xfId="6976" xr:uid="{8E8587F4-01B3-43ED-B153-ADC9F2CC55AE}"/>
    <cellStyle name="Comma 6 2 19" xfId="7261" xr:uid="{F7744DFB-C724-42FF-A58C-4A0324629EA9}"/>
    <cellStyle name="Comma 6 2 2" xfId="679" xr:uid="{00000000-0005-0000-0000-00005A000000}"/>
    <cellStyle name="Comma 6 2 2 10" xfId="9817" xr:uid="{7C718E0B-D3DD-48B9-8D50-DDBD86279E9D}"/>
    <cellStyle name="Comma 6 2 2 10 2" xfId="17855" xr:uid="{D03037AA-2682-45A7-8FA1-5E1AE5869591}"/>
    <cellStyle name="Comma 6 2 2 10 2 2" xfId="30193" xr:uid="{6EFC08FC-AEF7-4D8F-846E-5E7F633C017A}"/>
    <cellStyle name="Comma 6 2 2 10 3" xfId="25156" xr:uid="{B6C7CFAB-DB70-4BE5-9AEF-1992343655A5}"/>
    <cellStyle name="Comma 6 2 2 11" xfId="10199" xr:uid="{BB7AFF1B-DE46-4D20-86DF-4AD92A4B57FE}"/>
    <cellStyle name="Comma 6 2 2 11 2" xfId="18064" xr:uid="{339F7688-8091-4154-8F60-A2F46CBE6E15}"/>
    <cellStyle name="Comma 6 2 2 11 2 2" xfId="30402" xr:uid="{37767120-7D5A-465E-A6EB-8051F4D60E9B}"/>
    <cellStyle name="Comma 6 2 2 11 3" xfId="25365" xr:uid="{E71F925D-C5D8-4923-8373-4BACFE2C3BF3}"/>
    <cellStyle name="Comma 6 2 2 12" xfId="10580" xr:uid="{23ADA487-CA39-40E2-9F2E-A298C354610F}"/>
    <cellStyle name="Comma 6 2 2 12 2" xfId="18273" xr:uid="{78E096F7-8F7D-4356-AC6B-CBAC03A98896}"/>
    <cellStyle name="Comma 6 2 2 12 2 2" xfId="30610" xr:uid="{56A7101E-8F67-4FAB-9517-F3511C58EFD3}"/>
    <cellStyle name="Comma 6 2 2 12 3" xfId="25573" xr:uid="{FE35FFAD-64EC-4884-9385-27109D9A4BB5}"/>
    <cellStyle name="Comma 6 2 2 13" xfId="10961" xr:uid="{85C25A93-B37A-47F8-8A18-0EA969F8DE7B}"/>
    <cellStyle name="Comma 6 2 2 13 2" xfId="18481" xr:uid="{B23AD412-DCA0-4BC0-AFB9-B60E1E44362E}"/>
    <cellStyle name="Comma 6 2 2 13 2 2" xfId="30818" xr:uid="{E61CFF2B-DEAA-40D4-AB04-8D88A9E8E347}"/>
    <cellStyle name="Comma 6 2 2 13 3" xfId="25781" xr:uid="{7A7901D2-6923-42F9-A227-1FAFFF30D6F0}"/>
    <cellStyle name="Comma 6 2 2 14" xfId="11342" xr:uid="{E18577C6-B5AA-444D-A777-98DD6FA135D7}"/>
    <cellStyle name="Comma 6 2 2 14 2" xfId="18690" xr:uid="{D2A2E411-C53A-40CC-A39D-6536C69F8EF8}"/>
    <cellStyle name="Comma 6 2 2 14 2 2" xfId="31026" xr:uid="{1868472E-1288-40EF-828B-A708F31E43B8}"/>
    <cellStyle name="Comma 6 2 2 14 3" xfId="25989" xr:uid="{635874DD-012F-440F-AEAC-9BFE530054BB}"/>
    <cellStyle name="Comma 6 2 2 15" xfId="11759" xr:uid="{B3FCD701-AFF3-4FA4-B47D-9D93E3BD5F6E}"/>
    <cellStyle name="Comma 6 2 2 15 2" xfId="18908" xr:uid="{91C46EE8-1D50-4D8A-BB63-A7D439BE5253}"/>
    <cellStyle name="Comma 6 2 2 15 2 2" xfId="31242" xr:uid="{91617450-2A2F-4E21-9CF1-9AEAD50263AB}"/>
    <cellStyle name="Comma 6 2 2 15 3" xfId="26205" xr:uid="{11AE7BFD-30B5-4D78-9F52-B9FEBF8A6D6A}"/>
    <cellStyle name="Comma 6 2 2 16" xfId="12144" xr:uid="{02A14E12-98E2-4DC8-8E62-45C2F9045418}"/>
    <cellStyle name="Comma 6 2 2 16 2" xfId="19119" xr:uid="{B9151E03-5219-4F72-A10C-757FDDCE81C7}"/>
    <cellStyle name="Comma 6 2 2 16 2 2" xfId="31452" xr:uid="{7638A214-12BB-45C2-8E0D-46D79EB8EFA3}"/>
    <cellStyle name="Comma 6 2 2 16 3" xfId="26415" xr:uid="{D7E02266-B72C-41B8-B94F-42BE348731A7}"/>
    <cellStyle name="Comma 6 2 2 17" xfId="12525" xr:uid="{5CADF0DD-B6F1-43E8-95CD-FA275D8DD92A}"/>
    <cellStyle name="Comma 6 2 2 17 2" xfId="19328" xr:uid="{60743AA8-D6FD-438E-B0B3-C5EBDFD0ECAE}"/>
    <cellStyle name="Comma 6 2 2 17 2 2" xfId="31660" xr:uid="{0098B629-9058-4D3C-9180-670B6A6C3C04}"/>
    <cellStyle name="Comma 6 2 2 17 3" xfId="26623" xr:uid="{17214F2F-3B35-4C78-A5CD-F3F77047DD4B}"/>
    <cellStyle name="Comma 6 2 2 18" xfId="12906" xr:uid="{43C5CF8B-7D7D-4292-98F3-70AB34545D3F}"/>
    <cellStyle name="Comma 6 2 2 18 2" xfId="19536" xr:uid="{108D1869-DC7E-4677-9B54-7DD99BD75956}"/>
    <cellStyle name="Comma 6 2 2 18 2 2" xfId="31868" xr:uid="{5C995E92-46EF-4250-B822-C9083DA27174}"/>
    <cellStyle name="Comma 6 2 2 18 3" xfId="26831" xr:uid="{3771206B-BC2B-4836-899A-D7A35CED346C}"/>
    <cellStyle name="Comma 6 2 2 19" xfId="13287" xr:uid="{9C651F63-5626-4F00-91E8-D5F892CE1B39}"/>
    <cellStyle name="Comma 6 2 2 19 2" xfId="19744" xr:uid="{0BB91243-B5C6-46C4-9A4B-CA74380EEF21}"/>
    <cellStyle name="Comma 6 2 2 19 2 2" xfId="32076" xr:uid="{1972DFD7-62A7-491B-842F-55EB2487C757}"/>
    <cellStyle name="Comma 6 2 2 19 3" xfId="27039" xr:uid="{11725574-FA26-48C3-85BA-91A74F6EFCB7}"/>
    <cellStyle name="Comma 6 2 2 2" xfId="1012" xr:uid="{DA1BB912-E98E-44F1-B401-AC420D9E2FA6}"/>
    <cellStyle name="Comma 6 2 2 2 2" xfId="1365" xr:uid="{A997C551-5E0B-4C9C-9008-E43611CFDBA3}"/>
    <cellStyle name="Comma 6 2 2 2 2 2" xfId="2202" xr:uid="{EEBF2C30-FBF6-45BE-A419-08496DE66190}"/>
    <cellStyle name="Comma 6 2 2 2 2 2 2" xfId="4970" xr:uid="{D74945AD-42CD-4EAA-A5C5-F404719D3FA2}"/>
    <cellStyle name="Comma 6 2 2 2 2 3" xfId="3702" xr:uid="{CF073359-9C5F-4289-BF3A-B1242CB34BCF}"/>
    <cellStyle name="Comma 6 2 2 2 3" xfId="1852" xr:uid="{45AF665C-5666-4A86-8062-49CCEEAE3EB6}"/>
    <cellStyle name="Comma 6 2 2 2 3 2" xfId="4071" xr:uid="{32D36747-2262-4FA3-B6F2-A9B11AFB9B52}"/>
    <cellStyle name="Comma 6 2 2 2 4" xfId="4620" xr:uid="{CF0450FF-DCB5-41AE-858A-32D5BC1B8BC5}"/>
    <cellStyle name="Comma 6 2 2 2 5" xfId="3250" xr:uid="{7CF433EE-2D9D-4002-BE88-27038394AA49}"/>
    <cellStyle name="Comma 6 2 2 2 6" xfId="22662" xr:uid="{F07CB558-4343-4EF9-B4DC-F7BDFB3BD2B9}"/>
    <cellStyle name="Comma 6 2 2 20" xfId="13668" xr:uid="{F68D131F-44B9-44F2-ABF7-1F3DADF0721E}"/>
    <cellStyle name="Comma 6 2 2 20 2" xfId="19953" xr:uid="{B4F5972C-87FE-4968-ADA6-B977FB9D8BC1}"/>
    <cellStyle name="Comma 6 2 2 20 2 2" xfId="32284" xr:uid="{F6564455-0C18-4496-946D-5EE4249476A1}"/>
    <cellStyle name="Comma 6 2 2 20 3" xfId="27247" xr:uid="{3EF9F1C0-16E4-40BB-A0D2-19030BCBAC0C}"/>
    <cellStyle name="Comma 6 2 2 21" xfId="14057" xr:uid="{242B7413-4EA5-4CD7-A3F3-3E0E206FA628}"/>
    <cellStyle name="Comma 6 2 2 21 2" xfId="20166" xr:uid="{25081D17-42BD-4EA7-8B28-30E5D7698237}"/>
    <cellStyle name="Comma 6 2 2 21 2 2" xfId="32496" xr:uid="{32D0DC74-B9D0-45CB-A65E-FB71A6C78961}"/>
    <cellStyle name="Comma 6 2 2 21 3" xfId="27459" xr:uid="{17BCC4D3-49BA-4EEF-B9F5-A4DC6047E05A}"/>
    <cellStyle name="Comma 6 2 2 22" xfId="14438" xr:uid="{1D99A293-35AF-4682-91E0-57CBEE35B053}"/>
    <cellStyle name="Comma 6 2 2 22 2" xfId="20375" xr:uid="{4E8ABFF7-58D6-4589-923E-69C01CF54830}"/>
    <cellStyle name="Comma 6 2 2 22 2 2" xfId="32704" xr:uid="{8B12EB43-38AF-426A-B828-536DBB4B3CB9}"/>
    <cellStyle name="Comma 6 2 2 22 3" xfId="27667" xr:uid="{BDEAC17D-965D-4287-A757-60BE804C1DF7}"/>
    <cellStyle name="Comma 6 2 2 23" xfId="14823" xr:uid="{D5A8ED37-3D33-4C77-B0C9-2E4F9C483D91}"/>
    <cellStyle name="Comma 6 2 2 23 2" xfId="20585" xr:uid="{1FF0D786-374B-4336-94D8-FAB971149A61}"/>
    <cellStyle name="Comma 6 2 2 23 2 2" xfId="32914" xr:uid="{06F1262B-D480-40F9-8DDB-06828622CE64}"/>
    <cellStyle name="Comma 6 2 2 23 3" xfId="27877" xr:uid="{C29D5C38-D300-4081-ACAB-55197B55C84B}"/>
    <cellStyle name="Comma 6 2 2 24" xfId="15204" xr:uid="{9F0EAB2F-80DF-41D0-9457-DDC366F216A2}"/>
    <cellStyle name="Comma 6 2 2 24 2" xfId="20794" xr:uid="{E6FC3A05-678B-43E2-91E5-3357C47EE02C}"/>
    <cellStyle name="Comma 6 2 2 24 2 2" xfId="33122" xr:uid="{E586C670-6488-4DA5-BBDE-EA6D19D86CCC}"/>
    <cellStyle name="Comma 6 2 2 24 3" xfId="28085" xr:uid="{EADC78A5-9B4C-4719-B3EF-B93DC5DEEB67}"/>
    <cellStyle name="Comma 6 2 2 25" xfId="15585" xr:uid="{85994989-6D44-4A86-85C6-96BC3247F3AC}"/>
    <cellStyle name="Comma 6 2 2 25 2" xfId="21002" xr:uid="{BFE3832B-95AC-4F85-BE8D-BBFD01415C5E}"/>
    <cellStyle name="Comma 6 2 2 25 2 2" xfId="33330" xr:uid="{B9721606-0DD4-4D40-8C33-11194581FCC2}"/>
    <cellStyle name="Comma 6 2 2 25 3" xfId="28293" xr:uid="{8DFE8E8C-6880-43A0-B8D8-6D9C297ADCD0}"/>
    <cellStyle name="Comma 6 2 2 26" xfId="15966" xr:uid="{73CEEEAA-E272-4560-9434-E7A022AF734D}"/>
    <cellStyle name="Comma 6 2 2 26 2" xfId="21210" xr:uid="{967C2083-073C-451E-BB19-62F53B041DA8}"/>
    <cellStyle name="Comma 6 2 2 26 2 2" xfId="33538" xr:uid="{16CB164E-39D7-4B35-B102-F51428AA55CA}"/>
    <cellStyle name="Comma 6 2 2 26 3" xfId="28501" xr:uid="{6DED5DCF-7C5D-4E53-B87B-E8204195B44B}"/>
    <cellStyle name="Comma 6 2 2 27" xfId="16347" xr:uid="{D64C6993-E0E6-46D6-A734-44FC6911A90A}"/>
    <cellStyle name="Comma 6 2 2 27 2" xfId="21418" xr:uid="{C573E057-D155-4226-A342-D42D84E86682}"/>
    <cellStyle name="Comma 6 2 2 27 2 2" xfId="33746" xr:uid="{E953DDE6-B30B-4959-804E-243EB728851F}"/>
    <cellStyle name="Comma 6 2 2 27 3" xfId="28709" xr:uid="{A2851A4F-5279-4F2C-92DC-7B36FEA02D20}"/>
    <cellStyle name="Comma 6 2 2 28" xfId="5281" xr:uid="{E56213C4-C3FE-4D88-80CC-3EDD57D7CA7A}"/>
    <cellStyle name="Comma 6 2 2 28 2" xfId="21767" xr:uid="{908C9D43-9734-47E5-8A9A-2614D731C4BC}"/>
    <cellStyle name="Comma 6 2 2 28 3" xfId="23726" xr:uid="{4EF3C347-5932-4733-8F7C-B01D9BBD10B4}"/>
    <cellStyle name="Comma 6 2 2 29" xfId="16502" xr:uid="{18B6FD68-18DA-43C1-ACED-02C86121B423}"/>
    <cellStyle name="Comma 6 2 2 29 2" xfId="28834" xr:uid="{EF7EABDE-9477-4CCA-A4B3-2EBA8FC6D0F6}"/>
    <cellStyle name="Comma 6 2 2 3" xfId="2858" xr:uid="{EF9757E0-9E5B-46BD-8190-BA65227F674E}"/>
    <cellStyle name="Comma 6 2 2 3 2" xfId="3550" xr:uid="{478D3CCA-6D70-491D-A25E-CB9B20E5EF75}"/>
    <cellStyle name="Comma 6 2 2 3 3" xfId="23548" xr:uid="{EAE7822F-ECCA-45A8-9891-328802496C3B}"/>
    <cellStyle name="Comma 6 2 2 3 4" xfId="22957" xr:uid="{7C73BFD0-1BCB-4161-84AF-0DECA92B106C}"/>
    <cellStyle name="Comma 6 2 2 30" xfId="23090" xr:uid="{4D3E855C-288F-4AC6-8BAA-E78F9ACA01E4}"/>
    <cellStyle name="Comma 6 2 2 31" xfId="22324" xr:uid="{C86AC33E-4D32-41C1-8355-2217B9ACB6F6}"/>
    <cellStyle name="Comma 6 2 2 32" xfId="35781" xr:uid="{33259DC9-FE65-4105-BFD8-211C237F1F1B}"/>
    <cellStyle name="Comma 6 2 2 4" xfId="4339" xr:uid="{20D459C3-D89D-4C2A-B0FC-9535DBF32AD0}"/>
    <cellStyle name="Comma 6 2 2 4 2" xfId="7503" xr:uid="{6BB8301A-6753-473F-BCA1-6E2D47624068}"/>
    <cellStyle name="Comma 6 2 2 5" xfId="7886" xr:uid="{4BFD6181-8A4E-41D4-8086-EE9061730E1F}"/>
    <cellStyle name="Comma 6 2 2 5 2" xfId="16798" xr:uid="{8BCB4DFB-D31B-4AE5-9D78-3DDD06334D3D}"/>
    <cellStyle name="Comma 6 2 2 5 2 2" xfId="29139" xr:uid="{B5D7281C-B922-47E2-B006-7048FC91E1B9}"/>
    <cellStyle name="Comma 6 2 2 5 3" xfId="24100" xr:uid="{7F45D664-47AE-489F-960D-3162842571D3}"/>
    <cellStyle name="Comma 6 2 2 6" xfId="8274" xr:uid="{B6BD37AD-2C10-43E3-B253-A84860490FC0}"/>
    <cellStyle name="Comma 6 2 2 6 2" xfId="17020" xr:uid="{B4F70A8A-FD5C-44F5-9EC5-23AF23AF0589}"/>
    <cellStyle name="Comma 6 2 2 6 2 2" xfId="29360" xr:uid="{B4ED60C6-3605-44CA-86A6-DA06C8C6117D}"/>
    <cellStyle name="Comma 6 2 2 6 3" xfId="24321" xr:uid="{F51E608B-92AD-4DB5-BCF9-DB5159C7F283}"/>
    <cellStyle name="Comma 6 2 2 7" xfId="8655" xr:uid="{AE1E84C7-806B-4F2E-8091-B5E81A0805FA}"/>
    <cellStyle name="Comma 6 2 2 7 2" xfId="17228" xr:uid="{1E83527E-F7E4-41A1-97D3-A906B99F358C}"/>
    <cellStyle name="Comma 6 2 2 7 2 2" xfId="29568" xr:uid="{63C97CCC-36C8-40AE-A95A-D75A96A13872}"/>
    <cellStyle name="Comma 6 2 2 7 3" xfId="24529" xr:uid="{DF60B622-0C6B-4EE4-A714-660B309BD212}"/>
    <cellStyle name="Comma 6 2 2 8" xfId="9036" xr:uid="{5BAC543A-D57A-4751-9115-19E0B43E5EF1}"/>
    <cellStyle name="Comma 6 2 2 8 2" xfId="17437" xr:uid="{5661581C-75BC-4CC3-A1D0-42AFAA8960EB}"/>
    <cellStyle name="Comma 6 2 2 8 2 2" xfId="29776" xr:uid="{FB33552D-2E47-4AF1-934B-C6BB6CDF20E3}"/>
    <cellStyle name="Comma 6 2 2 8 3" xfId="24737" xr:uid="{214E3C82-09D5-4125-B2CB-8DE9996906E9}"/>
    <cellStyle name="Comma 6 2 2 9" xfId="9436" xr:uid="{1495A3A1-4931-4EF4-89CB-056842C4D74E}"/>
    <cellStyle name="Comma 6 2 2 9 2" xfId="17647" xr:uid="{B3B00F6B-8FA6-4CE3-9610-5BB7E60CE932}"/>
    <cellStyle name="Comma 6 2 2 9 2 2" xfId="29985" xr:uid="{4C09046E-1A2C-4F8E-9F9B-FC9AA8F44722}"/>
    <cellStyle name="Comma 6 2 2 9 3" xfId="24948" xr:uid="{C0213592-0EFE-41DE-8E97-0DCFA1B7E954}"/>
    <cellStyle name="Comma 6 2 20" xfId="7638" xr:uid="{6BB24A8A-CB90-463F-9CBF-C41BAE7A4151}"/>
    <cellStyle name="Comma 6 2 20 2" xfId="16652" xr:uid="{BD34161C-05DB-4AC7-9A43-AC61FFC72579}"/>
    <cellStyle name="Comma 6 2 20 2 2" xfId="28994" xr:uid="{E430FB50-7601-4562-8FCB-D4C5240D402C}"/>
    <cellStyle name="Comma 6 2 20 3" xfId="23955" xr:uid="{57DE3DDE-815C-4B3F-8D62-788B514B8A38}"/>
    <cellStyle name="Comma 6 2 21" xfId="8034" xr:uid="{9E7C01F9-6191-4F86-9552-472BC1BDD316}"/>
    <cellStyle name="Comma 6 2 21 2" xfId="16896" xr:uid="{21942ADC-0BF1-4938-A5F0-D65E2BC62957}"/>
    <cellStyle name="Comma 6 2 21 2 2" xfId="29237" xr:uid="{13C4DAD5-9DEB-42D0-A19A-047E37A1321C}"/>
    <cellStyle name="Comma 6 2 21 3" xfId="24198" xr:uid="{AFD22A5E-922F-4D4C-BD35-B98FC555BAFE}"/>
    <cellStyle name="Comma 6 2 22" xfId="8409" xr:uid="{08F6DDD2-6143-44F2-9D98-BF489B436AE0}"/>
    <cellStyle name="Comma 6 2 22 2" xfId="17105" xr:uid="{01D91D49-1FCE-4680-9DB4-063FCC155113}"/>
    <cellStyle name="Comma 6 2 22 2 2" xfId="29445" xr:uid="{F806B128-9573-490E-B3BE-ACB63BCA36C2}"/>
    <cellStyle name="Comma 6 2 22 3" xfId="24406" xr:uid="{47ECC509-15EE-4C9F-981A-2C6262706DA4}"/>
    <cellStyle name="Comma 6 2 23" xfId="8790" xr:uid="{D5B78863-C112-4E07-802A-C24524D58756}"/>
    <cellStyle name="Comma 6 2 23 2" xfId="17313" xr:uid="{05D2A01A-2C88-410B-A2B4-331DFAF79FB3}"/>
    <cellStyle name="Comma 6 2 23 2 2" xfId="29653" xr:uid="{E6FB205D-0866-4220-A992-7B15395A938C}"/>
    <cellStyle name="Comma 6 2 23 3" xfId="24614" xr:uid="{DDB0DADB-EB87-4B2B-8B2B-FD915F4CC874}"/>
    <cellStyle name="Comma 6 2 24" xfId="9175" xr:uid="{1926CEA8-C313-4F51-B3B9-B5C9A9E7435D}"/>
    <cellStyle name="Comma 6 2 24 2" xfId="17522" xr:uid="{1FA62DA8-28C4-4697-8FFE-4CD49C4CD82C}"/>
    <cellStyle name="Comma 6 2 24 2 2" xfId="29861" xr:uid="{6B8C527E-3634-4F5B-8F6C-27D9F44E78EA}"/>
    <cellStyle name="Comma 6 2 24 3" xfId="24823" xr:uid="{BDBBFFE5-225D-4161-9D88-B82A7F7AD45C}"/>
    <cellStyle name="Comma 6 2 25" xfId="9571" xr:uid="{4EF54583-D948-4936-A0E4-4CD84277CB22}"/>
    <cellStyle name="Comma 6 2 25 2" xfId="17732" xr:uid="{FABB3F27-DE1F-494F-BEC9-37DE9FEF4C31}"/>
    <cellStyle name="Comma 6 2 25 2 2" xfId="30070" xr:uid="{4017B1C0-D725-48B0-BAAA-C38BDDFEF355}"/>
    <cellStyle name="Comma 6 2 25 3" xfId="25033" xr:uid="{06EA509F-8331-4B31-895F-D0F21836AAE0}"/>
    <cellStyle name="Comma 6 2 26" xfId="9952" xr:uid="{138E6F1E-3847-4FD9-B78C-F5B90801AB1F}"/>
    <cellStyle name="Comma 6 2 26 2" xfId="17940" xr:uid="{FB0180BC-265F-4A83-AB63-8242F0641E4B}"/>
    <cellStyle name="Comma 6 2 26 2 2" xfId="30278" xr:uid="{FFE26AA6-AF22-41E4-B812-3C2D49760F3C}"/>
    <cellStyle name="Comma 6 2 26 3" xfId="25241" xr:uid="{FE1329AD-A8BC-4DAE-BC9C-5798A69CB391}"/>
    <cellStyle name="Comma 6 2 27" xfId="10334" xr:uid="{DE9FDD42-458E-4617-BA78-C8FA9249DB8B}"/>
    <cellStyle name="Comma 6 2 27 2" xfId="18149" xr:uid="{328A384E-285E-4CBB-8D1F-4126F85FEB0F}"/>
    <cellStyle name="Comma 6 2 27 2 2" xfId="30487" xr:uid="{14D97408-59C9-4814-A7C5-E5C720C0F932}"/>
    <cellStyle name="Comma 6 2 27 3" xfId="25450" xr:uid="{E1847E16-5EC8-4C8E-84E8-E975E2ECA119}"/>
    <cellStyle name="Comma 6 2 28" xfId="10715" xr:uid="{CF620204-0E02-4301-A364-DE1C1E9A3924}"/>
    <cellStyle name="Comma 6 2 28 2" xfId="18358" xr:uid="{6316F887-4C56-4284-A072-6C3650E2D9D3}"/>
    <cellStyle name="Comma 6 2 28 2 2" xfId="30695" xr:uid="{D4B827D0-63D9-4DF3-B05A-2D5F682CA8FC}"/>
    <cellStyle name="Comma 6 2 28 3" xfId="25658" xr:uid="{D06D4F62-1472-43DD-87FB-76192D19039C}"/>
    <cellStyle name="Comma 6 2 29" xfId="11096" xr:uid="{3A1691FA-5819-4E34-85C0-D3792FFF28C4}"/>
    <cellStyle name="Comma 6 2 29 2" xfId="18566" xr:uid="{7828053C-C007-478D-8892-3ABD03181D5C}"/>
    <cellStyle name="Comma 6 2 29 2 2" xfId="30903" xr:uid="{A4EFB0CB-5388-4043-B88D-B42E6B6D365C}"/>
    <cellStyle name="Comma 6 2 29 3" xfId="25866" xr:uid="{7AEBC80A-0B36-48BB-88CB-EDE041FBBBB0}"/>
    <cellStyle name="Comma 6 2 3" xfId="824" xr:uid="{AAB08F21-9B25-49A5-977E-0074F8A42396}"/>
    <cellStyle name="Comma 6 2 3 2" xfId="1179" xr:uid="{0E752B4F-44C3-4ED9-9622-B40961524F7B}"/>
    <cellStyle name="Comma 6 2 3 2 2" xfId="2016" xr:uid="{71FF2F1A-F9E8-4305-B74A-F65F48CF3970}"/>
    <cellStyle name="Comma 6 2 3 2 2 2" xfId="4784" xr:uid="{6E8F053E-42E1-44DE-B285-3119901C4273}"/>
    <cellStyle name="Comma 6 2 3 2 3" xfId="3729" xr:uid="{FF9C19E5-4B2F-48C7-B07C-A871FE06A130}"/>
    <cellStyle name="Comma 6 2 3 3" xfId="1666" xr:uid="{A4A9C5B0-EEEA-4509-BB66-B9079C5914B0}"/>
    <cellStyle name="Comma 6 2 3 3 2" xfId="3912" xr:uid="{49F0F893-FCCC-479D-871F-27ABF52565AB}"/>
    <cellStyle name="Comma 6 2 3 4" xfId="4461" xr:uid="{7F5FFA79-22C9-47C6-B051-5F356214401F}"/>
    <cellStyle name="Comma 6 2 3 5" xfId="3082" xr:uid="{B7CC4F76-2BCA-4FCF-AAB8-A36C5A7476A7}"/>
    <cellStyle name="Comma 6 2 3 6" xfId="22390" xr:uid="{3253FAEF-711A-46BA-AD8C-87B27112C0CA}"/>
    <cellStyle name="Comma 6 2 30" xfId="11513" xr:uid="{8BE46D2D-7A24-4C40-9F9A-A5CA8D87B2F7}"/>
    <cellStyle name="Comma 6 2 30 2" xfId="18785" xr:uid="{09DA95EA-EBD8-4E79-8672-7106B56CF748}"/>
    <cellStyle name="Comma 6 2 30 2 2" xfId="31119" xr:uid="{AF02CB32-06E5-4308-AEF9-2E54E45842FC}"/>
    <cellStyle name="Comma 6 2 30 3" xfId="26082" xr:uid="{9E5659BB-9913-4B3A-8611-4C24603AA389}"/>
    <cellStyle name="Comma 6 2 31" xfId="11898" xr:uid="{064FB89A-E74B-4D62-9794-191A38134B2F}"/>
    <cellStyle name="Comma 6 2 31 2" xfId="18995" xr:uid="{868F5745-CD44-44EB-9F98-C65C47872FA7}"/>
    <cellStyle name="Comma 6 2 31 2 2" xfId="31329" xr:uid="{61AFF138-8247-4B2A-92A0-91A8D08E91F4}"/>
    <cellStyle name="Comma 6 2 31 3" xfId="26292" xr:uid="{1F196588-76EE-4685-8C2C-548699A56C86}"/>
    <cellStyle name="Comma 6 2 32" xfId="12279" xr:uid="{0F79D3B9-09A4-4347-A37B-BC2ADF4FA75C}"/>
    <cellStyle name="Comma 6 2 32 2" xfId="19204" xr:uid="{88903BE9-6510-47DA-8AA7-326E95A2FF69}"/>
    <cellStyle name="Comma 6 2 32 2 2" xfId="31537" xr:uid="{E0E46CBD-6CB2-4AA8-B788-B3DB1ED5B14E}"/>
    <cellStyle name="Comma 6 2 32 3" xfId="26500" xr:uid="{570C3049-6E27-415D-AC36-215AAE0E23A9}"/>
    <cellStyle name="Comma 6 2 33" xfId="12660" xr:uid="{73A6D428-8D7B-4F8A-B428-A7BBAA9EA1E3}"/>
    <cellStyle name="Comma 6 2 33 2" xfId="19413" xr:uid="{51E0C999-3985-443E-98A9-E37BDA8214B6}"/>
    <cellStyle name="Comma 6 2 33 2 2" xfId="31745" xr:uid="{821857FF-8B0F-4C84-8F0A-8BF6D655498B}"/>
    <cellStyle name="Comma 6 2 33 3" xfId="26708" xr:uid="{5A75E7C1-DA8F-4977-8FBC-69968196FBF4}"/>
    <cellStyle name="Comma 6 2 34" xfId="13041" xr:uid="{03255958-1DEB-4DCB-A7C7-431850436A0A}"/>
    <cellStyle name="Comma 6 2 34 2" xfId="19621" xr:uid="{111DFE48-82E4-4FDD-89C7-CFFF4A2C27FC}"/>
    <cellStyle name="Comma 6 2 34 2 2" xfId="31953" xr:uid="{F66DE308-BF42-440C-A369-C4E242FCFBDC}"/>
    <cellStyle name="Comma 6 2 34 3" xfId="26916" xr:uid="{3CDA61B4-40E1-4277-9B94-8CCD3033B70F}"/>
    <cellStyle name="Comma 6 2 35" xfId="13422" xr:uid="{D04F390D-CCC6-4A29-8F6F-B566C87497F0}"/>
    <cellStyle name="Comma 6 2 35 2" xfId="19830" xr:uid="{18FE1F22-7866-4429-A2D9-698F3284A346}"/>
    <cellStyle name="Comma 6 2 35 2 2" xfId="32161" xr:uid="{F12032AB-1D7B-4CD9-921A-20AF8D2A026F}"/>
    <cellStyle name="Comma 6 2 35 3" xfId="27124" xr:uid="{60C387CF-E3B8-4B7A-85EA-81EA4A937BDF}"/>
    <cellStyle name="Comma 6 2 36" xfId="13811" xr:uid="{97267D74-FED1-49A9-AD0F-C4ECC05AC5E0}"/>
    <cellStyle name="Comma 6 2 36 2" xfId="20042" xr:uid="{0238E470-6D4D-43B7-83ED-AF5031ACAF76}"/>
    <cellStyle name="Comma 6 2 36 2 2" xfId="32373" xr:uid="{F2AA92BF-6786-4047-BD99-20C3B72BE635}"/>
    <cellStyle name="Comma 6 2 36 3" xfId="27336" xr:uid="{B326D005-9154-46A9-BD28-0F4D986DAE5D}"/>
    <cellStyle name="Comma 6 2 37" xfId="14192" xr:uid="{5637E7F7-1487-4D64-BE88-58BEC14042C9}"/>
    <cellStyle name="Comma 6 2 37 2" xfId="20251" xr:uid="{DFB3BE80-7DBD-40EA-9DDD-3B6D84465039}"/>
    <cellStyle name="Comma 6 2 37 2 2" xfId="32581" xr:uid="{1AA7E04A-58CB-4A10-8967-C49F76A5B18B}"/>
    <cellStyle name="Comma 6 2 37 3" xfId="27544" xr:uid="{DD8CB136-2CE9-4007-B23F-878A12314B2C}"/>
    <cellStyle name="Comma 6 2 38" xfId="14577" xr:uid="{37A47B03-B854-4556-88F2-CDE9B389F617}"/>
    <cellStyle name="Comma 6 2 38 2" xfId="20462" xr:uid="{ABA7EE68-4F6C-435A-8EEE-29187DBE8B3F}"/>
    <cellStyle name="Comma 6 2 38 2 2" xfId="32791" xr:uid="{63595E83-D0B1-40A6-96E6-7E356686DF87}"/>
    <cellStyle name="Comma 6 2 38 3" xfId="27754" xr:uid="{503E7515-1E98-440E-9074-FD0DD7EC53AD}"/>
    <cellStyle name="Comma 6 2 39" xfId="14958" xr:uid="{9A753296-EC78-4987-844D-1E8C993381B7}"/>
    <cellStyle name="Comma 6 2 39 2" xfId="20670" xr:uid="{1B7BCA0D-C8A3-402D-8319-6D642B9BE605}"/>
    <cellStyle name="Comma 6 2 39 2 2" xfId="32999" xr:uid="{1EB5D707-655D-4332-B6A2-632E91562408}"/>
    <cellStyle name="Comma 6 2 39 3" xfId="27962" xr:uid="{59FABBAC-DF43-4E98-B1C7-42BEFD6994D7}"/>
    <cellStyle name="Comma 6 2 4" xfId="1506" xr:uid="{3F7FE8F4-2789-4CE9-BE09-3D2CBCA08490}"/>
    <cellStyle name="Comma 6 2 4 2" xfId="21950" xr:uid="{F9C11163-5240-4D93-82CC-415E71D67445}"/>
    <cellStyle name="Comma 6 2 4 3" xfId="21867" xr:uid="{52921641-A8C0-4A6E-B267-7E81E668C23E}"/>
    <cellStyle name="Comma 6 2 4 3 2" xfId="23348" xr:uid="{500C4A61-432B-48AE-93B9-592D5F0E7803}"/>
    <cellStyle name="Comma 6 2 4 4" xfId="22748" xr:uid="{6904D19F-CC8A-4652-8153-15BC6BED4622}"/>
    <cellStyle name="Comma 6 2 40" xfId="15339" xr:uid="{4E50C549-F853-4C99-9ECE-0466B637516C}"/>
    <cellStyle name="Comma 6 2 40 2" xfId="20879" xr:uid="{FEE0E02E-13C3-4CB0-8144-AC6DBF71CEC2}"/>
    <cellStyle name="Comma 6 2 40 2 2" xfId="33207" xr:uid="{1CD688AE-58B8-4C9B-99FD-D814C2DC31CA}"/>
    <cellStyle name="Comma 6 2 40 3" xfId="28170" xr:uid="{8A7979EF-D12E-42C6-9821-75C59E26FAEA}"/>
    <cellStyle name="Comma 6 2 41" xfId="15720" xr:uid="{6913852D-C8F3-4605-AF95-5E0086FC187B}"/>
    <cellStyle name="Comma 6 2 41 2" xfId="21087" xr:uid="{6EC55DD3-1268-4E83-91E4-80A3C12B974E}"/>
    <cellStyle name="Comma 6 2 41 2 2" xfId="33415" xr:uid="{896CC657-5BD8-4BAE-BFE9-876B3D271F2A}"/>
    <cellStyle name="Comma 6 2 41 3" xfId="28378" xr:uid="{2045E2B6-17AC-4657-8554-12A126B78261}"/>
    <cellStyle name="Comma 6 2 42" xfId="16101" xr:uid="{DC79C46F-B84E-4FF7-A980-FEFAB05A471E}"/>
    <cellStyle name="Comma 6 2 42 2" xfId="21295" xr:uid="{6F3CE92A-E911-4DE3-8A81-078C816346A9}"/>
    <cellStyle name="Comma 6 2 42 2 2" xfId="33623" xr:uid="{956ACC20-AC54-4E78-BAA5-9011EB2FD069}"/>
    <cellStyle name="Comma 6 2 42 3" xfId="28586" xr:uid="{D8BE2C91-C52A-40F9-ABCB-F6F91C865562}"/>
    <cellStyle name="Comma 6 2 43" xfId="21521" xr:uid="{67E74E04-FEDA-4AB5-8E44-64A8D4FCA03B}"/>
    <cellStyle name="Comma 6 2 44" xfId="22126" xr:uid="{EC58360A-D056-41EC-BF68-31EE331DDD90}"/>
    <cellStyle name="Comma 6 2 45" xfId="35474" xr:uid="{FB9C66FD-FCCD-4B4F-A4D4-BD8EAAD1A136}"/>
    <cellStyle name="Comma 6 2 5" xfId="2645" xr:uid="{12D46816-0D6B-4ADD-A4E7-9806E8FA572B}"/>
    <cellStyle name="Comma 6 2 5 2" xfId="5483" xr:uid="{2392BFD6-2BF9-49B1-8F52-EF326F1729BE}"/>
    <cellStyle name="Comma 6 2 6" xfId="5581" xr:uid="{39C07AD0-FD18-47C3-A145-F62631CDE875}"/>
    <cellStyle name="Comma 6 2 7" xfId="5689" xr:uid="{F00A4BC5-E243-4805-A535-C06AF863E3FB}"/>
    <cellStyle name="Comma 6 2 8" xfId="5804" xr:uid="{29D58A72-EB6B-4745-9DE7-463DC65F69AD}"/>
    <cellStyle name="Comma 6 2 9" xfId="5930" xr:uid="{C4564F4E-8016-4DEB-9433-F09BD33B7C85}"/>
    <cellStyle name="Comma 6 20" xfId="6954" xr:uid="{19E75C6D-1B8F-4593-8B93-1C6200F392EC}"/>
    <cellStyle name="Comma 6 21" xfId="7239" xr:uid="{C427BF73-E4AB-4638-A83A-81CE609A77B5}"/>
    <cellStyle name="Comma 6 22" xfId="7616" xr:uid="{DEFFD7FC-6101-4CB4-88FC-4EAFD455AA57}"/>
    <cellStyle name="Comma 6 22 2" xfId="16630" xr:uid="{29C31001-F9CA-464F-A971-7721B92B542A}"/>
    <cellStyle name="Comma 6 22 2 2" xfId="28972" xr:uid="{144A8C96-22E1-49E6-BC16-93CF1CAE2BEC}"/>
    <cellStyle name="Comma 6 22 3" xfId="23933" xr:uid="{5E442CF5-9DC9-47D0-AC71-F23FADE77659}"/>
    <cellStyle name="Comma 6 23" xfId="8012" xr:uid="{B0767885-413E-40BC-AF23-08E69EA86075}"/>
    <cellStyle name="Comma 6 23 2" xfId="16874" xr:uid="{3DF7F487-181E-4E79-8EB3-7D5050AB3C14}"/>
    <cellStyle name="Comma 6 23 2 2" xfId="29215" xr:uid="{93B145DB-66BC-4EB9-9D10-492A70A1D2F9}"/>
    <cellStyle name="Comma 6 23 3" xfId="24176" xr:uid="{661D5EF7-89CE-474C-886D-0FC8F15522A0}"/>
    <cellStyle name="Comma 6 24" xfId="8387" xr:uid="{0F942776-3E27-47BA-88C3-8B9221AAE6ED}"/>
    <cellStyle name="Comma 6 24 2" xfId="17083" xr:uid="{25D37E78-FD26-4F7D-B16F-A3E286A64FEB}"/>
    <cellStyle name="Comma 6 24 2 2" xfId="29423" xr:uid="{3C1E4D1F-77E9-4302-88B8-B35847571E1D}"/>
    <cellStyle name="Comma 6 24 3" xfId="24384" xr:uid="{4DE612E0-95F8-407F-9918-DB931AE1E929}"/>
    <cellStyle name="Comma 6 25" xfId="8768" xr:uid="{CE88ACBA-58BD-4DA6-8404-67CE07790E53}"/>
    <cellStyle name="Comma 6 25 2" xfId="17291" xr:uid="{D7894F11-6432-48D9-82C5-CAEBEC3CA9D8}"/>
    <cellStyle name="Comma 6 25 2 2" xfId="29631" xr:uid="{24F9B2EC-AB99-4C4B-8B98-278CD633C25D}"/>
    <cellStyle name="Comma 6 25 3" xfId="24592" xr:uid="{7E162B90-AD40-478E-A495-F6FE0C5A93EB}"/>
    <cellStyle name="Comma 6 26" xfId="9153" xr:uid="{7E24A084-2EE2-455F-B751-5EF988350688}"/>
    <cellStyle name="Comma 6 26 2" xfId="17500" xr:uid="{C7004755-9238-4B65-B921-66E137166E6E}"/>
    <cellStyle name="Comma 6 26 2 2" xfId="29839" xr:uid="{E5F2399F-E968-42CB-8510-17CB1CE7351C}"/>
    <cellStyle name="Comma 6 26 3" xfId="24801" xr:uid="{6E77666C-F112-4E2C-89F5-BCA7986F9F9F}"/>
    <cellStyle name="Comma 6 27" xfId="9549" xr:uid="{6968824C-8874-4CCA-8DFB-92F48532F561}"/>
    <cellStyle name="Comma 6 27 2" xfId="17710" xr:uid="{739DE5FD-5202-43CF-B8B0-CA65ED705626}"/>
    <cellStyle name="Comma 6 27 2 2" xfId="30048" xr:uid="{B5434F6C-BD1F-435D-A6CE-E78875FF55F1}"/>
    <cellStyle name="Comma 6 27 3" xfId="25011" xr:uid="{ACFED523-F280-4536-901B-34B7184C4A69}"/>
    <cellStyle name="Comma 6 28" xfId="9930" xr:uid="{A4B84F82-B113-4825-A15D-BB1BC5E147D5}"/>
    <cellStyle name="Comma 6 28 2" xfId="17918" xr:uid="{8E75030A-5987-4279-B536-ECF7A7D5F3F9}"/>
    <cellStyle name="Comma 6 28 2 2" xfId="30256" xr:uid="{73A1CD9C-798D-4B1C-8DBF-AFE85D843825}"/>
    <cellStyle name="Comma 6 28 3" xfId="25219" xr:uid="{EF49D2BD-E682-49A1-9B14-730A3C308F5F}"/>
    <cellStyle name="Comma 6 29" xfId="10312" xr:uid="{9C043EC4-037F-4CAB-90EE-C3D082913114}"/>
    <cellStyle name="Comma 6 29 2" xfId="18127" xr:uid="{5FFA0347-5566-43C0-8B4B-BF09CACF9ED2}"/>
    <cellStyle name="Comma 6 29 2 2" xfId="30465" xr:uid="{E091778B-8233-4BF9-A15C-0D59C35297CF}"/>
    <cellStyle name="Comma 6 29 3" xfId="25428" xr:uid="{5A456B88-D5E8-4E62-977D-FE8B9C420C84}"/>
    <cellStyle name="Comma 6 3" xfId="472" xr:uid="{00000000-0005-0000-0000-000092000000}"/>
    <cellStyle name="Comma 6 3 10" xfId="9701" xr:uid="{D35BEDD9-E6B6-4E4B-8E3A-1EE2EB8AC502}"/>
    <cellStyle name="Comma 6 3 10 2" xfId="17790" xr:uid="{E2285D79-E8C0-4859-9A2C-A09684CE74BC}"/>
    <cellStyle name="Comma 6 3 10 2 2" xfId="30128" xr:uid="{E0BBAD53-FB9E-48CB-8444-33190D92BEE5}"/>
    <cellStyle name="Comma 6 3 10 3" xfId="25091" xr:uid="{70AC2BA3-F6ED-4733-9F25-F3AC67FE5AA5}"/>
    <cellStyle name="Comma 6 3 11" xfId="10083" xr:uid="{F3CF509C-B511-4B4E-8890-5C4ED7E8F36B}"/>
    <cellStyle name="Comma 6 3 11 2" xfId="17999" xr:uid="{D4D47A64-E583-47D6-AC29-90500EBA3458}"/>
    <cellStyle name="Comma 6 3 11 2 2" xfId="30337" xr:uid="{B2B0E566-FFBE-4E9F-9659-83FDF4B106E0}"/>
    <cellStyle name="Comma 6 3 11 3" xfId="25300" xr:uid="{6613774B-5F82-421B-8C51-33638B924937}"/>
    <cellStyle name="Comma 6 3 12" xfId="10464" xr:uid="{3B9E8328-F27A-4353-B794-2C2BAA6CDD6D}"/>
    <cellStyle name="Comma 6 3 12 2" xfId="18208" xr:uid="{0647460C-04C3-4356-910C-CA869DE3B6A6}"/>
    <cellStyle name="Comma 6 3 12 2 2" xfId="30545" xr:uid="{13F6A28D-ECC1-4986-ACBD-84218C4A827C}"/>
    <cellStyle name="Comma 6 3 12 3" xfId="25508" xr:uid="{AEF1E43A-FA52-4F05-8C15-B6DE427E5FA8}"/>
    <cellStyle name="Comma 6 3 13" xfId="10845" xr:uid="{D1ED361E-02A1-409B-83DC-91DB2B8A9DE1}"/>
    <cellStyle name="Comma 6 3 13 2" xfId="18416" xr:uid="{8B31DA3A-006D-4CD7-85CA-BEFBBF0216D4}"/>
    <cellStyle name="Comma 6 3 13 2 2" xfId="30753" xr:uid="{B5246427-90AE-421C-AB9B-E77B2E3CB59D}"/>
    <cellStyle name="Comma 6 3 13 3" xfId="25716" xr:uid="{D877D673-4A89-4FB6-900D-8CB1D8EC8050}"/>
    <cellStyle name="Comma 6 3 14" xfId="11226" xr:uid="{B44B4B89-ECFF-4FC2-9751-B21C49C51131}"/>
    <cellStyle name="Comma 6 3 14 2" xfId="18625" xr:uid="{272F77C0-5922-4AC0-AC84-D0A9D5278F4D}"/>
    <cellStyle name="Comma 6 3 14 2 2" xfId="30961" xr:uid="{61E18C9B-C153-4CFF-AD04-2467E82B7D6A}"/>
    <cellStyle name="Comma 6 3 14 3" xfId="25924" xr:uid="{87379718-87FD-4959-9922-F8A0E9FAE9C2}"/>
    <cellStyle name="Comma 6 3 15" xfId="11643" xr:uid="{5A845F87-879D-45F4-8FC2-1C2158F9D0E2}"/>
    <cellStyle name="Comma 6 3 15 2" xfId="18843" xr:uid="{874A524C-0D31-4E28-94FD-36AF8E4694A0}"/>
    <cellStyle name="Comma 6 3 15 2 2" xfId="31177" xr:uid="{3B938622-ED8D-45D8-94FA-CA699664B069}"/>
    <cellStyle name="Comma 6 3 15 3" xfId="26140" xr:uid="{63A56470-5E9F-4F0B-9F83-6907E505AA1E}"/>
    <cellStyle name="Comma 6 3 16" xfId="12028" xr:uid="{57AF95C2-5FDB-4149-A610-652C21D15897}"/>
    <cellStyle name="Comma 6 3 16 2" xfId="19054" xr:uid="{31C46C64-7607-481C-BAA4-D922D0197CED}"/>
    <cellStyle name="Comma 6 3 16 2 2" xfId="31387" xr:uid="{06D619DB-4B47-447D-81E7-3BAF432CCB65}"/>
    <cellStyle name="Comma 6 3 16 3" xfId="26350" xr:uid="{C018028D-7E86-4C21-AD48-CB6A80DF4771}"/>
    <cellStyle name="Comma 6 3 17" xfId="12409" xr:uid="{2E177FC0-8806-48CE-AF67-35AA26D69459}"/>
    <cellStyle name="Comma 6 3 17 2" xfId="19262" xr:uid="{B67FE704-D105-43B7-ABF3-D92F00B86269}"/>
    <cellStyle name="Comma 6 3 17 2 2" xfId="31595" xr:uid="{C24F2010-DE1C-4A94-B531-9177DB55A725}"/>
    <cellStyle name="Comma 6 3 17 3" xfId="26558" xr:uid="{DFF937E0-5E9B-4E58-ABA1-2363AC2D40F8}"/>
    <cellStyle name="Comma 6 3 18" xfId="12790" xr:uid="{0BE69BA8-5756-4066-84FB-4D84B1E639D3}"/>
    <cellStyle name="Comma 6 3 18 2" xfId="19471" xr:uid="{BF1FD049-6A08-4D48-B1CD-1E9FC13063A3}"/>
    <cellStyle name="Comma 6 3 18 2 2" xfId="31803" xr:uid="{811DD5C8-3C81-431C-A77E-8F6F7EE637C5}"/>
    <cellStyle name="Comma 6 3 18 3" xfId="26766" xr:uid="{8BE3C12E-14AA-4E65-B2B4-4CF463ACF1DA}"/>
    <cellStyle name="Comma 6 3 19" xfId="13171" xr:uid="{FDC21FD6-E7BD-4113-BBDA-E9934D287FBD}"/>
    <cellStyle name="Comma 6 3 19 2" xfId="19679" xr:uid="{6BCE7D3E-9099-4ED0-A870-251D683769A9}"/>
    <cellStyle name="Comma 6 3 19 2 2" xfId="32011" xr:uid="{FEFF7681-B36B-402C-B4E7-C23B26DC2BCF}"/>
    <cellStyle name="Comma 6 3 19 3" xfId="26974" xr:uid="{55CA24FF-9CFB-4832-9B42-F0072607A2E3}"/>
    <cellStyle name="Comma 6 3 2" xfId="895" xr:uid="{590E741A-B043-4F84-93AE-EAC067497620}"/>
    <cellStyle name="Comma 6 3 2 2" xfId="1248" xr:uid="{3DA4D31F-CB06-4499-BA1B-14CD19C59DE9}"/>
    <cellStyle name="Comma 6 3 2 2 2" xfId="2085" xr:uid="{369EB3EB-4BA7-4448-A3B6-27154EF299F0}"/>
    <cellStyle name="Comma 6 3 2 2 2 2" xfId="4853" xr:uid="{8AF39471-4456-46DE-B012-1E244B7B330D}"/>
    <cellStyle name="Comma 6 3 2 2 3" xfId="4150" xr:uid="{0963C3E9-C84C-4C45-9FCE-0E083B364B5C}"/>
    <cellStyle name="Comma 6 3 2 3" xfId="1735" xr:uid="{ED666018-3429-40C9-AEEB-9A8EC3FD4E90}"/>
    <cellStyle name="Comma 6 3 2 3 2" xfId="3966" xr:uid="{C761F672-A70D-4F49-9B5E-C5E3E79063EA}"/>
    <cellStyle name="Comma 6 3 2 4" xfId="4512" xr:uid="{E9D4E6B8-9910-4C71-96B6-F6329866AD75}"/>
    <cellStyle name="Comma 6 3 2 5" xfId="3142" xr:uid="{EB234F04-ADBF-493C-B023-2700AC1B1251}"/>
    <cellStyle name="Comma 6 3 2 6" xfId="22558" xr:uid="{F48704EA-5D95-43BA-96EC-175BA028E829}"/>
    <cellStyle name="Comma 6 3 20" xfId="13552" xr:uid="{8944AC30-5632-4C5B-B730-1FF2D0AAB34C}"/>
    <cellStyle name="Comma 6 3 20 2" xfId="19888" xr:uid="{6455A48A-88B6-45A0-A914-9AF19DE6E271}"/>
    <cellStyle name="Comma 6 3 20 2 2" xfId="32219" xr:uid="{C4B502AE-251B-4827-AD7E-34E21814E550}"/>
    <cellStyle name="Comma 6 3 20 3" xfId="27182" xr:uid="{1FD5893F-FBFA-4B0F-8318-36B525625A8D}"/>
    <cellStyle name="Comma 6 3 21" xfId="13941" xr:uid="{7C0CDBD4-6E65-403C-A3F0-FD7B98B65853}"/>
    <cellStyle name="Comma 6 3 21 2" xfId="20100" xr:uid="{76721D56-E682-4BFF-970C-C7754FEBD312}"/>
    <cellStyle name="Comma 6 3 21 2 2" xfId="32431" xr:uid="{1B9F3473-F181-4FEA-8531-48BEFD991345}"/>
    <cellStyle name="Comma 6 3 21 3" xfId="27394" xr:uid="{1A3A6F90-D3D3-437E-A947-CE25A72B12B5}"/>
    <cellStyle name="Comma 6 3 22" xfId="14322" xr:uid="{46E24810-439D-4B8E-97DD-0865EF50CAF1}"/>
    <cellStyle name="Comma 6 3 22 2" xfId="20309" xr:uid="{7665A23B-43F5-4A8B-948E-C046CAC31952}"/>
    <cellStyle name="Comma 6 3 22 2 2" xfId="32639" xr:uid="{8DD260EC-8ACD-47B4-AC5E-342452B7CBA3}"/>
    <cellStyle name="Comma 6 3 22 3" xfId="27602" xr:uid="{59E9F32A-ADD1-4778-B37C-4176F882CF40}"/>
    <cellStyle name="Comma 6 3 23" xfId="14707" xr:uid="{A0D53E11-026B-4A6D-A880-E62B4E864D2A}"/>
    <cellStyle name="Comma 6 3 23 2" xfId="20520" xr:uid="{CCF5EF0E-E639-4F05-AD32-D1CF419F3061}"/>
    <cellStyle name="Comma 6 3 23 2 2" xfId="32849" xr:uid="{F2409F3C-158C-4E41-893F-0DC769B75B4B}"/>
    <cellStyle name="Comma 6 3 23 3" xfId="27812" xr:uid="{9C45F6C0-07CC-44F6-BBA7-EBCD27D2F2F2}"/>
    <cellStyle name="Comma 6 3 24" xfId="15088" xr:uid="{E7A7BE6F-9042-47F8-A643-2823562D8D40}"/>
    <cellStyle name="Comma 6 3 24 2" xfId="20729" xr:uid="{323203AE-DFC9-42DF-B599-D82DB74D42C1}"/>
    <cellStyle name="Comma 6 3 24 2 2" xfId="33057" xr:uid="{348A9448-18F3-48A9-A1C7-0FDF9D74B194}"/>
    <cellStyle name="Comma 6 3 24 3" xfId="28020" xr:uid="{684B6AAB-EF7F-4306-A378-59C6FEA7BC4F}"/>
    <cellStyle name="Comma 6 3 25" xfId="15469" xr:uid="{FE603EBA-D59A-464F-9793-06D26D05C413}"/>
    <cellStyle name="Comma 6 3 25 2" xfId="20937" xr:uid="{D4B1B998-5AD4-4A8D-863C-8F574D1C985A}"/>
    <cellStyle name="Comma 6 3 25 2 2" xfId="33265" xr:uid="{BDB07B44-BA08-4937-A7B1-B107A5BCAA26}"/>
    <cellStyle name="Comma 6 3 25 3" xfId="28228" xr:uid="{448625A3-626B-4C2D-802C-2C1343010736}"/>
    <cellStyle name="Comma 6 3 26" xfId="15850" xr:uid="{2795D4DD-59CD-423E-938E-CE1C521D6358}"/>
    <cellStyle name="Comma 6 3 26 2" xfId="21145" xr:uid="{49CC7038-1345-4E9A-92C5-F72FF726DB95}"/>
    <cellStyle name="Comma 6 3 26 2 2" xfId="33473" xr:uid="{F2602AE7-ABDA-47D3-9DDB-29DFD6092950}"/>
    <cellStyle name="Comma 6 3 26 3" xfId="28436" xr:uid="{6BCFC08E-565E-4C81-B601-F2F2B892A44D}"/>
    <cellStyle name="Comma 6 3 27" xfId="16231" xr:uid="{8AF86E08-5FA4-40EF-A0E9-94C6E154B77A}"/>
    <cellStyle name="Comma 6 3 27 2" xfId="21353" xr:uid="{F8BB145B-CFF2-48AC-9D5F-01A28D853227}"/>
    <cellStyle name="Comma 6 3 27 2 2" xfId="33681" xr:uid="{0149FAD3-9DA2-48E3-9A35-2F7513014A8F}"/>
    <cellStyle name="Comma 6 3 27 3" xfId="28644" xr:uid="{AE455929-5854-46B3-9261-C4A3098E2400}"/>
    <cellStyle name="Comma 6 3 28" xfId="21651" xr:uid="{78196D02-C968-46AC-9CAD-8237941BCC92}"/>
    <cellStyle name="Comma 6 3 28 2" xfId="23060" xr:uid="{28ACFE41-D747-4198-9B0D-F4A8204A66C5}"/>
    <cellStyle name="Comma 6 3 29" xfId="22220" xr:uid="{5BE5CF8E-C477-410F-859F-9B28FC54312D}"/>
    <cellStyle name="Comma 6 3 3" xfId="2752" xr:uid="{0159EA6F-6A8A-4FD7-BB64-257F18845710}"/>
    <cellStyle name="Comma 6 3 3 2" xfId="3445" xr:uid="{D5FB09EF-C491-4C8D-86AB-3512056B95FC}"/>
    <cellStyle name="Comma 6 3 3 3" xfId="23442" xr:uid="{F7382D9C-5D8D-4B77-91AC-DF750EDE341C}"/>
    <cellStyle name="Comma 6 3 3 4" xfId="22924" xr:uid="{653BEC13-36FA-4699-9562-FFD206B66430}"/>
    <cellStyle name="Comma 6 3 30" xfId="35632" xr:uid="{134426CC-7630-499C-A021-00030E08BE77}"/>
    <cellStyle name="Comma 6 3 4" xfId="4265" xr:uid="{CD5D3AA6-8481-463B-B167-FC0E372F4751}"/>
    <cellStyle name="Comma 6 3 4 2" xfId="7389" xr:uid="{BC384CC8-6498-4D8D-A6BA-26B125249B00}"/>
    <cellStyle name="Comma 6 3 5" xfId="7766" xr:uid="{C3B71166-C46C-436D-A5AB-74F5E9893A04}"/>
    <cellStyle name="Comma 6 3 5 2" xfId="16727" xr:uid="{0318B26D-2EBD-4D24-B9F5-726605749EE4}"/>
    <cellStyle name="Comma 6 3 5 2 2" xfId="29068" xr:uid="{45A6E211-D5C4-4B2F-957A-BB3BC811FA7E}"/>
    <cellStyle name="Comma 6 3 5 3" xfId="24029" xr:uid="{85784F84-F988-410B-8CE3-13E883DA8A87}"/>
    <cellStyle name="Comma 6 3 6" xfId="8158" xr:uid="{98DD0B1A-A736-496D-A63A-4ABC7CD8CACB}"/>
    <cellStyle name="Comma 6 3 6 2" xfId="16955" xr:uid="{5078B801-7428-4FE7-B8C4-545A4A1FBFC4}"/>
    <cellStyle name="Comma 6 3 6 2 2" xfId="29295" xr:uid="{65B9ED59-E126-439C-A0FE-7F9704D32F23}"/>
    <cellStyle name="Comma 6 3 6 3" xfId="24256" xr:uid="{06FA742E-E7B4-45AB-832B-C913EFC90754}"/>
    <cellStyle name="Comma 6 3 7" xfId="8539" xr:uid="{DC8DDCEB-B757-44EC-953B-AA988C9B96C7}"/>
    <cellStyle name="Comma 6 3 7 2" xfId="17163" xr:uid="{52888AC1-7806-4174-B79B-C362450D60E9}"/>
    <cellStyle name="Comma 6 3 7 2 2" xfId="29503" xr:uid="{5B1009D2-34C3-44BF-A502-500896F3C8BF}"/>
    <cellStyle name="Comma 6 3 7 3" xfId="24464" xr:uid="{78519FE0-FBC9-425B-875F-E4E56C324C11}"/>
    <cellStyle name="Comma 6 3 8" xfId="8920" xr:uid="{B6D26CC6-4042-437C-9481-FF76F26C630D}"/>
    <cellStyle name="Comma 6 3 8 2" xfId="17371" xr:uid="{6C9776EF-8542-4BDB-BACF-54C2DAB1B2DB}"/>
    <cellStyle name="Comma 6 3 8 2 2" xfId="29711" xr:uid="{2046922B-66E9-4D67-B661-F218C8144768}"/>
    <cellStyle name="Comma 6 3 8 3" xfId="24672" xr:uid="{5EDA6B21-47F3-4348-B5FA-0DCE82B83003}"/>
    <cellStyle name="Comma 6 3 9" xfId="9316" xr:uid="{1FA85B0A-56E1-46CA-8B2B-AF425BC17D41}"/>
    <cellStyle name="Comma 6 3 9 2" xfId="17582" xr:uid="{1165F0E0-05D1-4722-964A-3FE3704BDBDC}"/>
    <cellStyle name="Comma 6 3 9 2 2" xfId="29920" xr:uid="{7EA5ACD4-650E-416E-B011-11E781010DC7}"/>
    <cellStyle name="Comma 6 3 9 3" xfId="24883" xr:uid="{C62261C9-3881-4A2D-9099-7B7725C70818}"/>
    <cellStyle name="Comma 6 30" xfId="10693" xr:uid="{E3A900CE-7E95-41D1-A05F-E86CB88DB150}"/>
    <cellStyle name="Comma 6 30 2" xfId="18336" xr:uid="{574B1889-D282-4AB7-B43C-AB5448DF8EEC}"/>
    <cellStyle name="Comma 6 30 2 2" xfId="30673" xr:uid="{FA519CFB-F340-4672-9EB1-42A09AA4819A}"/>
    <cellStyle name="Comma 6 30 3" xfId="25636" xr:uid="{C1C46D21-800D-4ECA-9E59-459F1C0F438A}"/>
    <cellStyle name="Comma 6 31" xfId="11074" xr:uid="{B2452034-1D9C-4618-A4CA-C7B50AFD48D8}"/>
    <cellStyle name="Comma 6 31 2" xfId="18544" xr:uid="{6B44900F-8755-4413-88CD-8885FE384F95}"/>
    <cellStyle name="Comma 6 31 2 2" xfId="30881" xr:uid="{CB64ACBC-6705-4F63-A475-B2B0EF341CD6}"/>
    <cellStyle name="Comma 6 31 3" xfId="25844" xr:uid="{45319F71-811C-4E2F-91C7-364214FEEDFB}"/>
    <cellStyle name="Comma 6 32" xfId="11491" xr:uid="{6502BCBC-AA52-43E1-93C6-D8B1A618F0FA}"/>
    <cellStyle name="Comma 6 32 2" xfId="18763" xr:uid="{F3DA70AF-D981-4515-8361-02C0DA78F20E}"/>
    <cellStyle name="Comma 6 32 2 2" xfId="31097" xr:uid="{196A22B7-D079-4D76-B15C-575629B0FF29}"/>
    <cellStyle name="Comma 6 32 3" xfId="26060" xr:uid="{1DFD12FC-43F7-47F7-AC74-524A8A52ECAD}"/>
    <cellStyle name="Comma 6 33" xfId="11876" xr:uid="{AED13C5F-2BFF-4195-AD60-5AF77F5C1E4B}"/>
    <cellStyle name="Comma 6 33 2" xfId="18973" xr:uid="{977884AF-4A1A-496D-AE23-697197B60F3E}"/>
    <cellStyle name="Comma 6 33 2 2" xfId="31307" xr:uid="{8B57002B-DDF8-4688-8975-87CB3EA16B13}"/>
    <cellStyle name="Comma 6 33 3" xfId="26270" xr:uid="{CE6DB95D-D655-4CDC-9766-9C0580367128}"/>
    <cellStyle name="Comma 6 34" xfId="12257" xr:uid="{EF4EA1D6-8A9E-4278-8F2D-A409E073B1BC}"/>
    <cellStyle name="Comma 6 34 2" xfId="19182" xr:uid="{3CD08379-FBAC-473E-9D36-A7951FEE03AD}"/>
    <cellStyle name="Comma 6 34 2 2" xfId="31515" xr:uid="{C9AD6365-2601-4B48-8DB8-728D2D5933D1}"/>
    <cellStyle name="Comma 6 34 3" xfId="26478" xr:uid="{EC47586A-16CF-456B-AD46-52504F332D51}"/>
    <cellStyle name="Comma 6 35" xfId="12638" xr:uid="{21E47F55-6567-427D-AAF2-C2974C456A76}"/>
    <cellStyle name="Comma 6 35 2" xfId="19391" xr:uid="{3CF57A67-DBF5-4C5B-8005-FCD1AFF9910B}"/>
    <cellStyle name="Comma 6 35 2 2" xfId="31723" xr:uid="{C8554675-B1B9-45F0-B697-E2DDB9C291D4}"/>
    <cellStyle name="Comma 6 35 3" xfId="26686" xr:uid="{87C91090-3E10-4A65-9EA3-FCB8EAC97605}"/>
    <cellStyle name="Comma 6 36" xfId="13019" xr:uid="{25CBA761-DE30-44F6-81D5-048FE3574061}"/>
    <cellStyle name="Comma 6 36 2" xfId="19599" xr:uid="{B4BE4E0D-995E-4D4E-AEE2-A4ED65A38B5E}"/>
    <cellStyle name="Comma 6 36 2 2" xfId="31931" xr:uid="{E067F4A1-24D9-4B27-A703-2036AEF8568E}"/>
    <cellStyle name="Comma 6 36 3" xfId="26894" xr:uid="{456925E2-C34A-4EF6-9B99-B5C0B64AF546}"/>
    <cellStyle name="Comma 6 37" xfId="13400" xr:uid="{DB48FE89-9B81-413B-83D1-B62F55A633A8}"/>
    <cellStyle name="Comma 6 37 2" xfId="19808" xr:uid="{57C36944-4C06-41DE-B537-18E24C5DFE85}"/>
    <cellStyle name="Comma 6 37 2 2" xfId="32139" xr:uid="{A8E09107-2D5D-49F5-B224-32E514E8C868}"/>
    <cellStyle name="Comma 6 37 3" xfId="27102" xr:uid="{9E8B7A07-773A-4A1B-B757-B09CC8D144D0}"/>
    <cellStyle name="Comma 6 38" xfId="13789" xr:uid="{C329507D-7122-4180-BE17-E5CE34D4DC7E}"/>
    <cellStyle name="Comma 6 38 2" xfId="20020" xr:uid="{7DBB155E-00A1-4354-83C4-9FECE63826EF}"/>
    <cellStyle name="Comma 6 38 2 2" xfId="32351" xr:uid="{626E0466-72BB-4FFD-BDC7-29FE136D0EDC}"/>
    <cellStyle name="Comma 6 38 3" xfId="27314" xr:uid="{A02FCD14-3678-46EC-9308-B352F9D25771}"/>
    <cellStyle name="Comma 6 39" xfId="14170" xr:uid="{FB0449CD-1E33-4C75-B33B-7DBF238ACDA5}"/>
    <cellStyle name="Comma 6 39 2" xfId="20229" xr:uid="{868053DA-2907-48F9-837A-64B49932B31C}"/>
    <cellStyle name="Comma 6 39 2 2" xfId="32559" xr:uid="{E6486A25-989B-4B98-A7E8-42408147DAA5}"/>
    <cellStyle name="Comma 6 39 3" xfId="27522" xr:uid="{6AED8516-E184-4407-9BDE-8E82A509C953}"/>
    <cellStyle name="Comma 6 4" xfId="796" xr:uid="{31BA11AB-0342-4E0F-9B12-7AB8B6857A6A}"/>
    <cellStyle name="Comma 6 4 2" xfId="1151" xr:uid="{09EF5913-4057-4D10-8AC0-3198950A93CF}"/>
    <cellStyle name="Comma 6 4 2 2" xfId="1988" xr:uid="{2938D80F-DD98-4072-8F3A-CCF875766511}"/>
    <cellStyle name="Comma 6 4 2 2 2" xfId="4756" xr:uid="{E75D859D-0463-46CA-A367-F9856AC4330D}"/>
    <cellStyle name="Comma 6 4 2 3" xfId="3878" xr:uid="{C55CDF91-CAB8-4E8B-B1CB-DA1C88CF0326}"/>
    <cellStyle name="Comma 6 4 2 4" xfId="23694" xr:uid="{66E8EE1E-56A9-4424-B539-B8B0E6CB0077}"/>
    <cellStyle name="Comma 6 4 3" xfId="1638" xr:uid="{DEB1F735-7ADB-4BD6-B1DF-E8941E803DD8}"/>
    <cellStyle name="Comma 6 4 3 2" xfId="3405" xr:uid="{A65E17F6-82B3-412C-9147-4054312D46E9}"/>
    <cellStyle name="Comma 6 4 3 3" xfId="21964" xr:uid="{68E144B8-78FE-4F5E-92C9-B01E9FE7F518}"/>
    <cellStyle name="Comma 6 4 3 4" xfId="28743" xr:uid="{A5D7A526-F14B-4A05-A1CD-C5297638E0CB}"/>
    <cellStyle name="Comma 6 4 4" xfId="4433" xr:uid="{A3B37D76-9061-4151-8956-37ADF682A07E}"/>
    <cellStyle name="Comma 6 4 4 2" xfId="23206" xr:uid="{88D96649-206D-460D-9A90-879806086CC4}"/>
    <cellStyle name="Comma 6 4 5" xfId="5248" xr:uid="{F5074716-6AA8-4A50-846B-A9283BA1804B}"/>
    <cellStyle name="Comma 6 4 6" xfId="16468" xr:uid="{4A2A6C20-DAD6-4671-A191-D544EC48A48A}"/>
    <cellStyle name="Comma 6 4 7" xfId="3054" xr:uid="{D4DD52B9-30D5-41EE-874D-C99476D2A2EC}"/>
    <cellStyle name="Comma 6 4 8" xfId="22468" xr:uid="{65F7A5CE-AEFD-453C-9F46-2E6A2A641C17}"/>
    <cellStyle name="Comma 6 4 9" xfId="35440" xr:uid="{DD561C1A-A316-43D8-B4EB-06CA06726B77}"/>
    <cellStyle name="Comma 6 40" xfId="14555" xr:uid="{B98391FE-3155-4E41-AB52-68A1B7D80856}"/>
    <cellStyle name="Comma 6 40 2" xfId="20440" xr:uid="{ECEAE617-FFFB-4F59-8760-90E294BEE4B6}"/>
    <cellStyle name="Comma 6 40 2 2" xfId="32769" xr:uid="{75DAA699-3C24-4E97-8DCC-1B064925842C}"/>
    <cellStyle name="Comma 6 40 3" xfId="27732" xr:uid="{90416BC7-A16E-43CA-8BB0-9A4796D8CDDA}"/>
    <cellStyle name="Comma 6 41" xfId="14936" xr:uid="{25986CCD-90B6-4F81-94ED-FC54F3143232}"/>
    <cellStyle name="Comma 6 41 2" xfId="20648" xr:uid="{DA4D4A85-A9DC-41DE-A7F6-C0791D5E81E4}"/>
    <cellStyle name="Comma 6 41 2 2" xfId="32977" xr:uid="{7A5ABB09-04CC-4FE9-A230-DB2EFAD3B497}"/>
    <cellStyle name="Comma 6 41 3" xfId="27940" xr:uid="{A425B1A1-1CEE-4EC5-8C0C-FFA013AFD382}"/>
    <cellStyle name="Comma 6 42" xfId="15317" xr:uid="{E6BF96F1-67E3-4218-880B-238826E1EB40}"/>
    <cellStyle name="Comma 6 42 2" xfId="20857" xr:uid="{863F9A53-934F-44AC-BB26-CDAA2E389B04}"/>
    <cellStyle name="Comma 6 42 2 2" xfId="33185" xr:uid="{0865F863-BAAD-4275-893C-71D860FDFF70}"/>
    <cellStyle name="Comma 6 42 3" xfId="28148" xr:uid="{97831826-61BC-400A-A59A-C1DA1DB23441}"/>
    <cellStyle name="Comma 6 43" xfId="15698" xr:uid="{DE7B6FAA-2AD3-4CAA-AC5A-706C4228E90B}"/>
    <cellStyle name="Comma 6 43 2" xfId="21065" xr:uid="{EA56B34F-B956-4411-AA5B-AC12431FDE24}"/>
    <cellStyle name="Comma 6 43 2 2" xfId="33393" xr:uid="{C9981CDD-85EE-49E1-A7C8-F258A05A193F}"/>
    <cellStyle name="Comma 6 43 3" xfId="28356" xr:uid="{6669F827-48DD-4047-8B87-6F559741B190}"/>
    <cellStyle name="Comma 6 44" xfId="16079" xr:uid="{C452E882-063E-48C5-B6AF-3A266A840B76}"/>
    <cellStyle name="Comma 6 44 2" xfId="21273" xr:uid="{B366F345-F738-4403-9A79-BC19BC28C898}"/>
    <cellStyle name="Comma 6 44 2 2" xfId="33601" xr:uid="{BD5863B3-C521-46E2-97A9-EF22DCC83355}"/>
    <cellStyle name="Comma 6 44 3" xfId="28564" xr:uid="{AF9990B0-CC02-486A-B18E-A83A165CC80C}"/>
    <cellStyle name="Comma 6 45" xfId="21499" xr:uid="{AC3523F1-0721-4894-A0F4-C50976EC4456}"/>
    <cellStyle name="Comma 6 46" xfId="22092" xr:uid="{ECEF4339-53A1-432C-AD2F-D41A265FBAB3}"/>
    <cellStyle name="Comma 6 47" xfId="33997" xr:uid="{A39DEB1C-B819-4F59-AA8E-8F1E6FDEE5A1}"/>
    <cellStyle name="Comma 6 5" xfId="1474" xr:uid="{419EC79B-4AE8-4C69-B799-364E1D4960BD}"/>
    <cellStyle name="Comma 6 5 2" xfId="3809" xr:uid="{AC942A49-2040-49E9-B466-425D37B4CBE6}"/>
    <cellStyle name="Comma 6 5 3" xfId="3790" xr:uid="{EE5BB466-7467-4FB5-BEB8-B4E4A4AE3B02}"/>
    <cellStyle name="Comma 6 5 3 2" xfId="23320" xr:uid="{EA3DFA89-0162-4879-9E0D-D1FE4434FF42}"/>
    <cellStyle name="Comma 6 5 4" xfId="21843" xr:uid="{D84BED68-056E-4910-84B9-6AE5A8E1B89C}"/>
    <cellStyle name="Comma 6 5 5" xfId="22711" xr:uid="{58CFD0BD-2954-42C5-9AFB-CAC3D92EC0AD}"/>
    <cellStyle name="Comma 6 6" xfId="2611" xr:uid="{D1EAF31D-7709-47C2-866E-AE0D2E4AC2A9}"/>
    <cellStyle name="Comma 6 6 2" xfId="3335" xr:uid="{9F84326B-46CA-47BD-910B-646DE8B8231D}"/>
    <cellStyle name="Comma 6 7" xfId="4220" xr:uid="{7FA99F57-F286-458B-8535-B0DF00A45336}"/>
    <cellStyle name="Comma 6 7 2" xfId="5467" xr:uid="{1318C2FF-20B9-4449-AE3A-F9C59A73FB85}"/>
    <cellStyle name="Comma 6 8" xfId="5561" xr:uid="{550F2E44-F69C-44E9-940D-4E5553B34756}"/>
    <cellStyle name="Comma 6 9" xfId="5667" xr:uid="{19A37F9A-9451-410B-95B2-6066E51148F9}"/>
    <cellStyle name="Comma 7" xfId="7" xr:uid="{00000000-0005-0000-0000-00002F000000}"/>
    <cellStyle name="Comma 7 10" xfId="218" xr:uid="{00000000-0005-0000-0000-000093000000}"/>
    <cellStyle name="Comma 7 10 2" xfId="827" xr:uid="{2E02C6A2-ABF4-445E-92F5-3A0D2FA77FFD}"/>
    <cellStyle name="Comma 7 10 2 2" xfId="1182" xr:uid="{5483BDF8-8E54-4255-80D6-D8CEF937F7BB}"/>
    <cellStyle name="Comma 7 10 2 2 2" xfId="2019" xr:uid="{695978A0-FCF2-422C-93EA-72ECE3D3FEFD}"/>
    <cellStyle name="Comma 7 10 2 2 3" xfId="4787" xr:uid="{40A147B2-EE07-4185-BB81-C90C10404491}"/>
    <cellStyle name="Comma 7 10 2 2 4" xfId="23393" xr:uid="{E51DA62D-1445-4E13-9CF3-EDD7ABDEBBA3}"/>
    <cellStyle name="Comma 7 10 2 3" xfId="1669" xr:uid="{FD758AAC-E8F6-426A-8E4F-DB9DDF8F578D}"/>
    <cellStyle name="Comma 7 10 2 3 2" xfId="21841" xr:uid="{FD6F6E7E-98D1-421A-88CB-E3CAAF664C4C}"/>
    <cellStyle name="Comma 7 10 2 4" xfId="2896" xr:uid="{24576F4D-76F7-4FC8-BB16-5187780A36C8}"/>
    <cellStyle name="Comma 7 10 2 5" xfId="22509" xr:uid="{386F22D4-9E03-447C-A39E-047B0DE32D8F}"/>
    <cellStyle name="Comma 7 10 2 6" xfId="35819" xr:uid="{C28B2112-EE93-4DB6-BC83-8FACBC3290D6}"/>
    <cellStyle name="Comma 7 10 3" xfId="1058" xr:uid="{50A73C39-8E21-48CE-87DB-66CD712A0F57}"/>
    <cellStyle name="Comma 7 10 3 2" xfId="1896" xr:uid="{15B76E7A-777C-42FD-B95F-2532A0B42BF9}"/>
    <cellStyle name="Comma 7 10 3 3" xfId="4664" xr:uid="{00E96016-F88F-4055-BFB5-4A9BEDE5E6A7}"/>
    <cellStyle name="Comma 7 10 3 4" xfId="23587" xr:uid="{B50EE5A8-04D8-4574-B899-C8AEADACB97E}"/>
    <cellStyle name="Comma 7 10 4" xfId="1546" xr:uid="{E42E09AB-C01D-4332-BB16-CCB972BA480C}"/>
    <cellStyle name="Comma 7 10 4 2" xfId="4355" xr:uid="{834398A8-A61A-4347-BAB7-88994FD78A79}"/>
    <cellStyle name="Comma 7 10 4 3" xfId="23799" xr:uid="{1DE340D4-C1C0-4E54-9CC6-93B73B032897}"/>
    <cellStyle name="Comma 7 10 5" xfId="2693" xr:uid="{C18D95D4-FDE6-4E4A-BEA7-A2DFA853DD62}"/>
    <cellStyle name="Comma 7 10 5 2" xfId="28838" xr:uid="{15D18FEF-B8B9-47A9-9178-BCF0D581F6B3}"/>
    <cellStyle name="Comma 7 10 6" xfId="16513" xr:uid="{024FD763-DA9C-40AF-9DB4-289BA302DD4F}"/>
    <cellStyle name="Comma 7 10 6 2" xfId="23237" xr:uid="{C91B3BB0-F9E5-4AB3-AA77-B0CB05E01060}"/>
    <cellStyle name="Comma 7 10 7" xfId="22171" xr:uid="{906576A1-431F-46E1-986A-D05F5B74A7D6}"/>
    <cellStyle name="Comma 7 10 8" xfId="35523" xr:uid="{C2465D38-ABC1-4712-8458-59B860BB0C39}"/>
    <cellStyle name="Comma 7 11" xfId="1410" xr:uid="{D2451095-C341-4508-941D-5786FEF26887}"/>
    <cellStyle name="Comma 7 11 2" xfId="3815" xr:uid="{0D058A86-A187-437D-A4E1-53EEF60ED1BB}"/>
    <cellStyle name="Comma 7 11 3" xfId="3370" xr:uid="{27929C36-3AB8-4884-923D-56F2996B96BF}"/>
    <cellStyle name="Comma 7 11 4" xfId="22394" xr:uid="{9C447C1E-AB77-4B30-9CD9-796BAD05B8B4}"/>
    <cellStyle name="Comma 7 11 5" xfId="35346" xr:uid="{C2104D7A-6C48-4C16-861C-230AA585D92C}"/>
    <cellStyle name="Comma 7 12" xfId="2564" xr:uid="{AD6F62AC-4DCC-4CBB-998B-DEF63B6F2D7D}"/>
    <cellStyle name="Comma 7 12 2" xfId="3752" xr:uid="{765227A0-C8D4-493C-A151-BF115ADABEEA}"/>
    <cellStyle name="Comma 7 12 3" xfId="2963" xr:uid="{36F6E434-3797-41D8-BFF8-E8AC57C03C08}"/>
    <cellStyle name="Comma 7 12 4" xfId="22755" xr:uid="{DFBAC3B8-EEC7-46FD-B8B3-9DBC4C0FB0AF}"/>
    <cellStyle name="Comma 7 13" xfId="3289" xr:uid="{3103A45A-CFB0-4EA6-B293-0C27FEC50423}"/>
    <cellStyle name="Comma 7 14" xfId="22029" xr:uid="{3D1E3364-E4FF-4570-AC84-3E686B80A26C}"/>
    <cellStyle name="Comma 7 2" xfId="70" xr:uid="{00000000-0005-0000-0000-000030000000}"/>
    <cellStyle name="Comma 7 2 10" xfId="22041" xr:uid="{2A5B86FE-01B5-4F2A-A91B-783DD42134DE}"/>
    <cellStyle name="Comma 7 2 2" xfId="146" xr:uid="{00000000-0005-0000-0000-00005D000000}"/>
    <cellStyle name="Comma 7 2 2 2" xfId="660" xr:uid="{00000000-0005-0000-0000-00005D000000}"/>
    <cellStyle name="Comma 7 2 2 2 2" xfId="994" xr:uid="{1406FB04-7F1F-45C7-AD44-A81F82E9F23F}"/>
    <cellStyle name="Comma 7 2 2 2 2 2" xfId="1347" xr:uid="{576288D4-249C-4D5B-B0D8-E9D9B32676A9}"/>
    <cellStyle name="Comma 7 2 2 2 2 2 2" xfId="2184" xr:uid="{077D8503-D5E7-404F-A00B-2DC898DCDE82}"/>
    <cellStyle name="Comma 7 2 2 2 2 2 2 2" xfId="4952" xr:uid="{41185F6D-4918-4BFC-950D-F9A622D8F679}"/>
    <cellStyle name="Comma 7 2 2 2 2 2 3" xfId="3651" xr:uid="{0ACF580B-1EEA-4CA8-A51B-8881C3A4F105}"/>
    <cellStyle name="Comma 7 2 2 2 2 3" xfId="1834" xr:uid="{93053905-D332-4BB4-8C09-22290A6F1C5F}"/>
    <cellStyle name="Comma 7 2 2 2 2 3 2" xfId="4053" xr:uid="{A5775D3D-E06F-4697-A077-A364B7F183B6}"/>
    <cellStyle name="Comma 7 2 2 2 2 4" xfId="4602" xr:uid="{26DECD2C-F577-4B42-A475-812BFC0F81D8}"/>
    <cellStyle name="Comma 7 2 2 2 2 5" xfId="3232" xr:uid="{CCE37C75-8C05-4703-86D7-22DA64098F38}"/>
    <cellStyle name="Comma 7 2 2 2 2 6" xfId="22644" xr:uid="{35C82594-9ED9-48FD-992F-75785E831767}"/>
    <cellStyle name="Comma 7 2 2 2 3" xfId="2840" xr:uid="{AF349ECF-81B1-45D3-BC74-1DA5BDCBAD3E}"/>
    <cellStyle name="Comma 7 2 2 2 3 2" xfId="3532" xr:uid="{30B41C86-2818-49D3-95E7-A251D98D34FC}"/>
    <cellStyle name="Comma 7 2 2 2 3 3" xfId="23530" xr:uid="{4DE59917-916B-485D-ABF3-17DA44520DD9}"/>
    <cellStyle name="Comma 7 2 2 2 3 4" xfId="22937" xr:uid="{1BEE1367-F61E-4388-A20F-D8C2A746BCF3}"/>
    <cellStyle name="Comma 7 2 2 2 4" xfId="4323" xr:uid="{E9D385B9-497C-4E85-B43F-E93986066E69}"/>
    <cellStyle name="Comma 7 2 2 2 4 2" xfId="23783" xr:uid="{19BCE51A-F1D6-40D0-A54D-635AA7AD9DB3}"/>
    <cellStyle name="Comma 7 2 2 2 5" xfId="5260" xr:uid="{8B6F69E4-F5CA-46A0-9AE8-92F395A88F99}"/>
    <cellStyle name="Comma 7 2 2 2 5 2" xfId="28789" xr:uid="{3FC7902B-2644-4DEF-83E2-582DBD43FDCA}"/>
    <cellStyle name="Comma 7 2 2 2 6" xfId="16481" xr:uid="{7C22550C-86FE-489F-9234-3142D02D47CF}"/>
    <cellStyle name="Comma 7 2 2 2 6 2" xfId="23072" xr:uid="{1028A657-557E-457E-9AF6-CE06DCAA9F35}"/>
    <cellStyle name="Comma 7 2 2 2 7" xfId="22306" xr:uid="{30342A6D-ACB1-4BB1-9CAD-C119CC3B19A9}"/>
    <cellStyle name="Comma 7 2 2 2 8" xfId="35763" xr:uid="{23EE689F-DE0F-4EF4-BB32-53B6EDF374A2}"/>
    <cellStyle name="Comma 7 2 2 3" xfId="806" xr:uid="{5C6977B9-0FC8-4E1D-8717-2A3A97437577}"/>
    <cellStyle name="Comma 7 2 2 3 2" xfId="1161" xr:uid="{7921C3FD-48AD-45FB-B9AB-8EABAA77D2FE}"/>
    <cellStyle name="Comma 7 2 2 3 2 2" xfId="1998" xr:uid="{2B7C1681-351A-4EEA-B8D5-2FED547A374D}"/>
    <cellStyle name="Comma 7 2 2 3 2 2 2" xfId="4766" xr:uid="{8343C59B-FDFA-4E72-ADDC-35FD396714B4}"/>
    <cellStyle name="Comma 7 2 2 3 2 3" xfId="3810" xr:uid="{A1EB1FC2-3CDA-4786-8B52-6FD86FD86EB7}"/>
    <cellStyle name="Comma 7 2 2 3 3" xfId="1648" xr:uid="{CBEA9660-02DA-4E02-AD43-F6F1AAF93819}"/>
    <cellStyle name="Comma 7 2 2 3 3 2" xfId="3891" xr:uid="{23AADFA4-18F5-4C82-8141-88BFA61E34FA}"/>
    <cellStyle name="Comma 7 2 2 3 4" xfId="4443" xr:uid="{739BB017-4119-4C7D-A4F9-A915E91942DD}"/>
    <cellStyle name="Comma 7 2 2 3 5" xfId="3064" xr:uid="{A2A98B73-F3C9-4B98-A340-AA1DD994AE59}"/>
    <cellStyle name="Comma 7 2 2 3 6" xfId="22422" xr:uid="{72897D6E-0EB2-46EB-9817-E3CC98894AD8}"/>
    <cellStyle name="Comma 7 2 2 4" xfId="1487" xr:uid="{9E374136-8908-4732-9465-FA346C5F60CD}"/>
    <cellStyle name="Comma 7 2 2 4 2" xfId="21851" xr:uid="{DBD7AF8B-8FFC-4A4D-8FF5-B8F45AE10297}"/>
    <cellStyle name="Comma 7 2 2 4 2 2" xfId="23330" xr:uid="{BE03B3B4-B27F-4B5F-BD09-C797CE0F97BE}"/>
    <cellStyle name="Comma 7 2 2 4 3" xfId="22791" xr:uid="{4EA0E1F1-DE31-44F5-9E6A-961526492B2C}"/>
    <cellStyle name="Comma 7 2 2 5" xfId="2624" xr:uid="{1E1F232F-E994-46E1-B443-22E51308FFB8}"/>
    <cellStyle name="Comma 7 2 2 6" xfId="22105" xr:uid="{5DFBB42A-5F90-494A-8F16-75CB994FF852}"/>
    <cellStyle name="Comma 7 2 2 7" xfId="35453" xr:uid="{9379E6FA-9159-44B7-9D89-02065C7DE1CC}"/>
    <cellStyle name="Comma 7 2 3" xfId="184" xr:uid="{00000000-0005-0000-0000-00005E000000}"/>
    <cellStyle name="Comma 7 2 3 2" xfId="696" xr:uid="{00000000-0005-0000-0000-00005E000000}"/>
    <cellStyle name="Comma 7 2 3 2 2" xfId="1029" xr:uid="{AEA1CD62-BBCD-4C6D-9849-B3589FCA3EE9}"/>
    <cellStyle name="Comma 7 2 3 2 2 2" xfId="1382" xr:uid="{E7819872-682C-4B8D-AD14-BEC27999E4FE}"/>
    <cellStyle name="Comma 7 2 3 2 2 2 2" xfId="2219" xr:uid="{B73A0272-2ACC-4F26-990E-40B267F0036C}"/>
    <cellStyle name="Comma 7 2 3 2 2 2 2 2" xfId="4987" xr:uid="{56B0D85F-3292-48A0-BF27-C9A2ACFEE563}"/>
    <cellStyle name="Comma 7 2 3 2 2 2 3" xfId="4175" xr:uid="{8FCC556F-A450-40E8-881B-AA7D82A2C876}"/>
    <cellStyle name="Comma 7 2 3 2 2 3" xfId="1869" xr:uid="{EAEC376D-A7EA-4E29-A538-3EE2AF6985A9}"/>
    <cellStyle name="Comma 7 2 3 2 2 3 2" xfId="4088" xr:uid="{CAE847E2-5B41-4E07-97D8-F2AA47F79B79}"/>
    <cellStyle name="Comma 7 2 3 2 2 4" xfId="4637" xr:uid="{82693794-1F6D-4565-8F4D-3AB36D189552}"/>
    <cellStyle name="Comma 7 2 3 2 2 5" xfId="3267" xr:uid="{82B33BD4-E18D-4825-B593-DB6357D5E311}"/>
    <cellStyle name="Comma 7 2 3 2 2 6" xfId="22679" xr:uid="{E8F2CC29-095E-4C09-BE11-82F87D9D2686}"/>
    <cellStyle name="Comma 7 2 3 2 3" xfId="2467" xr:uid="{AF2416A4-2220-4508-9480-D10BBD5CF76B}"/>
    <cellStyle name="Comma 7 2 3 2 3 2" xfId="3567" xr:uid="{766C999B-EDB6-4B4F-8069-98F916EEEE1E}"/>
    <cellStyle name="Comma 7 2 3 2 3 3" xfId="21919" xr:uid="{8A9F69FA-23FE-4980-8DC0-A493E45F94DB}"/>
    <cellStyle name="Comma 7 2 3 2 3 3 2" xfId="23565" xr:uid="{73CBEB18-8BE4-492B-AB24-935804672C37}"/>
    <cellStyle name="Comma 7 2 3 2 3 4" xfId="22976" xr:uid="{EEB5B152-9563-43DD-8BFA-F4E15066C83D}"/>
    <cellStyle name="Comma 7 2 3 2 4" xfId="2875" xr:uid="{C1BA2CB3-DA98-4D93-8A03-25DA0B5A3C2E}"/>
    <cellStyle name="Comma 7 2 3 2 4 2" xfId="7903" xr:uid="{AB6975A8-7074-4E94-8E24-19E1E7F2C25B}"/>
    <cellStyle name="Comma 7 2 3 2 4 2 2" xfId="29156" xr:uid="{4CB14D1A-594F-485A-9A50-180555CA3025}"/>
    <cellStyle name="Comma 7 2 3 2 4 3" xfId="16815" xr:uid="{98D28BFC-CC97-4B05-AB0F-3AC077FE1D37}"/>
    <cellStyle name="Comma 7 2 3 2 4 4" xfId="24117" xr:uid="{335EF3DB-C80E-444B-AD9D-D948A3A44DA6}"/>
    <cellStyle name="Comma 7 2 3 2 5" xfId="23107" xr:uid="{EDA86CF1-7031-4678-A898-F0F76B355F3F}"/>
    <cellStyle name="Comma 7 2 3 2 6" xfId="22341" xr:uid="{0F65EE11-ABD9-4F94-AE0C-FE398C70A437}"/>
    <cellStyle name="Comma 7 2 3 2 7" xfId="35798" xr:uid="{2FAE2F76-4468-4AFA-94DB-5DAAEB7A74C4}"/>
    <cellStyle name="Comma 7 2 3 3" xfId="841" xr:uid="{8A5F239A-9088-45F4-A45C-327B19CCEF1E}"/>
    <cellStyle name="Comma 7 2 3 3 2" xfId="1196" xr:uid="{5EFD9270-62CD-4638-A640-8C52184DAA88}"/>
    <cellStyle name="Comma 7 2 3 3 2 2" xfId="2033" xr:uid="{0E5CA1B9-A8CC-44C7-A49D-6314A7F00890}"/>
    <cellStyle name="Comma 7 2 3 3 2 2 2" xfId="4801" xr:uid="{9320D4A1-D81A-4B5C-B647-AF49E933687F}"/>
    <cellStyle name="Comma 7 2 3 3 2 3" xfId="3594" xr:uid="{95306F6D-C604-4813-81FC-C4B8864C2196}"/>
    <cellStyle name="Comma 7 2 3 3 3" xfId="1683" xr:uid="{85FEA146-9DC4-451D-A1D3-1A01E8FCB8BA}"/>
    <cellStyle name="Comma 7 2 3 3 3 2" xfId="3931" xr:uid="{602D23FF-4FD7-4D64-A661-8516EF1444FB}"/>
    <cellStyle name="Comma 7 2 3 3 4" xfId="4477" xr:uid="{FE76F9F7-6A2D-4681-81BD-EA789C42F084}"/>
    <cellStyle name="Comma 7 2 3 3 5" xfId="3098" xr:uid="{F87F5278-D60B-487B-91E4-E236F0366D6A}"/>
    <cellStyle name="Comma 7 2 3 3 6" xfId="22372" xr:uid="{7EFC78B9-E19B-4B48-84C5-822862110D67}"/>
    <cellStyle name="Comma 7 2 3 4" xfId="1525" xr:uid="{3A04E7E5-CECE-4603-8BCD-DB1E83B13555}"/>
    <cellStyle name="Comma 7 2 3 4 2" xfId="7656" xr:uid="{394D8A4E-5654-43EF-B1D0-0B27186A8BBF}"/>
    <cellStyle name="Comma 7 2 3 4 2 2" xfId="23973" xr:uid="{D90DB8A0-112E-4FEE-8E52-7D0DFD073B39}"/>
    <cellStyle name="Comma 7 2 3 4 3" xfId="16670" xr:uid="{3EF2B36F-54D8-4B2A-BEB0-9B52D922419E}"/>
    <cellStyle name="Comma 7 2 3 4 3 2" xfId="29012" xr:uid="{0645FD58-F30B-47B2-974B-5398497C7F03}"/>
    <cellStyle name="Comma 7 2 3 4 4" xfId="23137" xr:uid="{A5370EE2-924B-4173-AD17-E46C45BF223B}"/>
    <cellStyle name="Comma 7 2 3 4 5" xfId="22726" xr:uid="{94C4DEEF-BDD3-418A-BA93-9EA6F72EFEE1}"/>
    <cellStyle name="Comma 7 2 3 5" xfId="2326" xr:uid="{6D515A7A-33C2-428B-996A-DC36ECD8209F}"/>
    <cellStyle name="Comma 7 2 3 5 2" xfId="4241" xr:uid="{796E7DCA-F3E3-40A2-98B4-C0621F2E9811}"/>
    <cellStyle name="Comma 7 2 3 5 3" xfId="2956" xr:uid="{119BA4BD-3534-4B3C-A81F-489D7BEB1F0A}"/>
    <cellStyle name="Comma 7 2 3 6" xfId="2664" xr:uid="{4679A19F-3B7B-4996-9ED3-633B4AFBBA47}"/>
    <cellStyle name="Comma 7 2 3 6 2" xfId="23364" xr:uid="{F806B314-84F9-4E31-A9FD-3FC18389E823}"/>
    <cellStyle name="Comma 7 2 3 7" xfId="23010" xr:uid="{BE1E22FB-2011-477E-8CBC-9434FD542362}"/>
    <cellStyle name="Comma 7 2 3 8" xfId="22145" xr:uid="{7AF5D993-048C-4623-860C-FAF95E694D1A}"/>
    <cellStyle name="Comma 7 2 3 9" xfId="35493" xr:uid="{5328B757-20A6-44EA-ABFD-8F35B0DEE4D3}"/>
    <cellStyle name="Comma 7 2 4" xfId="115" xr:uid="{00000000-0005-0000-0000-00005F000000}"/>
    <cellStyle name="Comma 7 2 4 2" xfId="632" xr:uid="{00000000-0005-0000-0000-00005F000000}"/>
    <cellStyle name="Comma 7 2 4 2 2" xfId="966" xr:uid="{5ED74C34-1CA1-4DD9-ABFD-C7D06E13E795}"/>
    <cellStyle name="Comma 7 2 4 2 2 2" xfId="1319" xr:uid="{BAF2D58F-00A4-4CE4-8C59-2B6090010BCA}"/>
    <cellStyle name="Comma 7 2 4 2 2 2 2" xfId="2156" xr:uid="{9C1EB516-A24A-4900-B397-2A70D1DA9205}"/>
    <cellStyle name="Comma 7 2 4 2 2 2 2 2" xfId="4924" xr:uid="{18A30E27-0C2D-48AD-BAC6-C4D6247CA4DB}"/>
    <cellStyle name="Comma 7 2 4 2 2 2 3" xfId="3636" xr:uid="{A38BF6C4-7304-4A17-A862-44703119011F}"/>
    <cellStyle name="Comma 7 2 4 2 2 3" xfId="1806" xr:uid="{51D195E4-58D5-4A51-9EBE-83E95D759D3E}"/>
    <cellStyle name="Comma 7 2 4 2 2 3 2" xfId="4025" xr:uid="{6B123558-000E-4DAA-AB00-6C1B2B1319D8}"/>
    <cellStyle name="Comma 7 2 4 2 2 4" xfId="4574" xr:uid="{84BD556B-C6CF-404C-9EE2-384096BA7D4F}"/>
    <cellStyle name="Comma 7 2 4 2 2 5" xfId="3204" xr:uid="{27CECE8F-FCF2-43AD-8FFE-EB2D596DE32C}"/>
    <cellStyle name="Comma 7 2 4 2 2 6" xfId="22616" xr:uid="{9A7851E7-FCA8-4477-A2D5-F7FA9946AD57}"/>
    <cellStyle name="Comma 7 2 4 2 3" xfId="2812" xr:uid="{67C126AF-1180-453E-A9D6-B6B7809518F5}"/>
    <cellStyle name="Comma 7 2 4 2 3 2" xfId="3504" xr:uid="{0E5A248D-4B82-421D-A900-CFB9010CD5DB}"/>
    <cellStyle name="Comma 7 2 4 2 3 3" xfId="23502" xr:uid="{A66A1771-87E0-49A2-92E3-B55BC0A86749}"/>
    <cellStyle name="Comma 7 2 4 2 3 4" xfId="22905" xr:uid="{33610A90-48F7-4E6F-AE92-F11B56A3D742}"/>
    <cellStyle name="Comma 7 2 4 2 4" xfId="4301" xr:uid="{6B220D05-DC9B-45DE-8AFA-D1E415C6B1A8}"/>
    <cellStyle name="Comma 7 2 4 2 4 2" xfId="23785" xr:uid="{4F386A20-EF2B-4516-AFC6-DFC2EAF7189D}"/>
    <cellStyle name="Comma 7 2 4 2 5" xfId="5229" xr:uid="{86FC4082-2386-400E-8F3C-AAE5A49C47C0}"/>
    <cellStyle name="Comma 7 2 4 2 5 2" xfId="28804" xr:uid="{61C1F7FA-99C6-4AFF-AEDD-B6DFEDA6E3CE}"/>
    <cellStyle name="Comma 7 2 4 2 6" xfId="16449" xr:uid="{B194E6A4-8B28-4B88-A200-B69FAFC97DE5}"/>
    <cellStyle name="Comma 7 2 4 2 6 2" xfId="23188" xr:uid="{8D7D303A-8677-440D-94FE-919447BF98C3}"/>
    <cellStyle name="Comma 7 2 4 2 7" xfId="22278" xr:uid="{94D3CACB-2778-4601-9AD7-08BC9DC18902}"/>
    <cellStyle name="Comma 7 2 4 2 8" xfId="35735" xr:uid="{2DFB3804-49DD-41CB-B9CA-9D7C15619700}"/>
    <cellStyle name="Comma 7 2 4 3" xfId="778" xr:uid="{7BC71099-F934-43D0-B0CD-A1111C393D0F}"/>
    <cellStyle name="Comma 7 2 4 3 2" xfId="1133" xr:uid="{8F5E34D9-5090-4BA2-AC04-37DB48725A8F}"/>
    <cellStyle name="Comma 7 2 4 3 2 2" xfId="1970" xr:uid="{A2DCD1D1-4CE9-49AD-A988-DC82384F0206}"/>
    <cellStyle name="Comma 7 2 4 3 2 2 2" xfId="4738" xr:uid="{9485746A-EB33-4635-929B-72B91625CF31}"/>
    <cellStyle name="Comma 7 2 4 3 2 3" xfId="3703" xr:uid="{4A346E64-3EED-44FC-8DBF-056CA8AC2799}"/>
    <cellStyle name="Comma 7 2 4 3 2 4" xfId="23302" xr:uid="{F2CCB61A-E918-4D38-824D-99BAEAF34648}"/>
    <cellStyle name="Comma 7 2 4 3 3" xfId="1620" xr:uid="{EE1371DF-B8CB-45DB-BCD8-2E8287ECF7F7}"/>
    <cellStyle name="Comma 7 2 4 3 3 2" xfId="3859" xr:uid="{B6C3D185-5CA4-436B-8CBE-E22B9299D9EE}"/>
    <cellStyle name="Comma 7 2 4 3 4" xfId="4415" xr:uid="{EBFC7E76-88F2-4656-A477-2662578A0D50}"/>
    <cellStyle name="Comma 7 2 4 3 5" xfId="3036" xr:uid="{84630084-90C9-4E31-9022-9D01954FFF2D}"/>
    <cellStyle name="Comma 7 2 4 3 6" xfId="22437" xr:uid="{5E80A83B-75A8-4608-B107-489295C50CE0}"/>
    <cellStyle name="Comma 7 2 4 4" xfId="1456" xr:uid="{5420D44C-AD77-42CE-AE16-A8C98D984018}"/>
    <cellStyle name="Comma 7 2 4 4 2" xfId="22773" xr:uid="{79CFD8FB-0AE7-4729-88A7-C6E64A7BE0AB}"/>
    <cellStyle name="Comma 7 2 4 5" xfId="2411" xr:uid="{E441F9C8-DE2C-467A-B3AB-B5AF0D8F8F44}"/>
    <cellStyle name="Comma 7 2 4 5 2" xfId="4203" xr:uid="{D15DFE37-9A2E-41C4-85DA-E35AB4F601BE}"/>
    <cellStyle name="Comma 7 2 4 5 3" xfId="23042" xr:uid="{657D88C5-BE9E-441F-9CE6-DD86C53514C2}"/>
    <cellStyle name="Comma 7 2 4 6" xfId="2592" xr:uid="{6DBE9FFC-54DD-4084-A092-D084CEDBA8E2}"/>
    <cellStyle name="Comma 7 2 4 7" xfId="22073" xr:uid="{8F00BCB1-918C-49A7-B339-6AC4146087F1}"/>
    <cellStyle name="Comma 7 2 4 8" xfId="35421" xr:uid="{B6D5924E-B645-48B8-B293-F1EE84157C75}"/>
    <cellStyle name="Comma 7 2 5" xfId="599" xr:uid="{00000000-0005-0000-0000-00005C000000}"/>
    <cellStyle name="Comma 7 2 5 2" xfId="935" xr:uid="{6B95B626-1DDB-425E-B70C-AE297F648929}"/>
    <cellStyle name="Comma 7 2 5 2 2" xfId="1288" xr:uid="{781A0077-3580-4BD4-93E6-D4642F0A6CF2}"/>
    <cellStyle name="Comma 7 2 5 2 2 2" xfId="2125" xr:uid="{580AEDC6-B1C3-4715-9535-F3CF52ABA7C6}"/>
    <cellStyle name="Comma 7 2 5 2 2 2 2" xfId="4893" xr:uid="{95529E2A-EEAD-40B0-A506-B2D8ECFC3096}"/>
    <cellStyle name="Comma 7 2 5 2 2 3" xfId="4154" xr:uid="{AEE8C828-39FC-446B-9FA2-649250628FAF}"/>
    <cellStyle name="Comma 7 2 5 2 3" xfId="1775" xr:uid="{3F2BD904-E740-4533-86C3-5C5DC0C54CC3}"/>
    <cellStyle name="Comma 7 2 5 2 3 2" xfId="3996" xr:uid="{3A43ACDE-3FC0-4450-AFC5-2A7ECB408104}"/>
    <cellStyle name="Comma 7 2 5 2 4" xfId="4545" xr:uid="{EBAB4BEC-F6F1-4751-8513-E92F62B14D0A}"/>
    <cellStyle name="Comma 7 2 5 2 5" xfId="3175" xr:uid="{C2313053-A7E5-43B9-B0E4-7DCA77ABE62A}"/>
    <cellStyle name="Comma 7 2 5 2 6" xfId="22587" xr:uid="{7DD1F894-5BEF-4EE7-9AEC-293684AE52A1}"/>
    <cellStyle name="Comma 7 2 5 3" xfId="2783" xr:uid="{F0FCE12C-B5E4-40F5-B078-B6C2CCD05365}"/>
    <cellStyle name="Comma 7 2 5 3 2" xfId="3475" xr:uid="{1D21E8B5-5903-427C-8258-01DCB41B5920}"/>
    <cellStyle name="Comma 7 2 5 3 3" xfId="23473" xr:uid="{A06C2193-C169-4ACA-A19A-0CD02FEF855F}"/>
    <cellStyle name="Comma 7 2 5 3 4" xfId="22873" xr:uid="{26E90826-F87B-43E7-85F6-117BF61368A8}"/>
    <cellStyle name="Comma 7 2 5 4" xfId="4279" xr:uid="{9F4568A9-9CF8-49E5-B746-B1BB801EF121}"/>
    <cellStyle name="Comma 7 2 5 4 2" xfId="23755" xr:uid="{B8C0EE18-80A7-4116-9763-7B2FCBE1AD43}"/>
    <cellStyle name="Comma 7 2 5 5" xfId="5198" xr:uid="{C43E68B2-3171-4CC6-9348-B6446C590AC6}"/>
    <cellStyle name="Comma 7 2 5 5 2" xfId="28826" xr:uid="{D5076B2B-A608-44E4-B76C-A2C488C2165B}"/>
    <cellStyle name="Comma 7 2 5 6" xfId="16417" xr:uid="{A295CBF5-AEBF-4441-8E02-04E8B968994F}"/>
    <cellStyle name="Comma 7 2 5 6 2" xfId="23162" xr:uid="{E2001A62-48BF-4F1C-B7D6-4F4DEBF85D35}"/>
    <cellStyle name="Comma 7 2 5 7" xfId="22249" xr:uid="{9C567E06-C37F-4097-AFC6-7996F965D668}"/>
    <cellStyle name="Comma 7 2 5 8" xfId="35706" xr:uid="{D88B5917-7E32-4CDD-A899-CF1BCF00C14B}"/>
    <cellStyle name="Comma 7 2 6" xfId="277" xr:uid="{00000000-0005-0000-0000-000094000000}"/>
    <cellStyle name="Comma 7 2 6 2" xfId="883" xr:uid="{37EE7850-3332-4E9E-96B1-934BFD77619F}"/>
    <cellStyle name="Comma 7 2 6 2 2" xfId="1237" xr:uid="{DD38084B-E383-4402-BBC0-AB3223101526}"/>
    <cellStyle name="Comma 7 2 6 2 2 2" xfId="2074" xr:uid="{B662137E-BDC4-475E-9351-98CF33926FBF}"/>
    <cellStyle name="Comma 7 2 6 2 2 3" xfId="4842" xr:uid="{5F84122E-31B7-4773-AEB0-9D68C07F195F}"/>
    <cellStyle name="Comma 7 2 6 2 2 4" xfId="23405" xr:uid="{76BE1130-F8F5-49A4-A4AE-682F23FA2B28}"/>
    <cellStyle name="Comma 7 2 6 2 3" xfId="1724" xr:uid="{FAEE2FB1-65FD-4113-B945-9037023C06C8}"/>
    <cellStyle name="Comma 7 2 6 2 3 2" xfId="20327" xr:uid="{9F434335-77B3-49C2-A231-D427BA42DC7B}"/>
    <cellStyle name="Comma 7 2 6 2 4" xfId="2908" xr:uid="{8294AA87-6AD1-4C76-95F5-858F37887390}"/>
    <cellStyle name="Comma 7 2 6 2 5" xfId="22521" xr:uid="{7212BA68-603B-4222-94C1-5DB8263AFA59}"/>
    <cellStyle name="Comma 7 2 6 2 6" xfId="35831" xr:uid="{A59F7D3D-EAF0-4A93-9031-D72A5DAC26AA}"/>
    <cellStyle name="Comma 7 2 6 3" xfId="1070" xr:uid="{FB85630F-8A87-471B-8304-09A49B602E4C}"/>
    <cellStyle name="Comma 7 2 6 3 2" xfId="1908" xr:uid="{515DD046-05E6-4DFA-92F0-897B57826A52}"/>
    <cellStyle name="Comma 7 2 6 3 3" xfId="4676" xr:uid="{08B47CFF-3635-4F76-9AD6-BEEC19993DD9}"/>
    <cellStyle name="Comma 7 2 6 3 4" xfId="23599" xr:uid="{B31889A8-0B5D-4901-ADD5-E7C06FAEF3DD}"/>
    <cellStyle name="Comma 7 2 6 4" xfId="1558" xr:uid="{25316199-560F-4305-8BDE-8768319F61DC}"/>
    <cellStyle name="Comma 7 2 6 4 2" xfId="4367" xr:uid="{FE2C4322-3C22-47D2-B46B-01FB3093FBF7}"/>
    <cellStyle name="Comma 7 2 6 4 3" xfId="23810" xr:uid="{150A52E7-7ED0-4C0F-AA7B-10DA2985E25D}"/>
    <cellStyle name="Comma 7 2 6 5" xfId="2706" xr:uid="{B5AB89DF-C495-4495-A2B5-5230D8D7D926}"/>
    <cellStyle name="Comma 7 2 6 5 2" xfId="28849" xr:uid="{33C1B4AA-9323-48C4-B498-F33ED7831D9D}"/>
    <cellStyle name="Comma 7 2 6 6" xfId="16520" xr:uid="{5189C5E3-D2A5-4C8F-B1DA-FCA2EA4F8B8C}"/>
    <cellStyle name="Comma 7 2 6 6 2" xfId="23249" xr:uid="{E10E08C0-7F32-4003-B56C-109CAD41E266}"/>
    <cellStyle name="Comma 7 2 6 7" xfId="22183" xr:uid="{3F118274-0CA7-4C3E-BFA9-3B5AD70EC4C7}"/>
    <cellStyle name="Comma 7 2 6 8" xfId="35563" xr:uid="{E5AB2F9D-72D8-4ADE-9F94-97B290D104AF}"/>
    <cellStyle name="Comma 7 2 7" xfId="1421" xr:uid="{5F4B0283-62B1-4088-A0E4-29647B1DEF8D}"/>
    <cellStyle name="Comma 7 2 7 2" xfId="3827" xr:uid="{DC4EBBF4-16DF-41D0-8801-B0B8DF0A1E7E}"/>
    <cellStyle name="Comma 7 2 7 3" xfId="3382" xr:uid="{4A6BD3A5-E497-4700-A73A-1E85D10D010D}"/>
    <cellStyle name="Comma 7 2 7 4" xfId="22419" xr:uid="{CEA7B8C6-884A-4179-9936-8BC45E5BF3EC}"/>
    <cellStyle name="Comma 7 2 7 5" xfId="35388" xr:uid="{3798B3CC-3704-4320-9D28-B2D849EDD21E}"/>
    <cellStyle name="Comma 7 2 8" xfId="2549" xr:uid="{875A28A3-9C65-4638-B282-3EFF481BF50E}"/>
    <cellStyle name="Comma 7 2 8 2" xfId="3764" xr:uid="{2D1CCF29-13AD-4286-9BB7-1BDD81206765}"/>
    <cellStyle name="Comma 7 2 8 3" xfId="2965" xr:uid="{728AD875-6D06-42D0-A3EA-01119FA2257F}"/>
    <cellStyle name="Comma 7 2 8 4" xfId="22743" xr:uid="{429CE102-B476-4692-9E7B-39BA6389B539}"/>
    <cellStyle name="Comma 7 2 9" xfId="3301" xr:uid="{F1437488-01ED-4F38-9EEC-1ACEE469B2A3}"/>
    <cellStyle name="Comma 7 3" xfId="53" xr:uid="{00000000-0005-0000-0000-000031000000}"/>
    <cellStyle name="Comma 7 3 10" xfId="22033" xr:uid="{D320A0C3-3FD5-4DC2-B7F7-B6E9DC06D533}"/>
    <cellStyle name="Comma 7 3 11" xfId="35102" xr:uid="{6A48C5F3-78B3-4E83-B21D-92869CE9EE83}"/>
    <cellStyle name="Comma 7 3 2" xfId="139" xr:uid="{00000000-0005-0000-0000-000061000000}"/>
    <cellStyle name="Comma 7 3 2 2" xfId="655" xr:uid="{00000000-0005-0000-0000-000061000000}"/>
    <cellStyle name="Comma 7 3 2 2 2" xfId="989" xr:uid="{477BECC0-7A87-455C-BD83-81773287B3CB}"/>
    <cellStyle name="Comma 7 3 2 2 2 2" xfId="1342" xr:uid="{A6AA74E6-5739-4444-91D7-B5F45D34B1A3}"/>
    <cellStyle name="Comma 7 3 2 2 2 2 2" xfId="2179" xr:uid="{B3B2112C-2812-4222-9905-2C1F6B804B1D}"/>
    <cellStyle name="Comma 7 3 2 2 2 2 2 2" xfId="4947" xr:uid="{ED7E7284-CB35-4A01-912F-4C65372D1337}"/>
    <cellStyle name="Comma 7 3 2 2 2 2 3" xfId="4113" xr:uid="{73D0B9EA-542C-4E7A-B2A3-CE7B7704A9F5}"/>
    <cellStyle name="Comma 7 3 2 2 2 3" xfId="1829" xr:uid="{E66E569D-AA30-4ED4-84A8-6F1FFDAC9A45}"/>
    <cellStyle name="Comma 7 3 2 2 2 3 2" xfId="4048" xr:uid="{A8F1092C-7ADB-4727-B9C8-56E8AC1F9622}"/>
    <cellStyle name="Comma 7 3 2 2 2 4" xfId="4597" xr:uid="{2FD53AC1-27A2-4B54-94C0-50B570480532}"/>
    <cellStyle name="Comma 7 3 2 2 2 5" xfId="3227" xr:uid="{D4AA6811-B327-4410-AAFA-B7BEEDC9C8B5}"/>
    <cellStyle name="Comma 7 3 2 2 2 6" xfId="22639" xr:uid="{EA75BFF7-C6A9-42BE-B846-9726CFE6B451}"/>
    <cellStyle name="Comma 7 3 2 2 3" xfId="2835" xr:uid="{D9A237DF-8996-48A6-BD6E-8524DE397ED0}"/>
    <cellStyle name="Comma 7 3 2 2 3 2" xfId="3527" xr:uid="{8B346428-C3C2-413F-989B-9005032AC996}"/>
    <cellStyle name="Comma 7 3 2 2 3 3" xfId="23525" xr:uid="{64F61AE2-7D90-4D12-8E89-0AC5556FF3B2}"/>
    <cellStyle name="Comma 7 3 2 2 3 4" xfId="22930" xr:uid="{0D1CE739-903A-461B-8121-A9BF51063B97}"/>
    <cellStyle name="Comma 7 3 2 2 4" xfId="4319" xr:uid="{3D40E9F2-A6F3-471C-8F76-EA81B2181C06}"/>
    <cellStyle name="Comma 7 3 2 2 4 2" xfId="23698" xr:uid="{648D6E0B-F672-4362-91A2-4C040E33801E}"/>
    <cellStyle name="Comma 7 3 2 2 5" xfId="5253" xr:uid="{656B45D8-B263-40A5-804C-15EFBFF89B2F}"/>
    <cellStyle name="Comma 7 3 2 2 5 2" xfId="28795" xr:uid="{C72A4EF7-175A-4848-85AE-1976BE2C9226}"/>
    <cellStyle name="Comma 7 3 2 2 6" xfId="16474" xr:uid="{E5802A3A-4C0C-498B-9A0D-ABC883DAAB5D}"/>
    <cellStyle name="Comma 7 3 2 2 6 2" xfId="23066" xr:uid="{662AD059-7082-4995-99B7-0D4E63A866EC}"/>
    <cellStyle name="Comma 7 3 2 2 7" xfId="22301" xr:uid="{82CCFA78-C471-4415-8771-F6803756F1B3}"/>
    <cellStyle name="Comma 7 3 2 2 8" xfId="35758" xr:uid="{5BE29B80-F18A-4400-B5E7-B9566FD830BB}"/>
    <cellStyle name="Comma 7 3 2 3" xfId="800" xr:uid="{DAF07C4B-3A9B-441A-815B-93688E2E67AC}"/>
    <cellStyle name="Comma 7 3 2 3 2" xfId="1155" xr:uid="{C2B29FDC-2C4F-4A5C-9C9F-4D9453FCB8FA}"/>
    <cellStyle name="Comma 7 3 2 3 2 2" xfId="1992" xr:uid="{553E6640-4368-4477-9165-686C76B72CFF}"/>
    <cellStyle name="Comma 7 3 2 3 2 2 2" xfId="4760" xr:uid="{212D154C-2F82-46D6-89DA-AB344DF85B52}"/>
    <cellStyle name="Comma 7 3 2 3 2 3" xfId="3617" xr:uid="{52ABE081-9ED3-4AA9-BCF3-5D3B184329CF}"/>
    <cellStyle name="Comma 7 3 2 3 3" xfId="1642" xr:uid="{0A494590-08BF-40E3-BAEA-DFD294EC3F33}"/>
    <cellStyle name="Comma 7 3 2 3 3 2" xfId="3884" xr:uid="{BDD4EE3E-21FE-44FE-828F-804993263D67}"/>
    <cellStyle name="Comma 7 3 2 3 4" xfId="4437" xr:uid="{E3D54375-CD83-4A88-9DCA-336C663E0C29}"/>
    <cellStyle name="Comma 7 3 2 3 5" xfId="3058" xr:uid="{6CAE0356-BB1B-461A-BEDE-738AF115CE7C}"/>
    <cellStyle name="Comma 7 3 2 3 6" xfId="22413" xr:uid="{140F5E33-3B53-4CE8-8640-EEA621B862E9}"/>
    <cellStyle name="Comma 7 3 2 4" xfId="1480" xr:uid="{4EDB3D9C-0099-48B5-BD9F-B1683172BF70}"/>
    <cellStyle name="Comma 7 3 2 4 2" xfId="21847" xr:uid="{77BAE3A8-80EB-406F-8BB8-6B7980CFCE46}"/>
    <cellStyle name="Comma 7 3 2 4 2 2" xfId="23324" xr:uid="{17EE938C-6AD9-4170-BD91-E15BDC8E1458}"/>
    <cellStyle name="Comma 7 3 2 4 3" xfId="22784" xr:uid="{1DB3A0A7-A930-416C-8D32-C75E58DD8C8A}"/>
    <cellStyle name="Comma 7 3 2 5" xfId="2617" xr:uid="{836F567C-4771-4B91-8C60-D276C4471354}"/>
    <cellStyle name="Comma 7 3 2 6" xfId="22098" xr:uid="{A4FAEAC5-3533-4BA0-949C-12CCAB3E5E97}"/>
    <cellStyle name="Comma 7 3 2 7" xfId="35446" xr:uid="{E47684C8-1B68-430C-97CB-A03FFDA8EAD1}"/>
    <cellStyle name="Comma 7 3 3" xfId="177" xr:uid="{00000000-0005-0000-0000-000062000000}"/>
    <cellStyle name="Comma 7 3 3 2" xfId="689" xr:uid="{00000000-0005-0000-0000-000062000000}"/>
    <cellStyle name="Comma 7 3 3 2 2" xfId="1022" xr:uid="{56A8B3D7-AFAC-4469-BC34-DB2C60A31912}"/>
    <cellStyle name="Comma 7 3 3 2 2 2" xfId="1375" xr:uid="{EDC52EF3-EC49-4101-A757-A753E2DB7531}"/>
    <cellStyle name="Comma 7 3 3 2 2 2 2" xfId="2212" xr:uid="{EC91E2CC-36F2-4CCA-9C91-DA427E9C1EEE}"/>
    <cellStyle name="Comma 7 3 3 2 2 2 2 2" xfId="4980" xr:uid="{737DD826-34D0-45EA-A840-9B4A15D626D5}"/>
    <cellStyle name="Comma 7 3 3 2 2 2 3" xfId="3602" xr:uid="{7CED4F97-2233-4E34-887C-400AAC97C9E0}"/>
    <cellStyle name="Comma 7 3 3 2 2 3" xfId="1862" xr:uid="{297599E0-C51E-432B-B1C7-AAA8CD61C80B}"/>
    <cellStyle name="Comma 7 3 3 2 2 3 2" xfId="4081" xr:uid="{561A689D-096F-47C8-BF49-3CD878A4DE30}"/>
    <cellStyle name="Comma 7 3 3 2 2 4" xfId="4630" xr:uid="{0AF481AD-5558-4532-8A91-DFAA9A9D1FCE}"/>
    <cellStyle name="Comma 7 3 3 2 2 5" xfId="3260" xr:uid="{909B1BA9-99B3-47B9-A5E2-51C85E9B94AB}"/>
    <cellStyle name="Comma 7 3 3 2 2 6" xfId="22672" xr:uid="{A98D9AE9-FD88-46B3-943E-41884686D1A3}"/>
    <cellStyle name="Comma 7 3 3 2 3" xfId="2457" xr:uid="{1336FEE3-E98A-4605-A8C4-90B059A65B40}"/>
    <cellStyle name="Comma 7 3 3 2 3 2" xfId="3560" xr:uid="{92599AE8-E371-4AFE-8743-8336F46B137A}"/>
    <cellStyle name="Comma 7 3 3 2 3 3" xfId="21912" xr:uid="{04DFC1EF-A491-4129-94C1-EC2DF8ED1972}"/>
    <cellStyle name="Comma 7 3 3 2 3 3 2" xfId="23558" xr:uid="{D7957A3D-35FA-49F6-B08C-E13C7205BF0B}"/>
    <cellStyle name="Comma 7 3 3 2 3 4" xfId="22969" xr:uid="{25D46E43-94AC-49DC-9AD6-BB3511427CC3}"/>
    <cellStyle name="Comma 7 3 3 2 4" xfId="2868" xr:uid="{0B8A6741-43AF-452D-B476-1DA328B3A617}"/>
    <cellStyle name="Comma 7 3 3 2 4 2" xfId="7896" xr:uid="{7000BDB5-9C7C-458E-A4EC-B55B950F0941}"/>
    <cellStyle name="Comma 7 3 3 2 4 2 2" xfId="29149" xr:uid="{DC6789A9-AB39-4E93-A695-D7110F8AC5BD}"/>
    <cellStyle name="Comma 7 3 3 2 4 3" xfId="16808" xr:uid="{057D3EA2-5892-4C32-90FC-7FB044C13AEE}"/>
    <cellStyle name="Comma 7 3 3 2 4 4" xfId="24110" xr:uid="{B9D93A94-62FD-46FA-A06D-5FB881531378}"/>
    <cellStyle name="Comma 7 3 3 2 5" xfId="23100" xr:uid="{6BAF9C9B-4CFF-4A99-ABD4-EEA7D7068FF4}"/>
    <cellStyle name="Comma 7 3 3 2 6" xfId="22334" xr:uid="{EAA7015A-DC96-4B25-81A6-20B9AC1D139E}"/>
    <cellStyle name="Comma 7 3 3 2 7" xfId="35791" xr:uid="{093DAFF4-4488-4D22-BF51-E575AE2F66DA}"/>
    <cellStyle name="Comma 7 3 3 3" xfId="834" xr:uid="{E6875FBC-667A-4E5D-A877-80C62983B4EF}"/>
    <cellStyle name="Comma 7 3 3 3 2" xfId="1189" xr:uid="{30F374FB-BFB5-4B8B-9517-B54E1B00B9E7}"/>
    <cellStyle name="Comma 7 3 3 3 2 2" xfId="2026" xr:uid="{59930B0E-2622-486D-9929-58FFBAF4EE60}"/>
    <cellStyle name="Comma 7 3 3 3 2 2 2" xfId="4794" xr:uid="{218BD52D-47F4-4CD3-970E-3EDFEB8F1FBD}"/>
    <cellStyle name="Comma 7 3 3 3 2 3" xfId="3717" xr:uid="{4CF87408-186A-421E-B64E-363016878CE1}"/>
    <cellStyle name="Comma 7 3 3 3 3" xfId="1676" xr:uid="{BDA1C4F8-CF9F-4282-981F-D78BCE3D4127}"/>
    <cellStyle name="Comma 7 3 3 3 3 2" xfId="3924" xr:uid="{6518D499-22E9-4D2F-8293-D83CE0FDA8BE}"/>
    <cellStyle name="Comma 7 3 3 3 4" xfId="4470" xr:uid="{FCB72A3B-D1B2-46FD-A60B-7C38038D2FF2}"/>
    <cellStyle name="Comma 7 3 3 3 5" xfId="3091" xr:uid="{F593C2BF-F842-4605-8EB3-D3A2671A7CE2}"/>
    <cellStyle name="Comma 7 3 3 3 6" xfId="22379" xr:uid="{0426402D-FF25-4484-8CAE-FF1614851722}"/>
    <cellStyle name="Comma 7 3 3 4" xfId="1518" xr:uid="{45B47144-C73B-416C-AF83-47389D2CB438}"/>
    <cellStyle name="Comma 7 3 3 4 2" xfId="7649" xr:uid="{B7AD9DC9-CE55-45F9-BEC1-A9C604F3E5D4}"/>
    <cellStyle name="Comma 7 3 3 4 2 2" xfId="23966" xr:uid="{3E4B401B-1CCD-4A5C-BC6B-CFA195D3ED57}"/>
    <cellStyle name="Comma 7 3 3 4 3" xfId="16663" xr:uid="{2AC1C796-289D-411E-95BB-7D75119856A2}"/>
    <cellStyle name="Comma 7 3 3 4 3 2" xfId="29005" xr:uid="{A490770B-816F-446A-9313-51D633D47AB9}"/>
    <cellStyle name="Comma 7 3 3 4 4" xfId="23130" xr:uid="{BF369190-492A-4FE4-AD19-82A920BCFDF9}"/>
    <cellStyle name="Comma 7 3 3 4 5" xfId="22733" xr:uid="{A8ECF945-39D1-4E25-A59D-F507A9593106}"/>
    <cellStyle name="Comma 7 3 3 5" xfId="2314" xr:uid="{3595B39B-A860-4BEB-A4DD-32F67B7E722A}"/>
    <cellStyle name="Comma 7 3 3 5 2" xfId="4235" xr:uid="{90223ECC-5F74-423D-9688-13D9AAED47F1}"/>
    <cellStyle name="Comma 7 3 3 5 3" xfId="2972" xr:uid="{2F5737CB-3D3B-46E2-841D-66EB510F1109}"/>
    <cellStyle name="Comma 7 3 3 6" xfId="2657" xr:uid="{7D28BFF1-8393-4D84-9E9B-AF5802287D91}"/>
    <cellStyle name="Comma 7 3 3 6 2" xfId="23357" xr:uid="{43C7E41D-D492-48D4-A40A-41661091F3AB}"/>
    <cellStyle name="Comma 7 3 3 7" xfId="23003" xr:uid="{D180CFC6-AEE8-4E34-B24A-0AE072C87442}"/>
    <cellStyle name="Comma 7 3 3 8" xfId="22138" xr:uid="{D1109D82-313D-4F68-8CF6-A9C32BF44B4B}"/>
    <cellStyle name="Comma 7 3 3 9" xfId="35486" xr:uid="{CA2F7B44-8E2F-48FA-8DF7-463AD0194554}"/>
    <cellStyle name="Comma 7 3 4" xfId="108" xr:uid="{00000000-0005-0000-0000-000063000000}"/>
    <cellStyle name="Comma 7 3 4 2" xfId="625" xr:uid="{00000000-0005-0000-0000-000063000000}"/>
    <cellStyle name="Comma 7 3 4 2 2" xfId="959" xr:uid="{05AAE456-8670-445A-A854-D31D78C7BCA9}"/>
    <cellStyle name="Comma 7 3 4 2 2 2" xfId="1312" xr:uid="{D73B2263-BF41-4455-8C2B-9A135FA11C96}"/>
    <cellStyle name="Comma 7 3 4 2 2 2 2" xfId="2149" xr:uid="{78B62705-0E01-4C26-B26A-C15398FA3F09}"/>
    <cellStyle name="Comma 7 3 4 2 2 2 2 2" xfId="4917" xr:uid="{DE734A89-D732-429A-9A4B-9E2FE5894D3F}"/>
    <cellStyle name="Comma 7 3 4 2 2 2 3" xfId="3674" xr:uid="{F43A5926-5B9F-46F7-A54B-1516F023AAD7}"/>
    <cellStyle name="Comma 7 3 4 2 2 3" xfId="1799" xr:uid="{58328C5F-11DD-4540-95BC-C9FD7CB01C39}"/>
    <cellStyle name="Comma 7 3 4 2 2 3 2" xfId="4018" xr:uid="{83EA0865-A2C6-4ACE-B3C4-06C6C14CC99B}"/>
    <cellStyle name="Comma 7 3 4 2 2 4" xfId="4567" xr:uid="{2B4B5CEE-907C-4C02-85D4-D7BC909553E5}"/>
    <cellStyle name="Comma 7 3 4 2 2 5" xfId="3197" xr:uid="{C78F02DA-4D33-4C80-A05F-300FB50681B0}"/>
    <cellStyle name="Comma 7 3 4 2 2 6" xfId="22609" xr:uid="{886F057F-DC1C-4147-ACB0-9285A1CA06CA}"/>
    <cellStyle name="Comma 7 3 4 2 3" xfId="2805" xr:uid="{3F46A9CD-2372-4825-AC11-251F6D5F5116}"/>
    <cellStyle name="Comma 7 3 4 2 3 2" xfId="3497" xr:uid="{A78E6C24-5011-4101-8AD9-001E296C0A56}"/>
    <cellStyle name="Comma 7 3 4 2 3 3" xfId="23495" xr:uid="{D501D7D2-9A32-48D8-9DB4-9C8C7CC88A42}"/>
    <cellStyle name="Comma 7 3 4 2 3 4" xfId="22898" xr:uid="{1F60BFAE-7390-4D67-98D6-82F92B2D510C}"/>
    <cellStyle name="Comma 7 3 4 2 4" xfId="4296" xr:uid="{E9AE2892-F661-4E1D-BA24-964705BA8155}"/>
    <cellStyle name="Comma 7 3 4 2 4 2" xfId="23691" xr:uid="{FA784A91-48B2-4C0E-A107-326DE879EF92}"/>
    <cellStyle name="Comma 7 3 4 2 5" xfId="5222" xr:uid="{9BA64F5D-DCDE-47A3-AA6F-8A3BCF5325DB}"/>
    <cellStyle name="Comma 7 3 4 2 5 2" xfId="28808" xr:uid="{34BB3B63-3617-4EC2-B4B3-1E9D79ABE391}"/>
    <cellStyle name="Comma 7 3 4 2 6" xfId="16442" xr:uid="{D62E0DC3-381F-4FA9-884F-167FDE78A406}"/>
    <cellStyle name="Comma 7 3 4 2 6 2" xfId="23181" xr:uid="{44B9EB2B-3C18-4DD1-9066-4BCB7FDE2F55}"/>
    <cellStyle name="Comma 7 3 4 2 7" xfId="22271" xr:uid="{22C5ED0A-C9FD-4F5E-8D03-E5F4E7095141}"/>
    <cellStyle name="Comma 7 3 4 2 8" xfId="35728" xr:uid="{E77A46D2-499D-4E47-AA18-6B08838916C2}"/>
    <cellStyle name="Comma 7 3 4 3" xfId="771" xr:uid="{2BE00986-6799-4397-B294-2DE9BDCC5094}"/>
    <cellStyle name="Comma 7 3 4 3 2" xfId="1126" xr:uid="{A32E74A2-3418-4662-B890-E8660970448A}"/>
    <cellStyle name="Comma 7 3 4 3 2 2" xfId="1963" xr:uid="{C6603991-78F7-4A25-884C-344F0E75CFEE}"/>
    <cellStyle name="Comma 7 3 4 3 2 2 2" xfId="4731" xr:uid="{57FD5E38-C8E9-4E1E-A7F2-8DDFAA33BD17}"/>
    <cellStyle name="Comma 7 3 4 3 2 3" xfId="3637" xr:uid="{E9CAB5ED-B82A-4F4E-AE61-D580A5B4264E}"/>
    <cellStyle name="Comma 7 3 4 3 2 4" xfId="23295" xr:uid="{6849F61C-0DE6-489D-B51B-67FA513EF8D3}"/>
    <cellStyle name="Comma 7 3 4 3 3" xfId="1613" xr:uid="{73792143-C300-4472-8587-AF917B5553A9}"/>
    <cellStyle name="Comma 7 3 4 3 3 2" xfId="3852" xr:uid="{42745C8F-0E99-4A15-BF02-4478465BC152}"/>
    <cellStyle name="Comma 7 3 4 3 4" xfId="4408" xr:uid="{0B5035A3-AE43-4417-AF1E-740BE3BB5058}"/>
    <cellStyle name="Comma 7 3 4 3 5" xfId="3029" xr:uid="{D73A903B-898F-4AD8-ACD2-944C0418EB44}"/>
    <cellStyle name="Comma 7 3 4 3 6" xfId="22440" xr:uid="{581BD5A7-8B4F-4F77-806B-C2294FE87B79}"/>
    <cellStyle name="Comma 7 3 4 4" xfId="1449" xr:uid="{3AE5F5F0-4CEB-48B8-B86D-808F972FB99C}"/>
    <cellStyle name="Comma 7 3 4 4 2" xfId="22817" xr:uid="{5BF30508-3CA6-4EE9-8A20-47481E438938}"/>
    <cellStyle name="Comma 7 3 4 5" xfId="2402" xr:uid="{45A923A8-E4A0-4D00-99C7-E91A0ADAF546}"/>
    <cellStyle name="Comma 7 3 4 5 2" xfId="4198" xr:uid="{F7A50F83-5FBD-46CF-BC72-83EE335430DC}"/>
    <cellStyle name="Comma 7 3 4 5 3" xfId="23035" xr:uid="{AE2EB7A8-3B54-4743-9BB5-ECFEC7E5307F}"/>
    <cellStyle name="Comma 7 3 4 6" xfId="2585" xr:uid="{425DFA96-7383-4675-B4D4-7E52318A5DCB}"/>
    <cellStyle name="Comma 7 3 4 7" xfId="22066" xr:uid="{36B1EEF1-1A44-4E61-A211-DE4E5E994146}"/>
    <cellStyle name="Comma 7 3 4 8" xfId="35414" xr:uid="{E3DFC30D-83B2-42C5-BBEA-651D794324AE}"/>
    <cellStyle name="Comma 7 3 5" xfId="587" xr:uid="{00000000-0005-0000-0000-000060000000}"/>
    <cellStyle name="Comma 7 3 5 2" xfId="929" xr:uid="{89530A12-D577-4E26-A7AC-A04621D75619}"/>
    <cellStyle name="Comma 7 3 5 2 2" xfId="1282" xr:uid="{5BE79D07-970E-404C-B3D3-1ED8714346F7}"/>
    <cellStyle name="Comma 7 3 5 2 2 2" xfId="2119" xr:uid="{4DFBB6D9-B1BA-4E12-B0EC-2FFD0549C881}"/>
    <cellStyle name="Comma 7 3 5 2 2 2 2" xfId="4887" xr:uid="{AAFE97B4-D544-4514-9CB5-BCB4F4006A4C}"/>
    <cellStyle name="Comma 7 3 5 2 2 3" xfId="4128" xr:uid="{91410F6F-9E46-4E4C-A601-5D651FD6A22B}"/>
    <cellStyle name="Comma 7 3 5 2 3" xfId="1769" xr:uid="{4FC5056C-7600-46B6-9222-97E30F1A9963}"/>
    <cellStyle name="Comma 7 3 5 2 3 2" xfId="3990" xr:uid="{7EBDAE45-21D6-4D32-A2E5-2728E0239C1C}"/>
    <cellStyle name="Comma 7 3 5 2 4" xfId="4539" xr:uid="{769C7D8B-364B-4340-A017-40859404C828}"/>
    <cellStyle name="Comma 7 3 5 2 5" xfId="3167" xr:uid="{7D74E3CE-905F-4F46-A420-AF82F6E0C762}"/>
    <cellStyle name="Comma 7 3 5 2 6" xfId="22581" xr:uid="{873D5DBC-1703-400F-9E04-2AA8AAB8BE5F}"/>
    <cellStyle name="Comma 7 3 5 3" xfId="2777" xr:uid="{30AAE549-0777-46B3-AAEC-C22BE62DFE49}"/>
    <cellStyle name="Comma 7 3 5 3 2" xfId="3469" xr:uid="{63D080CF-EDCB-4E7D-BB00-6DD80A4722E3}"/>
    <cellStyle name="Comma 7 3 5 3 3" xfId="23467" xr:uid="{4D11EADD-11ED-4CBE-AB3C-6ADDCE19CD49}"/>
    <cellStyle name="Comma 7 3 5 3 4" xfId="22866" xr:uid="{64E1B6AF-8D4F-4492-9391-89D9ABFEE2F5}"/>
    <cellStyle name="Comma 7 3 5 4" xfId="4275" xr:uid="{8F475595-C388-498F-971E-D758833C1BF4}"/>
    <cellStyle name="Comma 7 3 5 4 2" xfId="23730" xr:uid="{34157F6C-D0DD-4E25-8EBB-228AE155824C}"/>
    <cellStyle name="Comma 7 3 5 5" xfId="5187" xr:uid="{F32A0275-9879-46F0-B3F5-2B79D8DFB239}"/>
    <cellStyle name="Comma 7 3 5 5 2" xfId="28771" xr:uid="{207CB3D6-2546-42FC-A563-EB6AC530A578}"/>
    <cellStyle name="Comma 7 3 5 6" xfId="16410" xr:uid="{B59A7952-A560-4621-A232-4CA95FA3BD1D}"/>
    <cellStyle name="Comma 7 3 5 6 2" xfId="23157" xr:uid="{B859CC49-FE87-4F01-8348-37D9D112F213}"/>
    <cellStyle name="Comma 7 3 5 7" xfId="22243" xr:uid="{D883F561-1356-43A2-BB64-84F92E2BC081}"/>
    <cellStyle name="Comma 7 3 5 8" xfId="35700" xr:uid="{2BC88723-2FF0-4F3B-9CDE-2B2DD49A0F76}"/>
    <cellStyle name="Comma 7 3 6" xfId="264" xr:uid="{00000000-0005-0000-0000-000095000000}"/>
    <cellStyle name="Comma 7 3 6 2" xfId="920" xr:uid="{E83E8B8B-0E2B-4B51-B5B9-01840176848C}"/>
    <cellStyle name="Comma 7 3 6 2 2" xfId="1273" xr:uid="{900EBE67-F5D0-408F-B5DF-F904E472BF4C}"/>
    <cellStyle name="Comma 7 3 6 2 2 2" xfId="2110" xr:uid="{B6249039-F9D4-4BA3-9D41-2549B7E24FD6}"/>
    <cellStyle name="Comma 7 3 6 2 2 3" xfId="4878" xr:uid="{BAB485C3-369F-4435-93B7-411CFF9A8C3B}"/>
    <cellStyle name="Comma 7 3 6 2 2 4" xfId="23397" xr:uid="{9604ACD3-57F5-45A4-B3B6-7C969BEF301D}"/>
    <cellStyle name="Comma 7 3 6 2 3" xfId="1760" xr:uid="{84F373F1-9040-467A-B2F9-CC0AED63FBD9}"/>
    <cellStyle name="Comma 7 3 6 2 3 2" xfId="21835" xr:uid="{DCBEFB62-CFB9-4E07-8DB3-C3493BFCDF91}"/>
    <cellStyle name="Comma 7 3 6 2 4" xfId="2900" xr:uid="{E3391D02-9CD5-43DB-B47E-22918A079CA2}"/>
    <cellStyle name="Comma 7 3 6 2 5" xfId="22513" xr:uid="{02FBDA57-57F2-43CF-AB12-7CBCC9E4B47A}"/>
    <cellStyle name="Comma 7 3 6 2 6" xfId="35823" xr:uid="{E8D45ED0-7705-4995-B650-7F7481E662C4}"/>
    <cellStyle name="Comma 7 3 6 3" xfId="1062" xr:uid="{08942ABB-1EB5-47F5-9C03-13231E90CBF2}"/>
    <cellStyle name="Comma 7 3 6 3 2" xfId="1900" xr:uid="{4F640A89-10CE-434B-AFF6-2E2F9793B28D}"/>
    <cellStyle name="Comma 7 3 6 3 3" xfId="4668" xr:uid="{720D5FD2-84F8-408C-B0ED-C03C09FB25BC}"/>
    <cellStyle name="Comma 7 3 6 3 4" xfId="23591" xr:uid="{1713A619-B495-4D5C-A20E-902BC7DA4AA5}"/>
    <cellStyle name="Comma 7 3 6 4" xfId="1550" xr:uid="{5B46B201-EF2B-4DC9-B98A-5FBFF37F948E}"/>
    <cellStyle name="Comma 7 3 6 4 2" xfId="4359" xr:uid="{6B4D2C44-AF95-4218-B511-6075794766FC}"/>
    <cellStyle name="Comma 7 3 6 4 3" xfId="23802" xr:uid="{4B6CFDDA-8E39-4BEE-B0CE-578DF814DEAF}"/>
    <cellStyle name="Comma 7 3 6 5" xfId="2698" xr:uid="{42E41628-636B-4C7E-9B2C-F56AC6497754}"/>
    <cellStyle name="Comma 7 3 6 5 2" xfId="28841" xr:uid="{34082633-EAF1-473E-9DC1-B65D61808D94}"/>
    <cellStyle name="Comma 7 3 6 6" xfId="16515" xr:uid="{BB74CC18-F788-40D7-973E-A05D9CCA46A6}"/>
    <cellStyle name="Comma 7 3 6 6 2" xfId="23241" xr:uid="{C4E82770-725E-43A4-A7E9-51E4DA8A547F}"/>
    <cellStyle name="Comma 7 3 6 7" xfId="22175" xr:uid="{1364754B-CCFC-48DF-8475-B8B034BACC99}"/>
    <cellStyle name="Comma 7 3 6 8" xfId="35555" xr:uid="{76DF9328-C4FA-4F37-8DC2-D53893585BC5}"/>
    <cellStyle name="Comma 7 3 7" xfId="1414" xr:uid="{A3042DB5-D53E-423D-A8EA-F3702F73AF0D}"/>
    <cellStyle name="Comma 7 3 7 2" xfId="3819" xr:uid="{1C73D7DE-8F74-43CE-A699-D2461A8E32CC}"/>
    <cellStyle name="Comma 7 3 7 3" xfId="3374" xr:uid="{48A6B8DD-D8CE-47AF-8A28-9B4AB2E85E50}"/>
    <cellStyle name="Comma 7 3 7 4" xfId="22453" xr:uid="{F7D11526-7C30-4F8C-89FC-D7F0B38BC267}"/>
    <cellStyle name="Comma 7 3 7 5" xfId="35379" xr:uid="{838C5A37-5346-4F51-AAB4-D7A6B6B69516}"/>
    <cellStyle name="Comma 7 3 8" xfId="2563" xr:uid="{59DFA8D7-55C6-431F-8DA4-3EE60F878D61}"/>
    <cellStyle name="Comma 7 3 8 2" xfId="3756" xr:uid="{446C9B93-293B-4D10-8D16-6E967FA74D72}"/>
    <cellStyle name="Comma 7 3 8 3" xfId="2728" xr:uid="{4617ABAC-3872-448A-8EFF-30CE83AEAD9F}"/>
    <cellStyle name="Comma 7 3 8 4" xfId="22809" xr:uid="{21D2BA69-4ED6-4F80-B536-DCF6E155C357}"/>
    <cellStyle name="Comma 7 3 9" xfId="3293" xr:uid="{3A26380E-D868-4C63-A4DB-075E8C927020}"/>
    <cellStyle name="Comma 7 4" xfId="74" xr:uid="{00000000-0005-0000-0000-000032000000}"/>
    <cellStyle name="Comma 7 4 10" xfId="22044" xr:uid="{74664F16-EC9F-4EF4-BCDC-8501E40E6613}"/>
    <cellStyle name="Comma 7 4 11" xfId="34694" xr:uid="{51C894DB-7B41-45BF-A84E-2CB037C77CC0}"/>
    <cellStyle name="Comma 7 4 2" xfId="149" xr:uid="{00000000-0005-0000-0000-000065000000}"/>
    <cellStyle name="Comma 7 4 2 2" xfId="663" xr:uid="{00000000-0005-0000-0000-000065000000}"/>
    <cellStyle name="Comma 7 4 2 2 2" xfId="997" xr:uid="{24D47555-58F3-4BC4-90AF-87A2BF239DFC}"/>
    <cellStyle name="Comma 7 4 2 2 2 2" xfId="1350" xr:uid="{3FE30C82-9DEE-441C-AE4B-54371FB3E6EF}"/>
    <cellStyle name="Comma 7 4 2 2 2 2 2" xfId="2187" xr:uid="{D14C02A4-4E95-4BD7-BB83-F8E61CB3516F}"/>
    <cellStyle name="Comma 7 4 2 2 2 2 2 2" xfId="4955" xr:uid="{8FABE0C6-67D9-435A-83B7-DDC4BA32078E}"/>
    <cellStyle name="Comma 7 4 2 2 2 2 3" xfId="3599" xr:uid="{21239509-EE5F-4288-B0FD-9B69793DA146}"/>
    <cellStyle name="Comma 7 4 2 2 2 3" xfId="1837" xr:uid="{20625A92-D7A7-468A-A8FE-EB9DE731DE9C}"/>
    <cellStyle name="Comma 7 4 2 2 2 3 2" xfId="4056" xr:uid="{92429925-C55A-4121-9D7C-E2343395E5B3}"/>
    <cellStyle name="Comma 7 4 2 2 2 4" xfId="4605" xr:uid="{3B6C04F6-991F-4C77-8254-1A8811D71AD0}"/>
    <cellStyle name="Comma 7 4 2 2 2 5" xfId="3235" xr:uid="{3D2933D2-E50F-489F-B9A8-5BC66BEE9D64}"/>
    <cellStyle name="Comma 7 4 2 2 2 6" xfId="22647" xr:uid="{DF547B2D-CF5A-4DD2-9FB8-56AE41BFC384}"/>
    <cellStyle name="Comma 7 4 2 2 3" xfId="2843" xr:uid="{7219CAEE-A042-444B-97A2-62ECA2F5C204}"/>
    <cellStyle name="Comma 7 4 2 2 3 2" xfId="3535" xr:uid="{D61ABEE8-7E2C-4E7D-A14E-966C4ABFF2EA}"/>
    <cellStyle name="Comma 7 4 2 2 3 3" xfId="23533" xr:uid="{FD02986E-CFC5-4915-8CB3-CEEF0127D61D}"/>
    <cellStyle name="Comma 7 4 2 2 3 4" xfId="22940" xr:uid="{9D48386F-4E10-44F7-A19A-AC27D14E402E}"/>
    <cellStyle name="Comma 7 4 2 2 4" xfId="4325" xr:uid="{7E5D537F-FA18-4D28-892E-4A488C5A0D94}"/>
    <cellStyle name="Comma 7 4 2 2 4 2" xfId="23736" xr:uid="{7CCCFECA-8966-435B-B1A6-F4B1065025FC}"/>
    <cellStyle name="Comma 7 4 2 2 5" xfId="5263" xr:uid="{CA56860D-0741-42D5-906B-92DF2A3D0B71}"/>
    <cellStyle name="Comma 7 4 2 2 5 2" xfId="28794" xr:uid="{B1ED03B5-F7FF-46EF-A000-B39C74549CA8}"/>
    <cellStyle name="Comma 7 4 2 2 6" xfId="16484" xr:uid="{90CDA463-B2DF-4C19-8699-65474229845E}"/>
    <cellStyle name="Comma 7 4 2 2 6 2" xfId="23075" xr:uid="{F5986F0F-D2C0-47A6-9090-1CE7914AB5B4}"/>
    <cellStyle name="Comma 7 4 2 2 7" xfId="22309" xr:uid="{D7B1E267-865C-4E9F-B17B-BFD21B495DD1}"/>
    <cellStyle name="Comma 7 4 2 2 8" xfId="35766" xr:uid="{8AE0D4E5-CF1C-482D-8980-6186B1EB93E3}"/>
    <cellStyle name="Comma 7 4 2 3" xfId="808" xr:uid="{69AE7951-A152-4210-BD86-F12F2A54FBE6}"/>
    <cellStyle name="Comma 7 4 2 3 2" xfId="1163" xr:uid="{16207827-00EC-4FC2-AA78-848567034721}"/>
    <cellStyle name="Comma 7 4 2 3 2 2" xfId="2000" xr:uid="{E2999AF5-8F55-4CDD-96D1-EAF9AE2DE4C4}"/>
    <cellStyle name="Comma 7 4 2 3 2 2 2" xfId="4768" xr:uid="{10305C0F-5D82-40AA-8F0C-955260F1DF80}"/>
    <cellStyle name="Comma 7 4 2 3 2 3" xfId="3684" xr:uid="{498362D4-BC01-4C7B-8497-75DB2D97B375}"/>
    <cellStyle name="Comma 7 4 2 3 3" xfId="1650" xr:uid="{9B4E025A-5996-4CCC-A475-E2E18DB15F97}"/>
    <cellStyle name="Comma 7 4 2 3 3 2" xfId="3894" xr:uid="{AE21C9A9-D1FF-41FB-B18F-59F595A7059A}"/>
    <cellStyle name="Comma 7 4 2 3 4" xfId="4445" xr:uid="{3D699046-18A6-4249-AA34-B7B0081C9C02}"/>
    <cellStyle name="Comma 7 4 2 3 5" xfId="3066" xr:uid="{98AAD5ED-1D82-4304-981F-E7A6EC439F7C}"/>
    <cellStyle name="Comma 7 4 2 3 6" xfId="22475" xr:uid="{1998C504-CDBA-4C51-92AE-5DD50CC4DDB1}"/>
    <cellStyle name="Comma 7 4 2 4" xfId="1490" xr:uid="{E618F8AA-C9A8-46CE-8A82-E9E018E04E38}"/>
    <cellStyle name="Comma 7 4 2 4 2" xfId="21853" xr:uid="{B1F046D6-6182-4CAC-BF12-7DD2C1C913E4}"/>
    <cellStyle name="Comma 7 4 2 4 2 2" xfId="23332" xr:uid="{10809D4F-2192-4FA0-922E-DACFF92350FD}"/>
    <cellStyle name="Comma 7 4 2 4 3" xfId="22771" xr:uid="{77A31F2B-AA16-450F-A085-EAD762B1783A}"/>
    <cellStyle name="Comma 7 4 2 5" xfId="2627" xr:uid="{DFBFB398-125F-49D0-8936-5C1E22F5A9F0}"/>
    <cellStyle name="Comma 7 4 2 6" xfId="22108" xr:uid="{1E2EF682-5D42-440D-A429-E4D499CC907D}"/>
    <cellStyle name="Comma 7 4 2 7" xfId="35456" xr:uid="{74600057-312A-4CAC-B3B3-82EA50162A68}"/>
    <cellStyle name="Comma 7 4 3" xfId="187" xr:uid="{00000000-0005-0000-0000-000066000000}"/>
    <cellStyle name="Comma 7 4 3 2" xfId="699" xr:uid="{00000000-0005-0000-0000-000066000000}"/>
    <cellStyle name="Comma 7 4 3 2 2" xfId="1032" xr:uid="{2A5AF4B3-E31E-475F-A140-7E7075B10AFD}"/>
    <cellStyle name="Comma 7 4 3 2 2 2" xfId="1385" xr:uid="{A50717CF-3109-45FC-91B4-264DCBB23319}"/>
    <cellStyle name="Comma 7 4 3 2 2 2 2" xfId="2222" xr:uid="{DEADE301-E1B1-48C7-825D-4B6033B315F8}"/>
    <cellStyle name="Comma 7 4 3 2 2 2 2 2" xfId="4990" xr:uid="{C0599308-7CC5-444F-974C-9AB1BD396DFF}"/>
    <cellStyle name="Comma 7 4 3 2 2 2 3" xfId="4178" xr:uid="{4B9F9613-898C-4257-8A98-C4ADCDCFC3FB}"/>
    <cellStyle name="Comma 7 4 3 2 2 3" xfId="1872" xr:uid="{8281BBE2-08FE-45A1-AF89-CF9E50C8662C}"/>
    <cellStyle name="Comma 7 4 3 2 2 3 2" xfId="4091" xr:uid="{FAA78775-D985-474B-8A50-ECBFAE1A47D2}"/>
    <cellStyle name="Comma 7 4 3 2 2 4" xfId="4640" xr:uid="{5F073BBB-8804-44D3-881E-DAD516E7B1AB}"/>
    <cellStyle name="Comma 7 4 3 2 2 5" xfId="3270" xr:uid="{C914686F-6B2D-4C5E-A494-001FA9C3FCAB}"/>
    <cellStyle name="Comma 7 4 3 2 2 6" xfId="22682" xr:uid="{6A69D650-3300-4DB0-8D22-12A364E8FAB7}"/>
    <cellStyle name="Comma 7 4 3 2 3" xfId="2470" xr:uid="{60AB1F69-109C-41BC-8DE4-E9D04D5D3283}"/>
    <cellStyle name="Comma 7 4 3 2 3 2" xfId="3570" xr:uid="{5BCCB453-B1E6-42F3-BD57-2C63C8EE75D9}"/>
    <cellStyle name="Comma 7 4 3 2 3 3" xfId="21922" xr:uid="{93F99EA6-0B9E-411B-9915-17D2E13BFFE7}"/>
    <cellStyle name="Comma 7 4 3 2 3 3 2" xfId="23568" xr:uid="{CE1D2C3A-4082-441E-B4AB-DB234BB3B23B}"/>
    <cellStyle name="Comma 7 4 3 2 3 4" xfId="22979" xr:uid="{4C2DB384-2330-49FF-BE25-5065135E1B12}"/>
    <cellStyle name="Comma 7 4 3 2 4" xfId="2878" xr:uid="{2E05C150-D3E4-47AB-8440-6BFE42B1D0D6}"/>
    <cellStyle name="Comma 7 4 3 2 4 2" xfId="7906" xr:uid="{8ED9EC5E-446F-44E8-B3E5-D5444CCF6F60}"/>
    <cellStyle name="Comma 7 4 3 2 4 2 2" xfId="29159" xr:uid="{8E66FD26-F068-4F0A-A42E-7479AE13D904}"/>
    <cellStyle name="Comma 7 4 3 2 4 3" xfId="16818" xr:uid="{9AB554D9-329C-489A-9A74-B2EB14D6D93F}"/>
    <cellStyle name="Comma 7 4 3 2 4 4" xfId="24120" xr:uid="{4FB6238A-4426-4127-9ABD-18E6BDAB5469}"/>
    <cellStyle name="Comma 7 4 3 2 5" xfId="23110" xr:uid="{C2AFF585-0AAF-4D79-90C6-63852BAC6944}"/>
    <cellStyle name="Comma 7 4 3 2 6" xfId="22344" xr:uid="{F3806A12-0749-48E0-9B78-32E2D095E523}"/>
    <cellStyle name="Comma 7 4 3 2 7" xfId="35801" xr:uid="{76707985-6342-401C-9A10-6CAE880A28C4}"/>
    <cellStyle name="Comma 7 4 3 3" xfId="844" xr:uid="{4E6932F3-6326-434D-8B1A-9B8E5BC20564}"/>
    <cellStyle name="Comma 7 4 3 3 2" xfId="1199" xr:uid="{8235D083-F649-4BBE-9827-84507F694CA0}"/>
    <cellStyle name="Comma 7 4 3 3 2 2" xfId="2036" xr:uid="{41E45306-1E99-4494-9C94-F46C86010E01}"/>
    <cellStyle name="Comma 7 4 3 3 2 2 2" xfId="4804" xr:uid="{EC52F83E-627F-4FB0-BF54-0AEAC4CBBC83}"/>
    <cellStyle name="Comma 7 4 3 3 2 3" xfId="3648" xr:uid="{DA683DC5-E043-4DB5-A7C2-E3BEAE9F78FA}"/>
    <cellStyle name="Comma 7 4 3 3 3" xfId="1686" xr:uid="{3A9A73B3-2DC2-4732-9700-04E08E0757D8}"/>
    <cellStyle name="Comma 7 4 3 3 3 2" xfId="3934" xr:uid="{014B411E-21D1-4632-9590-51BBB5384DF2}"/>
    <cellStyle name="Comma 7 4 3 3 4" xfId="4480" xr:uid="{7587548A-0C96-41A5-8EE5-0E7CB3CCC431}"/>
    <cellStyle name="Comma 7 4 3 3 5" xfId="3101" xr:uid="{D99326FB-7D36-4442-98E7-D303D9E8B189}"/>
    <cellStyle name="Comma 7 4 3 3 6" xfId="22369" xr:uid="{D20BBA53-8AAC-4E78-B04B-EDA351C97E0E}"/>
    <cellStyle name="Comma 7 4 3 4" xfId="1528" xr:uid="{9C1C3B6E-D908-4DDE-88DB-972246FBB0C7}"/>
    <cellStyle name="Comma 7 4 3 4 2" xfId="7659" xr:uid="{FDCDFBED-6B49-48DF-8A71-ED06F10C5B6A}"/>
    <cellStyle name="Comma 7 4 3 4 2 2" xfId="23976" xr:uid="{CD4E834C-4BB6-4397-9801-BBD662EBAB6F}"/>
    <cellStyle name="Comma 7 4 3 4 3" xfId="16673" xr:uid="{14720EF9-E485-43FC-A9D6-48D9749D7E32}"/>
    <cellStyle name="Comma 7 4 3 4 3 2" xfId="29015" xr:uid="{8CACB660-5B4F-4DE8-9376-CA6289BB2CB1}"/>
    <cellStyle name="Comma 7 4 3 4 4" xfId="23140" xr:uid="{377F7D02-1484-41EC-AF79-DDD6615B3268}"/>
    <cellStyle name="Comma 7 4 3 4 5" xfId="22723" xr:uid="{E0712AFB-B588-4D4C-AA82-6C73CEC9548C}"/>
    <cellStyle name="Comma 7 4 3 5" xfId="2330" xr:uid="{AB9AF8AF-F18B-427B-930D-65FBF76DC67F}"/>
    <cellStyle name="Comma 7 4 3 5 2" xfId="4243" xr:uid="{611265B4-C4FE-4379-A3F5-C892E7548208}"/>
    <cellStyle name="Comma 7 4 3 5 3" xfId="2969" xr:uid="{144C03FB-D4AE-4E84-ACE6-144271254F0E}"/>
    <cellStyle name="Comma 7 4 3 6" xfId="2667" xr:uid="{DFCB145A-20BE-4988-8D16-CD9C9E9A7CBA}"/>
    <cellStyle name="Comma 7 4 3 6 2" xfId="23367" xr:uid="{1A914FDD-2BF7-4152-99FE-A25CB881CF27}"/>
    <cellStyle name="Comma 7 4 3 7" xfId="23013" xr:uid="{08FB77C7-B6BB-433F-95E9-B85287C4BEAC}"/>
    <cellStyle name="Comma 7 4 3 8" xfId="22148" xr:uid="{904D58F8-7862-4B71-81CA-ED3B39A46086}"/>
    <cellStyle name="Comma 7 4 3 9" xfId="35496" xr:uid="{FB54996E-F46E-4CF8-8A2E-B57032C6541F}"/>
    <cellStyle name="Comma 7 4 4" xfId="118" xr:uid="{00000000-0005-0000-0000-000067000000}"/>
    <cellStyle name="Comma 7 4 4 2" xfId="635" xr:uid="{00000000-0005-0000-0000-000067000000}"/>
    <cellStyle name="Comma 7 4 4 2 2" xfId="969" xr:uid="{E112AFE9-F361-41EC-95E3-C4E1AE5B5D25}"/>
    <cellStyle name="Comma 7 4 4 2 2 2" xfId="1322" xr:uid="{89223CE4-701C-4EBF-993F-52753C47C349}"/>
    <cellStyle name="Comma 7 4 4 2 2 2 2" xfId="2159" xr:uid="{4180A8C5-5EFF-4AAA-BE7C-2F487860D9A7}"/>
    <cellStyle name="Comma 7 4 4 2 2 2 2 2" xfId="4927" xr:uid="{3ECE1821-8B49-4110-84C4-9DEE6EDA9342}"/>
    <cellStyle name="Comma 7 4 4 2 2 2 3" xfId="3661" xr:uid="{D8217306-B042-4310-910F-55E19BE1C547}"/>
    <cellStyle name="Comma 7 4 4 2 2 3" xfId="1809" xr:uid="{1C9BB03D-C33D-4315-9A7C-65F5985AB367}"/>
    <cellStyle name="Comma 7 4 4 2 2 3 2" xfId="4028" xr:uid="{B7E23106-33B1-454F-A994-C567A9419FBE}"/>
    <cellStyle name="Comma 7 4 4 2 2 4" xfId="4577" xr:uid="{2C0543AC-2928-4EBF-BE07-29436D16CB37}"/>
    <cellStyle name="Comma 7 4 4 2 2 5" xfId="3207" xr:uid="{61206730-4270-4656-9030-1812EEA0FA83}"/>
    <cellStyle name="Comma 7 4 4 2 2 6" xfId="22619" xr:uid="{6C87EB70-7627-49BD-8478-8F777BE7D475}"/>
    <cellStyle name="Comma 7 4 4 2 3" xfId="2815" xr:uid="{7F8D8FB7-B096-4464-8094-B5DC3EE44BAA}"/>
    <cellStyle name="Comma 7 4 4 2 3 2" xfId="3507" xr:uid="{2CAB40CB-1D64-43AA-B12A-FE29FB20897E}"/>
    <cellStyle name="Comma 7 4 4 2 3 3" xfId="23505" xr:uid="{FD95128E-AA45-4575-8F78-9A1ADF354051}"/>
    <cellStyle name="Comma 7 4 4 2 3 4" xfId="22908" xr:uid="{D0F7521D-1825-4744-93AC-AF16C1E54A52}"/>
    <cellStyle name="Comma 7 4 4 2 4" xfId="4304" xr:uid="{B6C791E1-14F3-450E-A473-44D58693D526}"/>
    <cellStyle name="Comma 7 4 4 2 4 2" xfId="23739" xr:uid="{C2C1F5A3-7C9D-4B0D-B2DC-5BA9D178180F}"/>
    <cellStyle name="Comma 7 4 4 2 5" xfId="5232" xr:uid="{11D07539-BDA5-4DE7-B9CD-59DB48E3DE00}"/>
    <cellStyle name="Comma 7 4 4 2 5 2" xfId="28775" xr:uid="{2F901C36-9A8E-4BD1-A635-EB7454549C68}"/>
    <cellStyle name="Comma 7 4 4 2 6" xfId="16452" xr:uid="{560C63AF-C843-4842-AF5D-953F3C4C20F4}"/>
    <cellStyle name="Comma 7 4 4 2 6 2" xfId="23191" xr:uid="{008D4092-BCA2-4DA7-8896-A8C65A9606CF}"/>
    <cellStyle name="Comma 7 4 4 2 7" xfId="22281" xr:uid="{7EDB8F5B-0BBA-4AB1-9007-77BE59DCFCC2}"/>
    <cellStyle name="Comma 7 4 4 2 8" xfId="35738" xr:uid="{F6C25D11-080E-423C-91BE-D197C003B140}"/>
    <cellStyle name="Comma 7 4 4 3" xfId="781" xr:uid="{11A4D473-4F2E-476B-8383-06CD6DD0D86C}"/>
    <cellStyle name="Comma 7 4 4 3 2" xfId="1136" xr:uid="{E2A2267B-C14A-4A05-A236-FE7AEE03FDCF}"/>
    <cellStyle name="Comma 7 4 4 3 2 2" xfId="1973" xr:uid="{74E3AE9F-E4B4-43E6-B044-C6F2890421A7}"/>
    <cellStyle name="Comma 7 4 4 3 2 2 2" xfId="4741" xr:uid="{7E6C7A5D-7795-47D2-A9C4-65ACF167B151}"/>
    <cellStyle name="Comma 7 4 4 3 2 3" xfId="3957" xr:uid="{5D333C69-A048-43E9-A858-4B4B7401ACC9}"/>
    <cellStyle name="Comma 7 4 4 3 2 4" xfId="23305" xr:uid="{66BDD5C0-A92F-4325-ABDD-3985887233B7}"/>
    <cellStyle name="Comma 7 4 4 3 3" xfId="1623" xr:uid="{2F1E4A24-5148-41BE-AE75-67DF4AE1DAF6}"/>
    <cellStyle name="Comma 7 4 4 3 3 2" xfId="3862" xr:uid="{F6AAF9CC-B279-43AC-938F-5EC953F55F50}"/>
    <cellStyle name="Comma 7 4 4 3 4" xfId="4418" xr:uid="{EF1B862B-57B7-45B1-ADF1-DC845A099391}"/>
    <cellStyle name="Comma 7 4 4 3 5" xfId="3039" xr:uid="{7F14CA1A-A025-43A8-B269-B002B61C5A02}"/>
    <cellStyle name="Comma 7 4 4 3 6" xfId="22414" xr:uid="{F104285C-304F-415B-B114-916C3F43D800}"/>
    <cellStyle name="Comma 7 4 4 4" xfId="1459" xr:uid="{068DBEF3-8854-4111-A107-66C915CFC402}"/>
    <cellStyle name="Comma 7 4 4 4 2" xfId="22785" xr:uid="{F3C012EE-EF93-415F-A06F-A7970022BFF9}"/>
    <cellStyle name="Comma 7 4 4 5" xfId="2415" xr:uid="{29418853-2C3D-43F5-948F-4CBB9AB03A78}"/>
    <cellStyle name="Comma 7 4 4 5 2" xfId="4206" xr:uid="{F63BB7C3-17BE-4080-A29F-AC3D96951394}"/>
    <cellStyle name="Comma 7 4 4 5 3" xfId="23045" xr:uid="{E1D85A4F-DFF9-4551-806E-6E97868869AF}"/>
    <cellStyle name="Comma 7 4 4 6" xfId="2595" xr:uid="{54EB6106-7D1E-42B9-A57B-0C7F8067CE13}"/>
    <cellStyle name="Comma 7 4 4 7" xfId="22076" xr:uid="{99C869BA-2828-4C14-ABBD-8975742569B5}"/>
    <cellStyle name="Comma 7 4 4 8" xfId="35424" xr:uid="{3788D7D9-16FE-48CB-BB1E-87500B6FA0C8}"/>
    <cellStyle name="Comma 7 4 5" xfId="603" xr:uid="{00000000-0005-0000-0000-000064000000}"/>
    <cellStyle name="Comma 7 4 5 2" xfId="938" xr:uid="{440303B6-CFBB-4597-8F58-9CD92430BA9E}"/>
    <cellStyle name="Comma 7 4 5 2 2" xfId="1291" xr:uid="{BBB72CDA-9A0B-4187-BCB6-3F00BE016289}"/>
    <cellStyle name="Comma 7 4 5 2 2 2" xfId="2128" xr:uid="{55F4B500-C1DF-42D5-9B30-E5D49D39E9D0}"/>
    <cellStyle name="Comma 7 4 5 2 2 2 2" xfId="4896" xr:uid="{044BF2D9-C2E3-421E-9214-D46CB078A9DC}"/>
    <cellStyle name="Comma 7 4 5 2 2 3" xfId="3671" xr:uid="{A132D10B-CD28-417F-A6C2-ABBD0530C260}"/>
    <cellStyle name="Comma 7 4 5 2 3" xfId="1778" xr:uid="{FA86B319-FBD3-4307-8AC2-3288B773CD7C}"/>
    <cellStyle name="Comma 7 4 5 2 3 2" xfId="3999" xr:uid="{BFACDCC0-B00F-4BDB-AE71-D031E555EB77}"/>
    <cellStyle name="Comma 7 4 5 2 4" xfId="4548" xr:uid="{B0D80C63-9A49-44BE-8A43-8925A96BE01D}"/>
    <cellStyle name="Comma 7 4 5 2 5" xfId="3178" xr:uid="{15FB3D92-B8FF-4D20-999C-DA5D098A98D7}"/>
    <cellStyle name="Comma 7 4 5 2 6" xfId="22590" xr:uid="{B230723F-B435-4E9A-A800-F6A61DDFB5C0}"/>
    <cellStyle name="Comma 7 4 5 3" xfId="2786" xr:uid="{5D58B982-0CEE-4567-9B03-4F03A7D22298}"/>
    <cellStyle name="Comma 7 4 5 3 2" xfId="3478" xr:uid="{16C230E1-E8E2-4E7D-BF8F-80D532C35520}"/>
    <cellStyle name="Comma 7 4 5 3 3" xfId="23476" xr:uid="{5C2B6CDA-419B-4376-AD49-08FA46CC381F}"/>
    <cellStyle name="Comma 7 4 5 3 4" xfId="22876" xr:uid="{116B4D4E-7792-4516-A2DE-33413584DE02}"/>
    <cellStyle name="Comma 7 4 5 4" xfId="4281" xr:uid="{02DC0195-8395-4EAE-BAF4-5C5A4BA659C9}"/>
    <cellStyle name="Comma 7 4 5 4 2" xfId="23777" xr:uid="{25A9D958-2A72-4C02-BA91-2C5A6A63194B}"/>
    <cellStyle name="Comma 7 4 5 5" xfId="5201" xr:uid="{0791CE44-F89B-4159-A46B-B92128BDDC84}"/>
    <cellStyle name="Comma 7 4 5 5 2" xfId="28811" xr:uid="{6BEA737E-8F74-441D-BE39-874E0ADD9B2C}"/>
    <cellStyle name="Comma 7 4 5 6" xfId="16420" xr:uid="{3E601EB9-BD10-451F-89B7-A590715A3C28}"/>
    <cellStyle name="Comma 7 4 5 6 2" xfId="23165" xr:uid="{66B1C189-5168-43F0-BD99-C639795FD4B7}"/>
    <cellStyle name="Comma 7 4 5 7" xfId="22252" xr:uid="{BDEF5A49-DF3F-40E8-8F43-2F38D92AFA2F}"/>
    <cellStyle name="Comma 7 4 5 8" xfId="35709" xr:uid="{8B6D1ED9-D721-4943-B1F2-53AB26E1D758}"/>
    <cellStyle name="Comma 7 4 6" xfId="281" xr:uid="{00000000-0005-0000-0000-000096000000}"/>
    <cellStyle name="Comma 7 4 6 2" xfId="873" xr:uid="{6713C5BB-DE7D-4D89-8DF8-8C36A8A3A629}"/>
    <cellStyle name="Comma 7 4 6 2 2" xfId="1228" xr:uid="{FAE88408-6E88-4F7A-9078-4975496DD5A0}"/>
    <cellStyle name="Comma 7 4 6 2 2 2" xfId="2065" xr:uid="{906E6E57-2262-4A16-90B6-2AF5A3D38AA2}"/>
    <cellStyle name="Comma 7 4 6 2 2 3" xfId="4833" xr:uid="{ABBB4B38-0455-44F3-90A1-C994D776FCD9}"/>
    <cellStyle name="Comma 7 4 6 2 2 4" xfId="23408" xr:uid="{4F3BE141-5E57-4954-8547-08741A1EBF3F}"/>
    <cellStyle name="Comma 7 4 6 2 3" xfId="1715" xr:uid="{EBF56868-358C-4FEB-B97C-147C40905FF2}"/>
    <cellStyle name="Comma 7 4 6 2 3 2" xfId="16699" xr:uid="{3D14B124-96CE-42D7-9EDE-2EBF8A08DF6C}"/>
    <cellStyle name="Comma 7 4 6 2 4" xfId="2911" xr:uid="{FC84E689-993A-48CD-B136-03C722FE8BD9}"/>
    <cellStyle name="Comma 7 4 6 2 5" xfId="22524" xr:uid="{53B6E76E-F475-4235-A266-3352F1163A56}"/>
    <cellStyle name="Comma 7 4 6 2 6" xfId="35834" xr:uid="{BCA992C5-F42B-492E-BEE6-5E183DEDA645}"/>
    <cellStyle name="Comma 7 4 6 3" xfId="1073" xr:uid="{0D691EF8-CFE0-4F27-B691-C2B7C0D79465}"/>
    <cellStyle name="Comma 7 4 6 3 2" xfId="1911" xr:uid="{23AF34F2-CB74-4984-8487-A6CD4335B883}"/>
    <cellStyle name="Comma 7 4 6 3 3" xfId="4679" xr:uid="{47893E0C-4B07-4C2D-946F-FA7155A34391}"/>
    <cellStyle name="Comma 7 4 6 3 4" xfId="23602" xr:uid="{69848E8B-E988-4905-913F-26716F33ADAE}"/>
    <cellStyle name="Comma 7 4 6 4" xfId="1561" xr:uid="{3E6CCA06-8252-4AD1-9180-1341B3EF37B1}"/>
    <cellStyle name="Comma 7 4 6 4 2" xfId="4370" xr:uid="{A2B0075D-AC3E-47C0-9396-D82B198BCAA5}"/>
    <cellStyle name="Comma 7 4 6 4 3" xfId="23813" xr:uid="{48019AD8-88AF-4C78-AA08-1E16BC81E158}"/>
    <cellStyle name="Comma 7 4 6 5" xfId="2709" xr:uid="{19E1C5BF-2922-42BC-8D6D-70DA8707CC1D}"/>
    <cellStyle name="Comma 7 4 6 5 2" xfId="28852" xr:uid="{F79E02D1-1E55-4A93-9E95-7628376A049D}"/>
    <cellStyle name="Comma 7 4 6 6" xfId="16522" xr:uid="{D8344E09-55EB-473E-BC3A-21BE7A6BCBD7}"/>
    <cellStyle name="Comma 7 4 6 6 2" xfId="23252" xr:uid="{3D959BA8-3F9F-4943-9BCF-1D046F0F11CC}"/>
    <cellStyle name="Comma 7 4 6 7" xfId="22186" xr:uid="{DC604A4E-01FE-419B-BD51-5A77BC6E00B8}"/>
    <cellStyle name="Comma 7 4 6 8" xfId="35566" xr:uid="{0C5248F6-2DC4-4865-898C-29228063AAE9}"/>
    <cellStyle name="Comma 7 4 7" xfId="1424" xr:uid="{2CA415BD-FBB7-4CB1-B639-CBB3531202C4}"/>
    <cellStyle name="Comma 7 4 7 2" xfId="3830" xr:uid="{048D7585-737A-477E-8987-5422E205EB87}"/>
    <cellStyle name="Comma 7 4 7 3" xfId="3385" xr:uid="{C3946352-838C-4226-9609-D56574FDB71D}"/>
    <cellStyle name="Comma 7 4 7 4" xfId="22401" xr:uid="{EE9A541C-076E-44D8-9BD2-3E7959E0EC2D}"/>
    <cellStyle name="Comma 7 4 7 5" xfId="35392" xr:uid="{247DED2A-0E17-44BD-8C24-8FA3570C610F}"/>
    <cellStyle name="Comma 7 4 8" xfId="2546" xr:uid="{1CC99AAB-B2F6-4CE9-9CDE-C1CF7529C50A}"/>
    <cellStyle name="Comma 7 4 8 2" xfId="3767" xr:uid="{C0C19417-4470-4386-BE55-AE76C7EAA94E}"/>
    <cellStyle name="Comma 7 4 8 3" xfId="2729" xr:uid="{DC735BA9-A1F3-43B5-869E-57641B497058}"/>
    <cellStyle name="Comma 7 4 8 4" xfId="22768" xr:uid="{F3F9B1B8-6584-4E2C-B1E2-B3EE7EB79E27}"/>
    <cellStyle name="Comma 7 4 9" xfId="3304" xr:uid="{8F9B9BFC-C9DC-4666-9228-F07ED1E24489}"/>
    <cellStyle name="Comma 7 5" xfId="83" xr:uid="{00000000-0005-0000-0000-000033000000}"/>
    <cellStyle name="Comma 7 5 10" xfId="22052" xr:uid="{6B652579-4A66-45D8-B571-6D948757C46B}"/>
    <cellStyle name="Comma 7 5 11" xfId="35400" xr:uid="{F8753F97-421F-4CB0-905D-99CBA5B579E1}"/>
    <cellStyle name="Comma 7 5 2" xfId="157" xr:uid="{00000000-0005-0000-0000-000069000000}"/>
    <cellStyle name="Comma 7 5 2 2" xfId="671" xr:uid="{00000000-0005-0000-0000-000069000000}"/>
    <cellStyle name="Comma 7 5 2 2 2" xfId="1005" xr:uid="{080BD1D0-E776-48D0-BE54-EC2561C554B5}"/>
    <cellStyle name="Comma 7 5 2 2 2 2" xfId="1358" xr:uid="{F911350A-B89A-4707-B664-0BBC9273C5DE}"/>
    <cellStyle name="Comma 7 5 2 2 2 2 2" xfId="2195" xr:uid="{597577ED-BBA9-476C-B77A-AFA0416AEC66}"/>
    <cellStyle name="Comma 7 5 2 2 2 2 2 2" xfId="4963" xr:uid="{1E2F8EC3-EE59-4BB4-BFD3-2B6E8864E882}"/>
    <cellStyle name="Comma 7 5 2 2 2 2 3" xfId="3742" xr:uid="{53777D35-F924-4576-8BA3-65915E4E515D}"/>
    <cellStyle name="Comma 7 5 2 2 2 3" xfId="1845" xr:uid="{D2778E07-84BD-49AD-B094-9C4BC7CD3845}"/>
    <cellStyle name="Comma 7 5 2 2 2 3 2" xfId="4064" xr:uid="{9C6B31E4-805F-40B9-8065-0BFCE73FDAC1}"/>
    <cellStyle name="Comma 7 5 2 2 2 4" xfId="4613" xr:uid="{C1BBE56B-8CEF-4CE2-B6E0-7033F1E167B0}"/>
    <cellStyle name="Comma 7 5 2 2 2 5" xfId="3243" xr:uid="{90A42908-5F20-4D2B-AAFB-BF85A86C72BF}"/>
    <cellStyle name="Comma 7 5 2 2 2 6" xfId="22655" xr:uid="{6FA839FE-8317-402E-9A63-48BEFD7721D5}"/>
    <cellStyle name="Comma 7 5 2 2 3" xfId="2851" xr:uid="{8FC04E1F-C726-425A-9967-E6120898AC0A}"/>
    <cellStyle name="Comma 7 5 2 2 3 2" xfId="3543" xr:uid="{02B4C891-C46D-43ED-8926-CEC99B86E29E}"/>
    <cellStyle name="Comma 7 5 2 2 3 3" xfId="23541" xr:uid="{8EC4B495-0B2B-4E3D-B3EE-E7C8D3F40009}"/>
    <cellStyle name="Comma 7 5 2 2 3 4" xfId="22948" xr:uid="{AEE032C6-5B47-4F09-A199-8F1289318002}"/>
    <cellStyle name="Comma 7 5 2 2 4" xfId="4333" xr:uid="{C9218A2B-6D33-46BB-A947-5A7D196DD598}"/>
    <cellStyle name="Comma 7 5 2 2 4 2" xfId="23674" xr:uid="{10F1CF3B-62DF-4687-8243-F85F5E408E17}"/>
    <cellStyle name="Comma 7 5 2 2 5" xfId="5271" xr:uid="{F12C493B-CEAB-40EC-9C40-6931CB6F60A4}"/>
    <cellStyle name="Comma 7 5 2 2 5 2" xfId="28761" xr:uid="{CAE18EF9-B585-41D8-B110-76CCF5FAA573}"/>
    <cellStyle name="Comma 7 5 2 2 6" xfId="16492" xr:uid="{65ED6F55-2C20-42B1-AD07-6ADA14D4665E}"/>
    <cellStyle name="Comma 7 5 2 2 6 2" xfId="23083" xr:uid="{57A02B2B-3CE4-47F1-990C-DACE755AA8F9}"/>
    <cellStyle name="Comma 7 5 2 2 7" xfId="22317" xr:uid="{4537A1C8-4E41-4ADB-AB87-8F8137058099}"/>
    <cellStyle name="Comma 7 5 2 2 8" xfId="35774" xr:uid="{1CC1FF63-6CEA-4FCB-9730-E707765C6B95}"/>
    <cellStyle name="Comma 7 5 2 3" xfId="816" xr:uid="{0A110C92-FE42-4DB2-8AB5-D317EA1B8BB1}"/>
    <cellStyle name="Comma 7 5 2 3 2" xfId="1171" xr:uid="{6AA340C2-5E64-42B1-84EB-B28FD866424A}"/>
    <cellStyle name="Comma 7 5 2 3 2 2" xfId="2008" xr:uid="{8151F955-B798-47E5-9351-8301CF9CD977}"/>
    <cellStyle name="Comma 7 5 2 3 2 2 2" xfId="4776" xr:uid="{99788936-3B2A-4095-B05B-59EDC404DA10}"/>
    <cellStyle name="Comma 7 5 2 3 2 3" xfId="3686" xr:uid="{6EB17A14-BA69-4F4D-98D5-45F3E8D7B813}"/>
    <cellStyle name="Comma 7 5 2 3 3" xfId="1658" xr:uid="{7124B19A-4C99-4EEE-9B70-CB9BD72A6871}"/>
    <cellStyle name="Comma 7 5 2 3 3 2" xfId="3902" xr:uid="{6FC65B04-D2DF-44BD-B1DF-7BF1D14D0BBA}"/>
    <cellStyle name="Comma 7 5 2 3 4" xfId="4453" xr:uid="{71602771-49D2-4281-B50C-D9F0F8EA7AFE}"/>
    <cellStyle name="Comma 7 5 2 3 5" xfId="3074" xr:uid="{B3B56FD4-DD05-4256-99E7-20CAB99955AF}"/>
    <cellStyle name="Comma 7 5 2 3 6" xfId="22473" xr:uid="{04ABAB4A-E17A-4EFE-BECC-C089945025A0}"/>
    <cellStyle name="Comma 7 5 2 4" xfId="1498" xr:uid="{94DDDB4E-5160-4D71-BD4B-D2C75EBCDDBB}"/>
    <cellStyle name="Comma 7 5 2 4 2" xfId="21861" xr:uid="{4B8D47E7-8CA4-4C04-8A2C-43145204D255}"/>
    <cellStyle name="Comma 7 5 2 4 2 2" xfId="23340" xr:uid="{A2B8BCF9-6C97-49EB-8978-44B9F3E0BFE1}"/>
    <cellStyle name="Comma 7 5 2 4 3" xfId="22770" xr:uid="{75FB104E-554F-449B-AD1F-4D1D0EE85C16}"/>
    <cellStyle name="Comma 7 5 2 5" xfId="2635" xr:uid="{39391927-2952-45BF-9B12-3E25AF894DFA}"/>
    <cellStyle name="Comma 7 5 2 6" xfId="22116" xr:uid="{AB468A0C-AA5A-4439-A259-158D20819FEE}"/>
    <cellStyle name="Comma 7 5 2 7" xfId="35464" xr:uid="{72048711-4244-4A68-A693-979FD6B9F2E3}"/>
    <cellStyle name="Comma 7 5 3" xfId="195" xr:uid="{00000000-0005-0000-0000-00006A000000}"/>
    <cellStyle name="Comma 7 5 3 2" xfId="707" xr:uid="{00000000-0005-0000-0000-00006A000000}"/>
    <cellStyle name="Comma 7 5 3 2 2" xfId="1040" xr:uid="{CCEB2607-2A34-4E81-A359-EBF5F6552673}"/>
    <cellStyle name="Comma 7 5 3 2 2 2" xfId="1393" xr:uid="{64065004-8554-41F4-B4D0-58F07F6B86A0}"/>
    <cellStyle name="Comma 7 5 3 2 2 2 2" xfId="2230" xr:uid="{2BD09098-D7B9-43A5-BEF1-A4C51A89941A}"/>
    <cellStyle name="Comma 7 5 3 2 2 2 2 2" xfId="4998" xr:uid="{525EAACB-B8A4-440B-A6DC-9B0DF72941B1}"/>
    <cellStyle name="Comma 7 5 3 2 2 2 3" xfId="4186" xr:uid="{FAF775F6-14C6-40F1-9162-D5EC5E2F0BDA}"/>
    <cellStyle name="Comma 7 5 3 2 2 3" xfId="1880" xr:uid="{0AD4F51E-968A-416E-AB6D-51AE893918F7}"/>
    <cellStyle name="Comma 7 5 3 2 2 3 2" xfId="4099" xr:uid="{07B373AC-48D7-4819-A612-CD57191C8D58}"/>
    <cellStyle name="Comma 7 5 3 2 2 4" xfId="4648" xr:uid="{E1476450-C15C-44AC-B2FD-D41A9FAC0B09}"/>
    <cellStyle name="Comma 7 5 3 2 2 5" xfId="3278" xr:uid="{63ED652A-0E6E-4BAF-8619-135E7553E302}"/>
    <cellStyle name="Comma 7 5 3 2 2 6" xfId="22690" xr:uid="{E98E8002-0717-4B0F-A617-7FCD71C47FBE}"/>
    <cellStyle name="Comma 7 5 3 2 3" xfId="2478" xr:uid="{78F8DCC8-C04E-4601-8A67-23E977AE6302}"/>
    <cellStyle name="Comma 7 5 3 2 3 2" xfId="3578" xr:uid="{A7FB8440-71EC-4C95-AFBE-4E2357E5B54D}"/>
    <cellStyle name="Comma 7 5 3 2 3 3" xfId="21930" xr:uid="{E0910D22-B242-43D6-9CAE-61E6A48B66E0}"/>
    <cellStyle name="Comma 7 5 3 2 3 3 2" xfId="23576" xr:uid="{B57F5330-9E56-498A-AEC6-3B900CF14AB4}"/>
    <cellStyle name="Comma 7 5 3 2 3 4" xfId="22987" xr:uid="{E5965878-E303-46C7-B474-AEEFB5DF3D12}"/>
    <cellStyle name="Comma 7 5 3 2 4" xfId="2886" xr:uid="{77583B86-5734-4E98-A0FA-0A2432C2FE7A}"/>
    <cellStyle name="Comma 7 5 3 2 4 2" xfId="7914" xr:uid="{EDCE7FFC-DEC0-442B-A4B7-427EE28092A9}"/>
    <cellStyle name="Comma 7 5 3 2 4 2 2" xfId="29167" xr:uid="{9A925F4F-E599-4634-A2CD-5C80ADCE8224}"/>
    <cellStyle name="Comma 7 5 3 2 4 3" xfId="16826" xr:uid="{243D394E-2F97-422A-910A-BE0FDB806C6F}"/>
    <cellStyle name="Comma 7 5 3 2 4 4" xfId="24128" xr:uid="{62E3B751-34E7-4E01-AA26-DBC48307CDFD}"/>
    <cellStyle name="Comma 7 5 3 2 5" xfId="23118" xr:uid="{52449249-32DD-497A-94E7-BF8CB050EDBE}"/>
    <cellStyle name="Comma 7 5 3 2 6" xfId="22352" xr:uid="{7FB483CD-86D5-47BE-BF26-4B740FF1EF6E}"/>
    <cellStyle name="Comma 7 5 3 2 7" xfId="35809" xr:uid="{2EA6EE21-B42E-40D9-B68C-AEB7FED69046}"/>
    <cellStyle name="Comma 7 5 3 3" xfId="852" xr:uid="{CBB4CBDA-81DE-41A4-9EFB-6F33973FCD41}"/>
    <cellStyle name="Comma 7 5 3 3 2" xfId="1207" xr:uid="{7F37DC51-0D36-4C1E-838C-7E7374AEF5F4}"/>
    <cellStyle name="Comma 7 5 3 3 2 2" xfId="2044" xr:uid="{897D6E8A-BF91-44B1-9B0E-FA2769C1B8BB}"/>
    <cellStyle name="Comma 7 5 3 3 2 2 2" xfId="4812" xr:uid="{CD0E71B7-0AAF-41A0-8192-E64F829585EE}"/>
    <cellStyle name="Comma 7 5 3 3 2 3" xfId="3708" xr:uid="{71A1E36D-1257-4C45-928A-F4E3FE23560C}"/>
    <cellStyle name="Comma 7 5 3 3 3" xfId="1694" xr:uid="{35941CB7-800F-4034-BE38-497DF642CDD6}"/>
    <cellStyle name="Comma 7 5 3 3 3 2" xfId="3942" xr:uid="{0A87A6FC-C88E-4085-AEA4-B40E21E56853}"/>
    <cellStyle name="Comma 7 5 3 3 4" xfId="4488" xr:uid="{39BCC01D-6BD8-4BEE-9FDB-62733D8EC0D7}"/>
    <cellStyle name="Comma 7 5 3 3 5" xfId="3109" xr:uid="{47C1469E-917F-4CFE-A266-404E920A5754}"/>
    <cellStyle name="Comma 7 5 3 3 6" xfId="22494" xr:uid="{00C913E8-F4F1-415C-8CED-B54EF02315DD}"/>
    <cellStyle name="Comma 7 5 3 4" xfId="1536" xr:uid="{276A074F-F7F0-4FFD-9373-F8A82E70A2FC}"/>
    <cellStyle name="Comma 7 5 3 4 2" xfId="7667" xr:uid="{EDEDF8FC-517D-4D7C-9E02-9D51A3E7683B}"/>
    <cellStyle name="Comma 7 5 3 4 2 2" xfId="23984" xr:uid="{0E6DA88E-858D-4B22-A94A-03B10E98038C}"/>
    <cellStyle name="Comma 7 5 3 4 3" xfId="16681" xr:uid="{46E43EF2-2031-4AAA-953F-F5B20B642674}"/>
    <cellStyle name="Comma 7 5 3 4 3 2" xfId="29023" xr:uid="{6C58C209-6457-4DE5-817A-CB1622F2A491}"/>
    <cellStyle name="Comma 7 5 3 4 4" xfId="23148" xr:uid="{72CA8D5D-FFFA-4525-AE0C-DD64C52ACA4F}"/>
    <cellStyle name="Comma 7 5 3 4 5" xfId="22715" xr:uid="{6F44E48E-525F-4FC1-82A1-28BB183EC2E0}"/>
    <cellStyle name="Comma 7 5 3 5" xfId="2338" xr:uid="{DB74ACB8-62CB-4ECE-9A93-52AE224FEBFB}"/>
    <cellStyle name="Comma 7 5 3 5 2" xfId="4251" xr:uid="{9E03F3C0-28B6-4CD5-BD6E-7FF6E14BF335}"/>
    <cellStyle name="Comma 7 5 3 5 3" xfId="2750" xr:uid="{3F97CFDB-6E9C-458D-8EF5-0C7751C84E42}"/>
    <cellStyle name="Comma 7 5 3 6" xfId="2675" xr:uid="{F546EF4E-04B6-4350-97A2-A0730BDCAD0F}"/>
    <cellStyle name="Comma 7 5 3 6 2" xfId="23375" xr:uid="{6F1EE98A-A5CD-42F6-BB6C-4ABCCA929BC4}"/>
    <cellStyle name="Comma 7 5 3 7" xfId="23021" xr:uid="{156E3946-18A6-4AF4-BC63-09801AD8092E}"/>
    <cellStyle name="Comma 7 5 3 8" xfId="22156" xr:uid="{A2451A40-23E8-4AEB-80EB-32BEEFB46969}"/>
    <cellStyle name="Comma 7 5 3 9" xfId="35504" xr:uid="{B5FF710A-3A77-4177-A3B0-E7B4AE2F62A6}"/>
    <cellStyle name="Comma 7 5 4" xfId="126" xr:uid="{00000000-0005-0000-0000-00006B000000}"/>
    <cellStyle name="Comma 7 5 4 2" xfId="643" xr:uid="{00000000-0005-0000-0000-00006B000000}"/>
    <cellStyle name="Comma 7 5 4 2 2" xfId="977" xr:uid="{F5531B56-938A-452D-94FB-E5768E640B59}"/>
    <cellStyle name="Comma 7 5 4 2 2 2" xfId="1330" xr:uid="{94DB049C-700E-4CE3-A7CF-3143802C7BDE}"/>
    <cellStyle name="Comma 7 5 4 2 2 2 2" xfId="2167" xr:uid="{3290D97E-1E2D-4625-936B-FBD4ADAE6AE7}"/>
    <cellStyle name="Comma 7 5 4 2 2 2 2 2" xfId="4935" xr:uid="{5CBB8602-D4C8-4A3D-8CFC-AC2BF7880105}"/>
    <cellStyle name="Comma 7 5 4 2 2 2 3" xfId="4106" xr:uid="{8C6EFA0B-3A6A-4ECF-804F-11A1312B36F1}"/>
    <cellStyle name="Comma 7 5 4 2 2 3" xfId="1817" xr:uid="{EDCACC50-9A9C-4CD5-B37D-F35145E97763}"/>
    <cellStyle name="Comma 7 5 4 2 2 3 2" xfId="4036" xr:uid="{837F6A9C-A402-47F8-89EB-3AB8D7517AF3}"/>
    <cellStyle name="Comma 7 5 4 2 2 4" xfId="4585" xr:uid="{A061CD75-770D-4610-9D38-E7053D8B93EB}"/>
    <cellStyle name="Comma 7 5 4 2 2 5" xfId="3215" xr:uid="{C3AFAA4F-B46B-45F1-BFCB-8760DC51CAA1}"/>
    <cellStyle name="Comma 7 5 4 2 2 6" xfId="22627" xr:uid="{6C2660FB-9320-4555-80F1-F61BEB96ED8F}"/>
    <cellStyle name="Comma 7 5 4 2 3" xfId="2823" xr:uid="{D59FB12B-DBCA-4598-BB86-0262AF51D1A0}"/>
    <cellStyle name="Comma 7 5 4 2 3 2" xfId="3515" xr:uid="{34FE1ADD-34BE-41BB-9DBD-263F24F985B0}"/>
    <cellStyle name="Comma 7 5 4 2 3 3" xfId="23513" xr:uid="{749F468A-81B7-4D0F-ABEE-A01AB52EF259}"/>
    <cellStyle name="Comma 7 5 4 2 3 4" xfId="22916" xr:uid="{9B7EB4CE-B338-4F8D-8B26-312A8E9108A6}"/>
    <cellStyle name="Comma 7 5 4 2 4" xfId="4312" xr:uid="{D6789FA1-E92D-4F62-BA13-3AB7FF12528D}"/>
    <cellStyle name="Comma 7 5 4 2 4 2" xfId="23747" xr:uid="{2DC2A957-CBCE-4BB8-931C-C72EB44A62CD}"/>
    <cellStyle name="Comma 7 5 4 2 5" xfId="5240" xr:uid="{2D24FA66-0A53-433F-946C-88A9B9B30D49}"/>
    <cellStyle name="Comma 7 5 4 2 5 2" xfId="28785" xr:uid="{38DA9871-A8B6-4B05-8A08-FC1266ED91A4}"/>
    <cellStyle name="Comma 7 5 4 2 6" xfId="16460" xr:uid="{418E47F5-F994-479B-A44D-A3CEB982E4B3}"/>
    <cellStyle name="Comma 7 5 4 2 6 2" xfId="23199" xr:uid="{818ECF37-A8AD-4250-9F57-AF2481098596}"/>
    <cellStyle name="Comma 7 5 4 2 7" xfId="22289" xr:uid="{619492CA-9407-4694-BD1D-5431BACA93F4}"/>
    <cellStyle name="Comma 7 5 4 2 8" xfId="35746" xr:uid="{B3C1B06C-D236-4C00-85BE-F5DB5C9B5616}"/>
    <cellStyle name="Comma 7 5 4 3" xfId="789" xr:uid="{D25CF775-6819-4808-9763-3E1622759B96}"/>
    <cellStyle name="Comma 7 5 4 3 2" xfId="1144" xr:uid="{DECEB22E-8361-40AE-9E6F-416DCBD2FCAD}"/>
    <cellStyle name="Comma 7 5 4 3 2 2" xfId="1981" xr:uid="{01088F6E-F6F7-45F9-97ED-F97216A8D345}"/>
    <cellStyle name="Comma 7 5 4 3 2 2 2" xfId="4749" xr:uid="{82890450-5225-4D41-8B9E-794597CA9B5D}"/>
    <cellStyle name="Comma 7 5 4 3 2 3" xfId="3613" xr:uid="{F156B3EB-244A-4BEA-99E4-7B5E4BEACA6F}"/>
    <cellStyle name="Comma 7 5 4 3 2 4" xfId="23313" xr:uid="{88BC34C9-01D1-41D1-809F-177C8FA864D1}"/>
    <cellStyle name="Comma 7 5 4 3 3" xfId="1631" xr:uid="{0D591803-1385-4861-A61B-C74EEA604285}"/>
    <cellStyle name="Comma 7 5 4 3 3 2" xfId="3870" xr:uid="{38388898-5A4F-48E6-9C8E-5A08CAE0A78C}"/>
    <cellStyle name="Comma 7 5 4 3 4" xfId="4426" xr:uid="{B2DE7316-9CD7-43B3-AEA6-7BC2401114FD}"/>
    <cellStyle name="Comma 7 5 4 3 5" xfId="3047" xr:uid="{462A56F1-4BE2-48D6-BEDC-8A11055C9A38}"/>
    <cellStyle name="Comma 7 5 4 3 6" xfId="22404" xr:uid="{88641078-77FC-42DF-AF3E-3AE9309E55A9}"/>
    <cellStyle name="Comma 7 5 4 4" xfId="1467" xr:uid="{BECDAFAF-F90C-4CF1-A65E-44665DB31253}"/>
    <cellStyle name="Comma 7 5 4 4 2" xfId="22778" xr:uid="{DEC44CF9-D9AB-42CC-B9B0-2E529B49E03E}"/>
    <cellStyle name="Comma 7 5 4 5" xfId="2423" xr:uid="{55E9FBB6-B1CE-469E-AA74-DF309DC26B66}"/>
    <cellStyle name="Comma 7 5 4 5 2" xfId="4214" xr:uid="{B4364EBF-AFD2-42EB-87A6-D78D29E87287}"/>
    <cellStyle name="Comma 7 5 4 5 3" xfId="23053" xr:uid="{89E5ADC8-FCB3-410B-A7F7-C219D9781200}"/>
    <cellStyle name="Comma 7 5 4 6" xfId="2603" xr:uid="{4B59FEF7-722A-4EDB-8115-150AEADDFBD7}"/>
    <cellStyle name="Comma 7 5 4 7" xfId="22084" xr:uid="{88FD17CA-310B-4E01-8127-4B7051D4F685}"/>
    <cellStyle name="Comma 7 5 4 8" xfId="35432" xr:uid="{75A772A9-62A3-422F-81EC-5DC69535F8A0}"/>
    <cellStyle name="Comma 7 5 5" xfId="611" xr:uid="{00000000-0005-0000-0000-000068000000}"/>
    <cellStyle name="Comma 7 5 5 2" xfId="946" xr:uid="{DDC7CE31-5245-44B2-8B8B-61C6613EB8F5}"/>
    <cellStyle name="Comma 7 5 5 2 2" xfId="1299" xr:uid="{0C2890A6-28DA-46A2-BFCA-E7DD626625A4}"/>
    <cellStyle name="Comma 7 5 5 2 2 2" xfId="2136" xr:uid="{6F4832DA-01B3-42CA-9117-5DDFB7195920}"/>
    <cellStyle name="Comma 7 5 5 2 2 2 2" xfId="4904" xr:uid="{DB70F54F-9889-4016-AC14-CC571B50A8B6}"/>
    <cellStyle name="Comma 7 5 5 2 2 3" xfId="3747" xr:uid="{FE4A8D5A-9CA2-4C28-94E7-6E2227ADC424}"/>
    <cellStyle name="Comma 7 5 5 2 3" xfId="1786" xr:uid="{BE8987DA-8ECD-48C7-AA6E-2F1C3818B026}"/>
    <cellStyle name="Comma 7 5 5 2 3 2" xfId="4007" xr:uid="{E1377768-2640-4F75-963A-F8884C94D52E}"/>
    <cellStyle name="Comma 7 5 5 2 4" xfId="4556" xr:uid="{4603ED8F-6626-48E5-A104-BBF46E9F5CEC}"/>
    <cellStyle name="Comma 7 5 5 2 5" xfId="3186" xr:uid="{C344659B-906E-44B2-81B9-33F30BD146E4}"/>
    <cellStyle name="Comma 7 5 5 2 6" xfId="22598" xr:uid="{E751A7D2-DB39-4716-B6D5-D58805980CA3}"/>
    <cellStyle name="Comma 7 5 5 3" xfId="2794" xr:uid="{995D95D8-AAAA-47EB-9788-6711B9FCB0FC}"/>
    <cellStyle name="Comma 7 5 5 3 2" xfId="3486" xr:uid="{1D8B3F29-C0AD-4DEA-A6BB-8AD1336E68F9}"/>
    <cellStyle name="Comma 7 5 5 3 3" xfId="23484" xr:uid="{C532CBB1-E8AE-406E-9743-AFF232DEE36C}"/>
    <cellStyle name="Comma 7 5 5 3 4" xfId="22884" xr:uid="{2BAE1EBE-7B80-4E30-BD64-C29AB645B8D6}"/>
    <cellStyle name="Comma 7 5 5 4" xfId="4289" xr:uid="{ABE86154-C61D-44F7-958F-46E811245FAB}"/>
    <cellStyle name="Comma 7 5 5 4 2" xfId="23781" xr:uid="{AD0C17BF-9415-41E9-A58A-D6AF128D9049}"/>
    <cellStyle name="Comma 7 5 5 5" xfId="5209" xr:uid="{3D35ED09-8D10-4831-9610-FF94D099F728}"/>
    <cellStyle name="Comma 7 5 5 5 2" xfId="28769" xr:uid="{573D5112-D9BE-48A3-9970-1DC6E5499B5B}"/>
    <cellStyle name="Comma 7 5 5 6" xfId="16428" xr:uid="{BF3A751E-BD48-4537-B20D-4BD96D1F5906}"/>
    <cellStyle name="Comma 7 5 5 6 2" xfId="23171" xr:uid="{7397F048-2BE6-4FD0-A7C0-C1A573037546}"/>
    <cellStyle name="Comma 7 5 5 7" xfId="22260" xr:uid="{0CC473CF-1961-42AD-A9BC-A1852AD5C630}"/>
    <cellStyle name="Comma 7 5 5 8" xfId="35717" xr:uid="{EFD17E62-4898-4281-9EE1-A0DD1950A870}"/>
    <cellStyle name="Comma 7 5 6" xfId="289" xr:uid="{00000000-0005-0000-0000-000097000000}"/>
    <cellStyle name="Comma 7 5 6 2" xfId="877" xr:uid="{7343F9A9-2FA2-485F-A627-EA82DD33679F}"/>
    <cellStyle name="Comma 7 5 6 2 2" xfId="1231" xr:uid="{27E30C26-B6B4-4303-8DD5-778E331EE5BA}"/>
    <cellStyle name="Comma 7 5 6 2 2 2" xfId="2068" xr:uid="{4A330767-6726-41CE-B884-FA6313BF5EC2}"/>
    <cellStyle name="Comma 7 5 6 2 2 3" xfId="4836" xr:uid="{CCEB0E2D-8431-45A6-9A9B-FCE7E03EB68B}"/>
    <cellStyle name="Comma 7 5 6 2 2 4" xfId="23416" xr:uid="{3FC5A9DD-9201-4FBE-9975-6CF3393DAE76}"/>
    <cellStyle name="Comma 7 5 6 2 3" xfId="1718" xr:uid="{A380D1E2-5E95-4C4D-9C59-5E035BB441CB}"/>
    <cellStyle name="Comma 7 5 6 2 3 2" xfId="16514" xr:uid="{1E96076B-D771-434E-A826-090BE09DFB30}"/>
    <cellStyle name="Comma 7 5 6 2 4" xfId="2919" xr:uid="{21A3AAED-2987-488E-9D23-8D5E1E4D3F1C}"/>
    <cellStyle name="Comma 7 5 6 2 5" xfId="22532" xr:uid="{C0117203-9E7F-4D65-8D74-2AED65DC4489}"/>
    <cellStyle name="Comma 7 5 6 2 6" xfId="35842" xr:uid="{728A9129-1FC6-40DE-84F2-094C61E1B6A7}"/>
    <cellStyle name="Comma 7 5 6 3" xfId="1081" xr:uid="{E5C40987-408C-4FDB-9633-A5376B200683}"/>
    <cellStyle name="Comma 7 5 6 3 2" xfId="1919" xr:uid="{72F669DF-B774-4C06-9558-378678CB8FB0}"/>
    <cellStyle name="Comma 7 5 6 3 3" xfId="4687" xr:uid="{77BBBD2B-2522-4595-8EF1-C927FBB30F5A}"/>
    <cellStyle name="Comma 7 5 6 3 4" xfId="23610" xr:uid="{E7774001-D2DB-45A2-8270-15A60783E1EA}"/>
    <cellStyle name="Comma 7 5 6 4" xfId="1569" xr:uid="{0D7FC37B-6A1C-4B6E-8DBB-373DC02424B7}"/>
    <cellStyle name="Comma 7 5 6 4 2" xfId="4378" xr:uid="{4D14223B-3FC3-4535-9D37-D20163133187}"/>
    <cellStyle name="Comma 7 5 6 4 3" xfId="23821" xr:uid="{9D54FCB8-A735-4942-A4A8-E4DFD17E278B}"/>
    <cellStyle name="Comma 7 5 6 5" xfId="2717" xr:uid="{BD5FD1C7-2E4D-487D-8A87-37AA930344FA}"/>
    <cellStyle name="Comma 7 5 6 5 2" xfId="28860" xr:uid="{113C410C-D2C3-45A4-B43E-DFCC0E2B350A}"/>
    <cellStyle name="Comma 7 5 6 6" xfId="16526" xr:uid="{A8F32A6F-AD80-4DFB-B1CC-715936C3CE51}"/>
    <cellStyle name="Comma 7 5 6 6 2" xfId="23260" xr:uid="{3F703C82-56F7-46F0-ACA2-D92ECAD4A541}"/>
    <cellStyle name="Comma 7 5 6 7" xfId="22194" xr:uid="{33F32632-FDBB-4C86-B728-B8EC5781F41C}"/>
    <cellStyle name="Comma 7 5 6 8" xfId="35574" xr:uid="{998BFEC7-F0C7-4687-9A93-33E3D69C010F}"/>
    <cellStyle name="Comma 7 5 7" xfId="1433" xr:uid="{681BEA9C-7A29-4AEB-935B-359790CDCCD4}"/>
    <cellStyle name="Comma 7 5 7 2" xfId="3838" xr:uid="{A718EC81-8FFA-4244-A307-3353EC2CBAE0}"/>
    <cellStyle name="Comma 7 5 7 3" xfId="3393" xr:uid="{2C1DBB8B-9414-4FD0-A09C-451E57FC43DB}"/>
    <cellStyle name="Comma 7 5 7 4" xfId="22415" xr:uid="{8A8D693E-68D9-47CF-BDD5-19597B3256B0}"/>
    <cellStyle name="Comma 7 5 8" xfId="2571" xr:uid="{1CB173E5-D9C6-4A61-A8CE-542F3EC82D11}"/>
    <cellStyle name="Comma 7 5 8 2" xfId="3775" xr:uid="{F64433FF-72A3-4E9C-BAEB-63A2D97B2960}"/>
    <cellStyle name="Comma 7 5 8 3" xfId="2977" xr:uid="{70E87705-533A-4AD6-AE0D-A15F3112B35A}"/>
    <cellStyle name="Comma 7 5 8 4" xfId="22786" xr:uid="{30209DE5-4008-4C92-851E-780C25888ED9}"/>
    <cellStyle name="Comma 7 5 9" xfId="3312" xr:uid="{5FEC521F-62AC-4EBF-85C0-B15848CD1E33}"/>
    <cellStyle name="Comma 7 6" xfId="136" xr:uid="{00000000-0005-0000-0000-00006C000000}"/>
    <cellStyle name="Comma 7 6 2" xfId="652" xr:uid="{00000000-0005-0000-0000-00006C000000}"/>
    <cellStyle name="Comma 7 6 2 2" xfId="986" xr:uid="{A9CD55CD-C0ED-4BEB-8203-EF33577FADBC}"/>
    <cellStyle name="Comma 7 6 2 2 2" xfId="1339" xr:uid="{BEF0D50A-C656-4233-9551-C02FFDCB98BC}"/>
    <cellStyle name="Comma 7 6 2 2 2 2" xfId="2176" xr:uid="{359B74E4-BA67-4E40-B9B3-679843693C3E}"/>
    <cellStyle name="Comma 7 6 2 2 2 2 2" xfId="4944" xr:uid="{D6ABDFA1-B8C5-4D69-9447-925886C598F9}"/>
    <cellStyle name="Comma 7 6 2 2 2 3" xfId="3733" xr:uid="{0C4ED3B8-9783-4394-B0BB-78192BE39068}"/>
    <cellStyle name="Comma 7 6 2 2 3" xfId="1826" xr:uid="{99030308-4874-4C87-99CF-6697AB4FAD68}"/>
    <cellStyle name="Comma 7 6 2 2 3 2" xfId="4045" xr:uid="{61B86573-EA12-45FE-B4C7-728D9D0CA84F}"/>
    <cellStyle name="Comma 7 6 2 2 4" xfId="4594" xr:uid="{CCB4B936-06D2-45D3-A559-6D3689859652}"/>
    <cellStyle name="Comma 7 6 2 2 5" xfId="3224" xr:uid="{89DCE1B4-F35E-40C2-A3D8-6E191573B506}"/>
    <cellStyle name="Comma 7 6 2 2 6" xfId="22636" xr:uid="{33D96256-3EAA-475D-A38E-CCE56BAD5295}"/>
    <cellStyle name="Comma 7 6 2 3" xfId="2832" xr:uid="{9CB62876-82DF-44F2-BA8C-AECB062A972E}"/>
    <cellStyle name="Comma 7 6 2 3 2" xfId="3524" xr:uid="{87B6596A-F1C6-46E7-A200-8361857C616F}"/>
    <cellStyle name="Comma 7 6 2 3 3" xfId="23522" xr:uid="{D2860C8D-E629-4E08-9C51-563EC3B9405C}"/>
    <cellStyle name="Comma 7 6 2 3 4" xfId="22927" xr:uid="{7968C877-F9F5-43E9-A594-7056BA6E8121}"/>
    <cellStyle name="Comma 7 6 2 4" xfId="4318" xr:uid="{D3C46583-B167-4A1D-9078-58AD59D9ECD0}"/>
    <cellStyle name="Comma 7 6 2 4 2" xfId="23771" xr:uid="{CBEA4E48-EB50-40C3-A9D4-B7040CCEFB1B}"/>
    <cellStyle name="Comma 7 6 2 5" xfId="5251" xr:uid="{19286B70-E3F4-4FE0-8E46-163136FE931E}"/>
    <cellStyle name="Comma 7 6 2 5 2" xfId="28788" xr:uid="{3FF6D9B9-F186-4F3B-AF63-CABC956BA947}"/>
    <cellStyle name="Comma 7 6 2 6" xfId="16471" xr:uid="{24895EA6-14A5-4F5A-BC40-2B090892EF69}"/>
    <cellStyle name="Comma 7 6 2 6 2" xfId="23063" xr:uid="{DE4EE5CD-9840-4759-A5AF-319AA7ABA199}"/>
    <cellStyle name="Comma 7 6 2 7" xfId="22298" xr:uid="{8786D435-9EA2-4C44-B79F-944340F4FA58}"/>
    <cellStyle name="Comma 7 6 2 8" xfId="35755" xr:uid="{6D373854-7C28-44BB-A656-18D8446571B2}"/>
    <cellStyle name="Comma 7 6 3" xfId="798" xr:uid="{061F736F-DAC9-40A6-9C57-CD19F13639EF}"/>
    <cellStyle name="Comma 7 6 3 2" xfId="1153" xr:uid="{7DED3E55-6FEE-4152-8ACA-5696B5665A34}"/>
    <cellStyle name="Comma 7 6 3 2 2" xfId="1990" xr:uid="{9AC9E8E9-BB6A-43F8-8C5A-015BA74F4AB6}"/>
    <cellStyle name="Comma 7 6 3 2 2 2" xfId="4758" xr:uid="{A7C2FC06-9174-498F-8E7B-45F2587FA56D}"/>
    <cellStyle name="Comma 7 6 3 2 3" xfId="3634" xr:uid="{54A21243-15BF-4C11-AA20-9D85FD6A9188}"/>
    <cellStyle name="Comma 7 6 3 3" xfId="1640" xr:uid="{53F27955-104B-4313-BB63-B6A82ED81518}"/>
    <cellStyle name="Comma 7 6 3 3 2" xfId="3881" xr:uid="{3EF3EC48-F855-4680-BDE2-AD4E1055298B}"/>
    <cellStyle name="Comma 7 6 3 4" xfId="4435" xr:uid="{CCF2773F-E486-4DD8-A165-6BB2C19DBCA6}"/>
    <cellStyle name="Comma 7 6 3 5" xfId="3056" xr:uid="{F9246339-00D7-4BFC-9750-7E1F16AF5EAB}"/>
    <cellStyle name="Comma 7 6 3 6" xfId="22436" xr:uid="{45E76595-DA1C-4082-8F76-85544D3E10A8}"/>
    <cellStyle name="Comma 7 6 4" xfId="1477" xr:uid="{2F0DD37C-6A94-4FE3-AE8F-1FB5A09FE219}"/>
    <cellStyle name="Comma 7 6 4 2" xfId="21845" xr:uid="{EACA276F-DE34-460D-AF1F-FA69FF53E799}"/>
    <cellStyle name="Comma 7 6 4 2 2" xfId="23322" xr:uid="{77C279A0-5FED-4E42-967E-39463269436E}"/>
    <cellStyle name="Comma 7 6 4 3" xfId="22818" xr:uid="{6019652F-448F-4C1B-AF53-828E952010EB}"/>
    <cellStyle name="Comma 7 6 5" xfId="2614" xr:uid="{5C578584-5761-4A8A-AC45-24A6F636DA49}"/>
    <cellStyle name="Comma 7 6 6" xfId="22095" xr:uid="{85C506A2-529B-4329-A1C5-783E793BFE5F}"/>
    <cellStyle name="Comma 7 6 7" xfId="35443" xr:uid="{83CE6B88-AA84-4921-B943-DB8952D9E547}"/>
    <cellStyle name="Comma 7 7" xfId="173" xr:uid="{00000000-0005-0000-0000-00006D000000}"/>
    <cellStyle name="Comma 7 7 2" xfId="685" xr:uid="{00000000-0005-0000-0000-00006D000000}"/>
    <cellStyle name="Comma 7 7 2 2" xfId="1018" xr:uid="{6CDF75EA-C459-44CA-97FC-F436577CA9A8}"/>
    <cellStyle name="Comma 7 7 2 2 2" xfId="1371" xr:uid="{5BA5F60D-1409-4219-9469-1819948B3935}"/>
    <cellStyle name="Comma 7 7 2 2 2 2" xfId="2208" xr:uid="{29AEC1E4-9739-436D-B24E-4088CA0BEFBA}"/>
    <cellStyle name="Comma 7 7 2 2 2 2 2" xfId="4976" xr:uid="{ED4C5974-78DD-4110-9847-3EE75CB2F7D3}"/>
    <cellStyle name="Comma 7 7 2 2 2 3" xfId="4131" xr:uid="{6230E4C0-EE69-499B-AC84-EADD43F5DF4B}"/>
    <cellStyle name="Comma 7 7 2 2 3" xfId="1858" xr:uid="{99EDB180-5DCB-446B-9175-9CF0D90EDC84}"/>
    <cellStyle name="Comma 7 7 2 2 3 2" xfId="4077" xr:uid="{96ED3D6A-8B69-4189-B599-64B941D1F97E}"/>
    <cellStyle name="Comma 7 7 2 2 4" xfId="4626" xr:uid="{354E0DFD-A6DB-430D-BB84-BF72F812DFFC}"/>
    <cellStyle name="Comma 7 7 2 2 5" xfId="3256" xr:uid="{F34ADD05-6E70-4A9F-A431-244C39B04DA0}"/>
    <cellStyle name="Comma 7 7 2 2 6" xfId="22668" xr:uid="{51B37DA9-9407-4A57-B90C-120C16B8B9F8}"/>
    <cellStyle name="Comma 7 7 2 3" xfId="2448" xr:uid="{977B6A4C-2BBF-4632-AA3F-3301F2D9FA2A}"/>
    <cellStyle name="Comma 7 7 2 3 2" xfId="3556" xr:uid="{D2B89C95-A64C-46AF-A9A3-68DDE6CFF49B}"/>
    <cellStyle name="Comma 7 7 2 3 3" xfId="21908" xr:uid="{3793AA8D-CDF5-45D7-8DEF-604BDF708DD5}"/>
    <cellStyle name="Comma 7 7 2 3 3 2" xfId="23554" xr:uid="{ED35A314-4995-4CD4-9164-1AA3407268DA}"/>
    <cellStyle name="Comma 7 7 2 3 4" xfId="22965" xr:uid="{B91C9AC9-08A8-4067-9F83-9435A48AF40D}"/>
    <cellStyle name="Comma 7 7 2 4" xfId="2864" xr:uid="{9596C83A-0F33-487D-85EE-9BA012CEA4F6}"/>
    <cellStyle name="Comma 7 7 2 4 2" xfId="7892" xr:uid="{A50FA014-0BC2-4C88-BEBD-D6455CE52C04}"/>
    <cellStyle name="Comma 7 7 2 4 2 2" xfId="29145" xr:uid="{A8B7F984-87BF-42B5-9EC9-9E261A4C169F}"/>
    <cellStyle name="Comma 7 7 2 4 3" xfId="16804" xr:uid="{07835F05-783D-4171-8529-177D0DF962B3}"/>
    <cellStyle name="Comma 7 7 2 4 4" xfId="24106" xr:uid="{340B9584-A87A-4BCE-A378-9BD6EB3828CF}"/>
    <cellStyle name="Comma 7 7 2 5" xfId="23097" xr:uid="{CB981D0E-E482-44F7-A72C-D26F7D459741}"/>
    <cellStyle name="Comma 7 7 2 6" xfId="22330" xr:uid="{1D9EC469-6DF1-446F-9BA9-5564D129F09A}"/>
    <cellStyle name="Comma 7 7 2 7" xfId="35787" xr:uid="{67A16CBE-5931-41CE-9B45-320C980F9903}"/>
    <cellStyle name="Comma 7 7 3" xfId="831" xr:uid="{29F692CE-F69C-47AD-A98E-415E227B607D}"/>
    <cellStyle name="Comma 7 7 3 2" xfId="1186" xr:uid="{B402BC51-B342-4778-8141-52225C1DB45D}"/>
    <cellStyle name="Comma 7 7 3 2 2" xfId="2023" xr:uid="{D5AC0131-829A-404E-BA60-871A74230890}"/>
    <cellStyle name="Comma 7 7 3 2 2 2" xfId="4791" xr:uid="{EA33CB8C-5BD9-49C9-84FA-26599FDB63C4}"/>
    <cellStyle name="Comma 7 7 3 2 3" xfId="4172" xr:uid="{719DCF79-DA50-4A7E-98F6-557C8FAE4326}"/>
    <cellStyle name="Comma 7 7 3 3" xfId="1673" xr:uid="{47011562-35FF-437C-AE74-2393603286E5}"/>
    <cellStyle name="Comma 7 7 3 3 2" xfId="3920" xr:uid="{CA39DD39-32BE-4993-982C-6DFBF7A971C2}"/>
    <cellStyle name="Comma 7 7 3 4" xfId="4467" xr:uid="{88F933DD-A799-47FC-B733-48910B0CC3E7}"/>
    <cellStyle name="Comma 7 7 3 5" xfId="3088" xr:uid="{E2859DB7-8777-485C-8443-0589B8E62904}"/>
    <cellStyle name="Comma 7 7 3 6" xfId="22383" xr:uid="{948C9188-47F3-44BA-9B77-B696CAB2A309}"/>
    <cellStyle name="Comma 7 7 4" xfId="1514" xr:uid="{D7AAD85E-06FF-4B84-BAD2-8121355FCDBE}"/>
    <cellStyle name="Comma 7 7 4 2" xfId="7645" xr:uid="{2F3A4AD5-59E9-4A30-95F8-173013B09CC5}"/>
    <cellStyle name="Comma 7 7 4 2 2" xfId="23962" xr:uid="{4942189F-4A11-4FD9-B369-B04A8A53A834}"/>
    <cellStyle name="Comma 7 7 4 3" xfId="16659" xr:uid="{FD1477CE-CCE8-40A2-B338-94FF73B998F7}"/>
    <cellStyle name="Comma 7 7 4 3 2" xfId="29001" xr:uid="{F52F561A-AA42-412E-9E60-8BACE2144BC3}"/>
    <cellStyle name="Comma 7 7 4 4" xfId="23127" xr:uid="{56385F1F-66DC-4EA0-916B-EF58579C7825}"/>
    <cellStyle name="Comma 7 7 4 5" xfId="22737" xr:uid="{4379EA49-0DD8-4F94-9402-B90E6BA9F8DB}"/>
    <cellStyle name="Comma 7 7 5" xfId="2291" xr:uid="{68F1F198-F33D-45C2-9984-8C4C0BCBD66F}"/>
    <cellStyle name="Comma 7 7 5 2" xfId="4233" xr:uid="{1A0ABEC5-DA0D-4A65-BF3C-4F4017FFA640}"/>
    <cellStyle name="Comma 7 7 5 3" xfId="21842" xr:uid="{44F5AABC-4239-4F40-A8F3-5CD2778F69C3}"/>
    <cellStyle name="Comma 7 7 6" xfId="2653" xr:uid="{783B9271-5D78-4C40-80DA-466EBB2ADBBF}"/>
    <cellStyle name="Comma 7 7 6 2" xfId="23354" xr:uid="{2E2E19CF-4364-4AB4-8525-02E13837D5C2}"/>
    <cellStyle name="Comma 7 7 7" xfId="23000" xr:uid="{A72624C4-386A-422D-8CC6-D05DEAF54738}"/>
    <cellStyle name="Comma 7 7 8" xfId="22134" xr:uid="{C016892D-1B02-4442-A0EF-740DAD2E1C43}"/>
    <cellStyle name="Comma 7 7 9" xfId="35482" xr:uid="{BE043C8A-2555-4CD3-9105-19C86B2D697E}"/>
    <cellStyle name="Comma 7 8" xfId="104" xr:uid="{00000000-0005-0000-0000-00006E000000}"/>
    <cellStyle name="Comma 7 8 2" xfId="622" xr:uid="{00000000-0005-0000-0000-00006E000000}"/>
    <cellStyle name="Comma 7 8 2 2" xfId="956" xr:uid="{37D3AE8A-A34E-4F92-877E-BF35A3E6E301}"/>
    <cellStyle name="Comma 7 8 2 2 2" xfId="1309" xr:uid="{DE6EBAB8-B773-4394-9298-A4797EA36888}"/>
    <cellStyle name="Comma 7 8 2 2 2 2" xfId="2146" xr:uid="{E08AA9F2-2FCB-485F-939B-D4002E321255}"/>
    <cellStyle name="Comma 7 8 2 2 2 2 2" xfId="4914" xr:uid="{401B32D9-EB94-40B1-BE4F-625ECEB3B27B}"/>
    <cellStyle name="Comma 7 8 2 2 2 3" xfId="3591" xr:uid="{6BDC3674-5910-4A5F-8E7D-51320F0468D1}"/>
    <cellStyle name="Comma 7 8 2 2 3" xfId="1796" xr:uid="{98A82E85-A4B0-4AF3-818B-EC7C293C05BF}"/>
    <cellStyle name="Comma 7 8 2 2 3 2" xfId="4015" xr:uid="{BE456147-86D2-4CF1-8F09-8AB715F6DAEE}"/>
    <cellStyle name="Comma 7 8 2 2 4" xfId="4564" xr:uid="{C33A5DED-9018-469C-9FAE-A01DDF1067CB}"/>
    <cellStyle name="Comma 7 8 2 2 5" xfId="3194" xr:uid="{C51F1F5D-E25C-48D3-951F-D87D7235E433}"/>
    <cellStyle name="Comma 7 8 2 2 6" xfId="22606" xr:uid="{4FDA801E-FB92-4615-A2DE-C30982FA936B}"/>
    <cellStyle name="Comma 7 8 2 3" xfId="2802" xr:uid="{8B07FE0B-3FC4-414C-9AB7-A6358838493F}"/>
    <cellStyle name="Comma 7 8 2 3 2" xfId="3494" xr:uid="{E7756751-B38C-4304-9D81-DB8C18FE3B2D}"/>
    <cellStyle name="Comma 7 8 2 3 3" xfId="23492" xr:uid="{B7F75F3C-0C6F-460C-9B2F-E81EA0EE7D26}"/>
    <cellStyle name="Comma 7 8 2 3 4" xfId="22894" xr:uid="{731D05A8-14E6-44FE-B2EA-5BCC78BC9D6A}"/>
    <cellStyle name="Comma 7 8 2 4" xfId="4295" xr:uid="{B3643B86-0BE3-4511-87FA-1E62649D4BD7}"/>
    <cellStyle name="Comma 7 8 2 4 2" xfId="23703" xr:uid="{37CE8E88-DFCA-4D6B-93DA-AD01447DF9B4}"/>
    <cellStyle name="Comma 7 8 2 5" xfId="5218" xr:uid="{832B6D65-45B3-4E39-BC2F-B2F3908C195D}"/>
    <cellStyle name="Comma 7 8 2 5 2" xfId="28738" xr:uid="{08EB8890-3723-4F7F-B518-9441660DDE21}"/>
    <cellStyle name="Comma 7 8 2 6" xfId="16438" xr:uid="{764078B7-7E59-45EA-80DC-0B6267A4DFB7}"/>
    <cellStyle name="Comma 7 8 2 6 2" xfId="23177" xr:uid="{12B56509-A142-4762-A0ED-25C93580E365}"/>
    <cellStyle name="Comma 7 8 2 7" xfId="22268" xr:uid="{94B6651E-EC35-4DF3-BFDD-3E1CA3304D42}"/>
    <cellStyle name="Comma 7 8 2 8" xfId="35725" xr:uid="{03E5402D-E7FE-4BD5-B244-0EB9EC005D70}"/>
    <cellStyle name="Comma 7 8 3" xfId="767" xr:uid="{8354C903-9283-4A51-A479-B53CDE3853B9}"/>
    <cellStyle name="Comma 7 8 3 2" xfId="1122" xr:uid="{DEE671E0-544E-4BA9-B15B-48A847A35B75}"/>
    <cellStyle name="Comma 7 8 3 2 2" xfId="1959" xr:uid="{A0FC8686-A870-4528-9715-17CDB9B86522}"/>
    <cellStyle name="Comma 7 8 3 2 2 2" xfId="4727" xr:uid="{73E5EE0D-9CAF-4D58-92CD-D449A4787C24}"/>
    <cellStyle name="Comma 7 8 3 2 3" xfId="3706" xr:uid="{FB332138-8EF4-4170-991E-85E5D0AB552A}"/>
    <cellStyle name="Comma 7 8 3 2 4" xfId="23291" xr:uid="{7EEF0BEF-0E9D-4DE1-8425-E430E282E4EB}"/>
    <cellStyle name="Comma 7 8 3 3" xfId="1609" xr:uid="{C62A9308-1D1E-4B67-A19E-E6197FEC520D}"/>
    <cellStyle name="Comma 7 8 3 3 2" xfId="3848" xr:uid="{DEA9E6AF-CDA5-48D8-ACC6-DC623AA4C925}"/>
    <cellStyle name="Comma 7 8 3 4" xfId="4404" xr:uid="{3D8871F3-56D0-42C9-AF56-DD31E7E90513}"/>
    <cellStyle name="Comma 7 8 3 5" xfId="3025" xr:uid="{C153C07F-8164-4BF9-A6C5-B5D60D40C152}"/>
    <cellStyle name="Comma 7 8 3 6" xfId="22363" xr:uid="{27D1614F-4F63-48B0-A52C-3DB915D70721}"/>
    <cellStyle name="Comma 7 8 4" xfId="1445" xr:uid="{D0F5B3CB-AA6D-44E4-A9D2-70DDF1730E9A}"/>
    <cellStyle name="Comma 7 8 4 2" xfId="22830" xr:uid="{20AFCAF7-30F8-4675-97B0-CC2A2006FE0C}"/>
    <cellStyle name="Comma 7 8 5" xfId="2394" xr:uid="{F9B54099-3AD6-4AF1-9A3C-ED12B6E63F60}"/>
    <cellStyle name="Comma 7 8 5 2" xfId="4196" xr:uid="{743FDDDB-FFD3-4EB6-B704-A6D28C9DF783}"/>
    <cellStyle name="Comma 7 8 5 3" xfId="23031" xr:uid="{7CDCBE7D-413B-41C3-B9C1-33306B1C6C30}"/>
    <cellStyle name="Comma 7 8 6" xfId="2581" xr:uid="{66E39CE8-89FC-47C3-8BB6-D0929909A214}"/>
    <cellStyle name="Comma 7 8 7" xfId="22062" xr:uid="{F45339B3-E0DD-4B36-8443-07D7E841FF14}"/>
    <cellStyle name="Comma 7 8 8" xfId="35410" xr:uid="{CFB6BA99-2B53-4B8A-B4EE-A7B17D89BCC5}"/>
    <cellStyle name="Comma 7 9" xfId="550" xr:uid="{00000000-0005-0000-0000-00005B000000}"/>
    <cellStyle name="Comma 7 9 2" xfId="921" xr:uid="{AF8DA1FE-6B48-49C7-B4A9-830E6DF3636A}"/>
    <cellStyle name="Comma 7 9 2 2" xfId="1274" xr:uid="{03601FAA-F8FD-4AD1-95FD-7E3787CEA456}"/>
    <cellStyle name="Comma 7 9 2 2 2" xfId="2111" xr:uid="{B3933BC2-534E-4329-81A4-A5CE814F7577}"/>
    <cellStyle name="Comma 7 9 2 2 2 2" xfId="4879" xr:uid="{F13085DE-F3ED-47DA-B798-08E208CD2301}"/>
    <cellStyle name="Comma 7 9 2 2 3" xfId="3679" xr:uid="{20CA7729-C0FC-4FE7-957C-CED35FECB8C3}"/>
    <cellStyle name="Comma 7 9 2 3" xfId="1761" xr:uid="{B277338F-6430-4442-8D02-1E51FC6C5A21}"/>
    <cellStyle name="Comma 7 9 2 3 2" xfId="3987" xr:uid="{408E2DAD-F3EB-45AA-B740-1C28E11D4C9A}"/>
    <cellStyle name="Comma 7 9 2 4" xfId="4533" xr:uid="{E79AC73C-0D58-42F6-8D18-E24C19F8537E}"/>
    <cellStyle name="Comma 7 9 2 5" xfId="3163" xr:uid="{B595CA12-294E-45AC-A8E8-7086F763CF3B}"/>
    <cellStyle name="Comma 7 9 2 6" xfId="22579" xr:uid="{7AF9E1DD-49AF-46A0-B1BD-0673C8664120}"/>
    <cellStyle name="Comma 7 9 3" xfId="2774" xr:uid="{E020ACB7-0410-424C-86A0-23B8DBB7383E}"/>
    <cellStyle name="Comma 7 9 3 2" xfId="3466" xr:uid="{9C2FE2F3-1BEB-4A2A-8A6A-1495148F11BB}"/>
    <cellStyle name="Comma 7 9 3 3" xfId="23464" xr:uid="{4755D323-94A5-428C-9F21-79971266EDF5}"/>
    <cellStyle name="Comma 7 9 3 4" xfId="22861" xr:uid="{116D331C-76D9-4F25-A0C0-3DBC7AC70BBF}"/>
    <cellStyle name="Comma 7 9 4" xfId="4274" xr:uid="{EF3957C3-4BD6-4D88-81E2-48DB7A625CFD}"/>
    <cellStyle name="Comma 7 9 4 2" xfId="23718" xr:uid="{3BFC7FB9-9228-43D8-8EFB-830FCF3D2C73}"/>
    <cellStyle name="Comma 7 9 5" xfId="5171" xr:uid="{B3BFEE59-DB90-48FF-B3D3-EBD8CE62B6B5}"/>
    <cellStyle name="Comma 7 9 5 2" xfId="28766" xr:uid="{E0981BBD-A05A-4A48-B9AD-35FED99E6C89}"/>
    <cellStyle name="Comma 7 9 6" xfId="16406" xr:uid="{85F6521B-1198-4BE4-A754-CB0D311055F0}"/>
    <cellStyle name="Comma 7 9 6 2" xfId="23154" xr:uid="{DBB44CCF-81E9-4C57-A26D-A4629CF09951}"/>
    <cellStyle name="Comma 7 9 7" xfId="22241" xr:uid="{7BD72F5B-2B17-41A3-9973-A61D1F84228D}"/>
    <cellStyle name="Comma 7 9 8" xfId="35676" xr:uid="{0A694397-CE71-4DDD-8898-3E2D90703015}"/>
    <cellStyle name="Comma 8" xfId="1406" xr:uid="{C9A6C739-AD3A-4DB5-B4E9-75FA5F3BE7F6}"/>
    <cellStyle name="Comma 8 2" xfId="3806" xr:uid="{A829810A-AF3B-4074-983D-410009613E9E}"/>
    <cellStyle name="Comma 8 2 2" xfId="17389" xr:uid="{C56840A7-E9BA-4E69-A7C6-6F400FAB3939}"/>
    <cellStyle name="Comma 8 2 3" xfId="22994" xr:uid="{D4DFDFF1-1A03-4261-859E-1932031906A2}"/>
    <cellStyle name="Comma 8 2 4" xfId="34484" xr:uid="{BF3B3F53-A8A9-453C-A7D5-16D6EB6452D3}"/>
    <cellStyle name="Comma 8 3" xfId="3359" xr:uid="{DBFCCB39-040C-4819-AACB-52AC2908C84F}"/>
    <cellStyle name="Comma 8 3 2" xfId="35098" xr:uid="{037A35F6-A60D-4952-8FF3-C1206E6CBA1F}"/>
    <cellStyle name="Comma 8 4" xfId="21822" xr:uid="{8872D4FC-B0F3-44F5-A3B7-069F98108A71}"/>
    <cellStyle name="Comma 8 4 2" xfId="34690" xr:uid="{E221DD79-6D43-4FF8-8735-BF0A4CCD55BC}"/>
    <cellStyle name="Comma 8 5" xfId="22846" xr:uid="{E19C80AE-E1C1-4C00-9A1E-38C12BA87556}"/>
    <cellStyle name="Comma 8 6" xfId="33993" xr:uid="{2021C728-7C25-4317-94C3-434523F1A69E}"/>
    <cellStyle name="Comma 9" xfId="5054" xr:uid="{EA9B9408-E9AC-483F-9CC2-1741B129ED8C}"/>
    <cellStyle name="Comma 9 2" xfId="5126" xr:uid="{2B88E792-B4F1-4CF0-8935-2B86993B1863}"/>
    <cellStyle name="Comma 9 3" xfId="23686" xr:uid="{F5AFD89B-85A6-4D41-882A-B2B2F2FEC2B9}"/>
    <cellStyle name="Comma 9 3 2" xfId="35117" xr:uid="{C453FC16-5F4A-4AB6-935D-723044F14940}"/>
    <cellStyle name="Comma 9 4" xfId="22826" xr:uid="{0C4D4B9F-AEE9-423D-BADE-EDDC5F44E7BA}"/>
    <cellStyle name="Comma 9 4 2" xfId="34709" xr:uid="{892AC553-B6CB-40BE-84CD-8AE1A9576266}"/>
    <cellStyle name="Comma_Sheet1" xfId="36453" xr:uid="{1D4849AE-51B5-4E6D-B77F-60022C654A9F}"/>
    <cellStyle name="ComponentHeader" xfId="86" xr:uid="{00000000-0005-0000-0000-000034000000}"/>
    <cellStyle name="ComponentHeader 2" xfId="613" xr:uid="{00000000-0005-0000-0000-00006F000000}"/>
    <cellStyle name="ComponentHeader 2 2" xfId="2341" xr:uid="{DEEC2FCC-8044-48D2-8AC2-89ADB31A489D}"/>
    <cellStyle name="ComponentHeader 3" xfId="292" xr:uid="{00000000-0005-0000-0000-000098000000}"/>
    <cellStyle name="Currency 2" xfId="3014" xr:uid="{9C7838E2-4B13-41B1-A13D-CA3FE646E200}"/>
    <cellStyle name="DATO" xfId="33998" xr:uid="{7CA533D6-D80F-47FD-960F-0059515A7EF5}"/>
    <cellStyle name="Dårlig 2" xfId="309" xr:uid="{00000000-0005-0000-0000-0000DD010000}"/>
    <cellStyle name="Emphasis 1" xfId="34143" xr:uid="{F221D665-3F38-4F26-95D2-A68FEA13CBD4}"/>
    <cellStyle name="Emphasis 2" xfId="34144" xr:uid="{D63635C3-0529-470A-845E-053B7310A975}"/>
    <cellStyle name="Emphasis 3" xfId="34145" xr:uid="{0DC06426-5CAB-4336-9FB4-89CE22F745A2}"/>
    <cellStyle name="Euro" xfId="58" xr:uid="{00000000-0005-0000-0000-000035000000}"/>
    <cellStyle name="Explanatory Text" xfId="2535" xr:uid="{BAD963AD-AD97-4853-AD28-F16576EF347B}"/>
    <cellStyle name="Explanatory Text 2" xfId="36" xr:uid="{00000000-0005-0000-0000-000036000000}"/>
    <cellStyle name="Explanatory Text 2 2" xfId="572" xr:uid="{00000000-0005-0000-0000-000071000000}"/>
    <cellStyle name="Explanatory Text 2 2 2" xfId="35686" xr:uid="{DDEFCD23-82DD-441B-A48D-9D29B2E1F1A5}"/>
    <cellStyle name="Explanatory Text 2 2 3" xfId="34000" xr:uid="{4FB53F00-C72D-4917-B0F5-0C16E200590A}"/>
    <cellStyle name="Explanatory Text 2 3" xfId="247" xr:uid="{00000000-0005-0000-0000-00009B000000}"/>
    <cellStyle name="Explanatory Text 2 3 2" xfId="35539" xr:uid="{91AB6E02-BF09-4892-940A-92A94A826127}"/>
    <cellStyle name="Explanatory Text 2 3 3" xfId="34001" xr:uid="{21604B49-8180-426A-9EC0-7E4E9481AF2F}"/>
    <cellStyle name="Explanatory Text 2 4" xfId="35362" xr:uid="{21192DEF-C31B-4295-89E1-7BB7287F7E19}"/>
    <cellStyle name="Explanatory Text 2 5" xfId="33999" xr:uid="{D4D0725B-652B-4BE4-B6EC-851EE4C7182F}"/>
    <cellStyle name="Explanatory Text 3" xfId="368" xr:uid="{00000000-0005-0000-0000-00009C000000}"/>
    <cellStyle name="Explanatory Text 3 2" xfId="34003" xr:uid="{B6FD8391-B710-477E-AEF7-6F76B0A1652A}"/>
    <cellStyle name="Explanatory Text 3 3" xfId="34004" xr:uid="{041B29F1-CB0D-4794-8DE6-30AF7FFFE82D}"/>
    <cellStyle name="Explanatory Text 3 4" xfId="35594" xr:uid="{AA38474D-87BB-4606-A340-43A4171E96BF}"/>
    <cellStyle name="Explanatory Text 3 5" xfId="34002" xr:uid="{0135E4C5-81D2-435E-AE71-E19C696B8681}"/>
    <cellStyle name="Explanatory Text 4" xfId="504" xr:uid="{00000000-0005-0000-0000-00009D000000}"/>
    <cellStyle name="Explanatory Text 4 2" xfId="35660" xr:uid="{05561A31-4740-402C-89DE-A187A14BB24A}"/>
    <cellStyle name="Explanatory Text 4 3" xfId="34005" xr:uid="{62E58E83-AB47-403D-975A-BEC7E55B41F1}"/>
    <cellStyle name="Explanatory Text 5" xfId="34006" xr:uid="{86BE6715-9046-4D55-AFE2-4DDD7F097712}"/>
    <cellStyle name="Followed Hyperlink 2" xfId="3016" xr:uid="{F8B7E2D4-18E1-44F0-B3A4-10BA2AA7F9E0}"/>
    <cellStyle name="Forklarende tekst 2" xfId="317" xr:uid="{00000000-0005-0000-0000-0000E2010000}"/>
    <cellStyle name="Forside overskrift 1" xfId="17575" xr:uid="{E852C41B-8ECC-4616-B222-BC6510BF394C}"/>
    <cellStyle name="Forside overskrift 2" xfId="21824" xr:uid="{597A7715-FF35-4D98-9A44-91673872BBD6}"/>
    <cellStyle name="God" xfId="2242" builtinId="26" customBuiltin="1"/>
    <cellStyle name="God 2" xfId="308" xr:uid="{00000000-0005-0000-0000-0000E3010000}"/>
    <cellStyle name="Good 2" xfId="37" xr:uid="{00000000-0005-0000-0000-000037000000}"/>
    <cellStyle name="Good 2 2" xfId="573" xr:uid="{00000000-0005-0000-0000-000072000000}"/>
    <cellStyle name="Good 2 2 2" xfId="2305" xr:uid="{8EAE2BD1-5592-4811-85FA-2B6179EBD2D5}"/>
    <cellStyle name="Good 2 2 2 2" xfId="35687" xr:uid="{F490618D-AE10-4434-A60A-ACEFF070F2C0}"/>
    <cellStyle name="Good 2 2 3" xfId="34008" xr:uid="{ADB7B89F-C4A2-483C-B8A5-5EBB1B64A455}"/>
    <cellStyle name="Good 2 3" xfId="248" xr:uid="{00000000-0005-0000-0000-00009F000000}"/>
    <cellStyle name="Good 2 3 2" xfId="35540" xr:uid="{D085A612-F616-47F2-AE92-9CE2C84D05EB}"/>
    <cellStyle name="Good 2 3 3" xfId="34009" xr:uid="{A5A86C66-1ADF-4F09-98F0-89C2FF3B06E3}"/>
    <cellStyle name="Good 2 4" xfId="35080" xr:uid="{76054878-D9C6-47C1-8A1B-639DC4A8E3E8}"/>
    <cellStyle name="Good 2 5" xfId="35363" xr:uid="{AEEF0395-909B-4201-96A8-559BAA877AB3}"/>
    <cellStyle name="Good 2 6" xfId="34007" xr:uid="{8E10DF11-346B-4C09-99F3-445224EC47B1}"/>
    <cellStyle name="Good 3" xfId="461" xr:uid="{00000000-0005-0000-0000-0000A0000000}"/>
    <cellStyle name="Good 3 2" xfId="34011" xr:uid="{65171D87-9EB4-4CB6-B39E-FD7C0AC32381}"/>
    <cellStyle name="Good 3 3" xfId="34012" xr:uid="{40230EE1-10B0-424C-85B7-C674D1218312}"/>
    <cellStyle name="Good 3 4" xfId="35626" xr:uid="{F9FEE553-51E1-4A0E-8448-102592257811}"/>
    <cellStyle name="Good 3 5" xfId="34010" xr:uid="{191F8981-1552-49EB-B636-BFA3A5C875FF}"/>
    <cellStyle name="Good 4" xfId="495" xr:uid="{00000000-0005-0000-0000-0000A1000000}"/>
    <cellStyle name="Good 4 2" xfId="35652" xr:uid="{E049C5A4-119D-4C19-AF9D-5772D6CB4FEF}"/>
    <cellStyle name="Good 4 3" xfId="34013" xr:uid="{1F92801F-7A3C-496D-8634-6823A18A4298}"/>
    <cellStyle name="Good 5" xfId="34014" xr:uid="{7036EAA2-7446-44C4-BC12-246190634B3E}"/>
    <cellStyle name="Good 6" xfId="34146" xr:uid="{8EB0E6AC-8F4D-4382-ACDC-1BE4AB953E5F}"/>
    <cellStyle name="GridText" xfId="88" xr:uid="{00000000-0005-0000-0000-000038000000}"/>
    <cellStyle name="GridText 2" xfId="615" xr:uid="{00000000-0005-0000-0000-000073000000}"/>
    <cellStyle name="GridText 2 2" xfId="2343" xr:uid="{8EBD2F8E-9FE3-4452-BC92-EC4ABB1CDF08}"/>
    <cellStyle name="GridText 3" xfId="294" xr:uid="{00000000-0005-0000-0000-0000A2000000}"/>
    <cellStyle name="Header" xfId="87" xr:uid="{00000000-0005-0000-0000-000039000000}"/>
    <cellStyle name="Header 2" xfId="614" xr:uid="{00000000-0005-0000-0000-000074000000}"/>
    <cellStyle name="Header 2 2" xfId="2342" xr:uid="{E37D34D3-A194-49D4-AEFB-34CC5C7BB9F7}"/>
    <cellStyle name="Header 3" xfId="293" xr:uid="{00000000-0005-0000-0000-0000A3000000}"/>
    <cellStyle name="Heading 1" xfId="2528" xr:uid="{C126FA6B-1EDA-4756-AD4F-A28FD532BBDE}"/>
    <cellStyle name="Heading 1 2" xfId="6" xr:uid="{00000000-0005-0000-0000-00003A000000}"/>
    <cellStyle name="Heading 1 2 2" xfId="549" xr:uid="{00000000-0005-0000-0000-000075000000}"/>
    <cellStyle name="Heading 1 2 2 2" xfId="35675" xr:uid="{8B0136E3-453A-4A79-8D1E-28BC00085E7F}"/>
    <cellStyle name="Heading 1 2 2 3" xfId="34016" xr:uid="{64832853-3DBE-43E1-94CB-7C5879E1457D}"/>
    <cellStyle name="Heading 1 2 3" xfId="217" xr:uid="{00000000-0005-0000-0000-0000A5000000}"/>
    <cellStyle name="Heading 1 2 3 2" xfId="35522" xr:uid="{91B19CE8-2574-43A3-8E92-0EE7E2675AAE}"/>
    <cellStyle name="Heading 1 2 3 3" xfId="34017" xr:uid="{A130380B-BC9D-45B1-9929-3FE7731A9A3B}"/>
    <cellStyle name="Heading 1 2 4" xfId="35081" xr:uid="{DD8A2AD1-2CEE-4666-8B2C-34739A3D3EF7}"/>
    <cellStyle name="Heading 1 2 5" xfId="35345" xr:uid="{67D1870C-5EFE-42D5-87AA-6A80C16C4AB0}"/>
    <cellStyle name="Heading 1 2 6" xfId="34015" xr:uid="{39FA3C56-04E6-420D-9323-1D940D887ABB}"/>
    <cellStyle name="Heading 1 3" xfId="361" xr:uid="{00000000-0005-0000-0000-0000A6000000}"/>
    <cellStyle name="Heading 1 3 2" xfId="34019" xr:uid="{12A32A3C-AFE6-4005-916F-C3F7C249D644}"/>
    <cellStyle name="Heading 1 3 3" xfId="34020" xr:uid="{C0AC8300-A472-43A3-A21F-76BC8AFEFB5C}"/>
    <cellStyle name="Heading 1 3 4" xfId="35587" xr:uid="{57C9BF2A-3C5E-416D-8A45-1353033B813C}"/>
    <cellStyle name="Heading 1 3 5" xfId="34018" xr:uid="{30A1A3A4-3900-4827-B191-8D00310CCD29}"/>
    <cellStyle name="Heading 1 4" xfId="491" xr:uid="{00000000-0005-0000-0000-0000A7000000}"/>
    <cellStyle name="Heading 1 4 2" xfId="35648" xr:uid="{A0AF9BDC-29EC-43D7-AC0E-9A2F930AD74B}"/>
    <cellStyle name="Heading 1 4 3" xfId="34021" xr:uid="{EE9A52CA-5798-4787-94AC-0FE705050200}"/>
    <cellStyle name="Heading 1 5" xfId="34022" xr:uid="{6AB6352A-01B4-4E46-95AB-DDE837000F7A}"/>
    <cellStyle name="Heading 1 6" xfId="34147" xr:uid="{71B287E6-8C11-4391-A5F1-BD70B1373BD2}"/>
    <cellStyle name="Heading 2" xfId="2529" xr:uid="{BD2EB5E9-52AF-4DEF-A113-54ABC85244B9}"/>
    <cellStyle name="Heading 2 2" xfId="38" xr:uid="{00000000-0005-0000-0000-00003B000000}"/>
    <cellStyle name="Heading 2 2 2" xfId="574" xr:uid="{00000000-0005-0000-0000-000076000000}"/>
    <cellStyle name="Heading 2 2 2 2" xfId="35688" xr:uid="{2CB08162-E86C-4537-AAEE-86952B0E4788}"/>
    <cellStyle name="Heading 2 2 2 3" xfId="34024" xr:uid="{4441E84D-58A3-4879-9BA0-1F5F6212D5C3}"/>
    <cellStyle name="Heading 2 2 3" xfId="249" xr:uid="{00000000-0005-0000-0000-0000A9000000}"/>
    <cellStyle name="Heading 2 2 3 2" xfId="35541" xr:uid="{86D5306C-0C36-44AD-AC25-1681F3CD747C}"/>
    <cellStyle name="Heading 2 2 3 3" xfId="34025" xr:uid="{4267E7AB-AEA4-4336-A57F-22D9AA742E2A}"/>
    <cellStyle name="Heading 2 2 4" xfId="35082" xr:uid="{981EE48D-0842-4751-9F2E-5CCCBA8EE244}"/>
    <cellStyle name="Heading 2 2 5" xfId="35364" xr:uid="{A5FFE6C3-D21C-4EF8-A5CD-332AF5FECCDC}"/>
    <cellStyle name="Heading 2 2 6" xfId="34023" xr:uid="{5127F051-5596-4993-80BA-338C24B6701F}"/>
    <cellStyle name="Heading 2 3" xfId="362" xr:uid="{00000000-0005-0000-0000-0000AA000000}"/>
    <cellStyle name="Heading 2 3 2" xfId="34027" xr:uid="{149817AF-0CB1-4B72-9630-59251DDE9B8B}"/>
    <cellStyle name="Heading 2 3 3" xfId="34028" xr:uid="{2139E880-940A-4DF9-A1E9-5483E7216D74}"/>
    <cellStyle name="Heading 2 3 4" xfId="35588" xr:uid="{2DCF8A3D-88AA-4DC2-AD9D-191F2136DB48}"/>
    <cellStyle name="Heading 2 3 5" xfId="34026" xr:uid="{23648E9B-1598-47A0-99D5-528308C29EDF}"/>
    <cellStyle name="Heading 2 4" xfId="492" xr:uid="{00000000-0005-0000-0000-0000AB000000}"/>
    <cellStyle name="Heading 2 4 2" xfId="35649" xr:uid="{1E650455-4267-48D4-B875-C2BB6B643AB6}"/>
    <cellStyle name="Heading 2 4 3" xfId="34029" xr:uid="{A2884FDC-6879-4CB6-83A5-D597AB515E4B}"/>
    <cellStyle name="Heading 2 5" xfId="34030" xr:uid="{36482FEF-76BB-4548-9939-BD7DE2062194}"/>
    <cellStyle name="Heading 2 6" xfId="34148" xr:uid="{DB6D151C-B669-4E94-9878-FED670B3B244}"/>
    <cellStyle name="Heading 3" xfId="2530" xr:uid="{20AF8A34-4528-4F07-9467-1F7E4B75A525}"/>
    <cellStyle name="Heading 3 2" xfId="39" xr:uid="{00000000-0005-0000-0000-00003C000000}"/>
    <cellStyle name="Heading 3 2 2" xfId="575" xr:uid="{00000000-0005-0000-0000-000077000000}"/>
    <cellStyle name="Heading 3 2 2 2" xfId="35689" xr:uid="{3C49B15B-63AB-45BC-A42B-125B162E716A}"/>
    <cellStyle name="Heading 3 2 2 3" xfId="34032" xr:uid="{E2DC7FF7-7CF0-453C-8CFD-C8C4F4ECA90B}"/>
    <cellStyle name="Heading 3 2 3" xfId="250" xr:uid="{00000000-0005-0000-0000-0000AD000000}"/>
    <cellStyle name="Heading 3 2 3 2" xfId="35542" xr:uid="{80B4D627-B973-42A5-9F78-2F30F5109394}"/>
    <cellStyle name="Heading 3 2 3 3" xfId="34033" xr:uid="{438EDF5A-CE05-4E50-8A52-0F4F72640688}"/>
    <cellStyle name="Heading 3 2 4" xfId="35083" xr:uid="{89A9016F-02A3-4BA2-BD2C-98D01C26435C}"/>
    <cellStyle name="Heading 3 2 5" xfId="35365" xr:uid="{775F2994-BD4B-40EB-97A7-FEC988EE07D5}"/>
    <cellStyle name="Heading 3 2 6" xfId="34031" xr:uid="{AE269FBB-467B-4F36-ABAF-A21808ED73D3}"/>
    <cellStyle name="Heading 3 3" xfId="363" xr:uid="{00000000-0005-0000-0000-0000AE000000}"/>
    <cellStyle name="Heading 3 3 2" xfId="34035" xr:uid="{50A06D3C-CC62-429A-90D6-166B1A309459}"/>
    <cellStyle name="Heading 3 3 3" xfId="34036" xr:uid="{121C239C-1326-4446-BAD2-C30A6021002D}"/>
    <cellStyle name="Heading 3 3 4" xfId="35589" xr:uid="{97825C27-48C1-4BF9-976B-2F9148022E61}"/>
    <cellStyle name="Heading 3 3 5" xfId="34034" xr:uid="{94203109-6668-41B7-9FF9-733D31D46590}"/>
    <cellStyle name="Heading 3 4" xfId="493" xr:uid="{00000000-0005-0000-0000-0000AF000000}"/>
    <cellStyle name="Heading 3 4 2" xfId="35650" xr:uid="{586F9A17-83BE-461C-8A91-0D5F2B0044F0}"/>
    <cellStyle name="Heading 3 4 3" xfId="34037" xr:uid="{59E3824A-A017-4186-8C4D-6B184BFA7361}"/>
    <cellStyle name="Heading 3 5" xfId="34038" xr:uid="{5303F98B-5C9C-4B63-AACF-9C1E5C96930C}"/>
    <cellStyle name="Heading 3 6" xfId="34149" xr:uid="{25E48578-A713-420A-8C39-294FD6BBD322}"/>
    <cellStyle name="Heading 4" xfId="2531" xr:uid="{780043F1-C6DB-42D9-857D-4D7DE2AEED79}"/>
    <cellStyle name="Heading 4 2" xfId="40" xr:uid="{00000000-0005-0000-0000-00003D000000}"/>
    <cellStyle name="Heading 4 2 2" xfId="576" xr:uid="{00000000-0005-0000-0000-000078000000}"/>
    <cellStyle name="Heading 4 2 2 2" xfId="35690" xr:uid="{B7A00779-ADD6-4BA5-AB03-F5EA664BB415}"/>
    <cellStyle name="Heading 4 2 2 3" xfId="34040" xr:uid="{AA2EF266-62A1-4543-BD86-D34DB3003ECE}"/>
    <cellStyle name="Heading 4 2 3" xfId="251" xr:uid="{00000000-0005-0000-0000-0000B1000000}"/>
    <cellStyle name="Heading 4 2 3 2" xfId="35543" xr:uid="{4C05A2A6-9385-40CF-8799-BE91E2B7184B}"/>
    <cellStyle name="Heading 4 2 3 3" xfId="34041" xr:uid="{9AED82F2-F6F6-447B-9CE7-88D227BAF423}"/>
    <cellStyle name="Heading 4 2 4" xfId="35084" xr:uid="{455D90D4-4590-4177-8461-7EAA351DA831}"/>
    <cellStyle name="Heading 4 2 5" xfId="35366" xr:uid="{97D96BA6-B283-457E-BB71-3CBD09FE5792}"/>
    <cellStyle name="Heading 4 2 6" xfId="34039" xr:uid="{C4351A5E-5B8D-4575-9705-7D231B15AF06}"/>
    <cellStyle name="Heading 4 3" xfId="364" xr:uid="{00000000-0005-0000-0000-0000B2000000}"/>
    <cellStyle name="Heading 4 3 2" xfId="34043" xr:uid="{87FD04B4-4ED0-416C-A99F-C219601C4964}"/>
    <cellStyle name="Heading 4 3 3" xfId="34044" xr:uid="{081FC1DC-D5A2-40C3-A191-CF7D8024618F}"/>
    <cellStyle name="Heading 4 3 4" xfId="35590" xr:uid="{E9B9A1B3-9396-4501-B2FC-4AB29C616F7A}"/>
    <cellStyle name="Heading 4 3 5" xfId="34042" xr:uid="{AA20A150-8550-4F1C-8AA6-AD7AC956D5C8}"/>
    <cellStyle name="Heading 4 4" xfId="494" xr:uid="{00000000-0005-0000-0000-0000B3000000}"/>
    <cellStyle name="Heading 4 4 2" xfId="35651" xr:uid="{83E062AB-058F-4C83-9F3A-6EB72D6DF32D}"/>
    <cellStyle name="Heading 4 4 3" xfId="34045" xr:uid="{1CE75ECD-CDE7-4953-8D1A-9BB0DC6D7FEC}"/>
    <cellStyle name="Heading 4 5" xfId="34046" xr:uid="{0CA6EF7F-0C97-4451-918F-CA24789803C2}"/>
    <cellStyle name="Heading 4 6" xfId="34150" xr:uid="{5477A601-0B58-43B5-93ED-A5E60FCDFE38}"/>
    <cellStyle name="Hyperkobling" xfId="34047" xr:uid="{5A679A66-A034-4BED-B386-D76B4FEFE955}"/>
    <cellStyle name="Hyperkobling 2" xfId="204" xr:uid="{00000000-0005-0000-0000-0000FC010000}"/>
    <cellStyle name="Hyperlink 2" xfId="389" xr:uid="{00000000-0005-0000-0000-0000B5000000}"/>
    <cellStyle name="Hyperlink 2 2" xfId="3017" xr:uid="{330A3C18-634F-48BC-B477-637DA45BBD6C}"/>
    <cellStyle name="Hyperlink 3" xfId="3018" xr:uid="{00FE1100-4BED-4297-9404-F6A142A0A162}"/>
    <cellStyle name="Inndata" xfId="2243" builtinId="20" customBuiltin="1"/>
    <cellStyle name="Inndata 2" xfId="310" xr:uid="{00000000-0005-0000-0000-0000FE010000}"/>
    <cellStyle name="Input 2" xfId="41" xr:uid="{00000000-0005-0000-0000-00003E000000}"/>
    <cellStyle name="Input 2 10" xfId="34048" xr:uid="{E49124BF-9DB0-43AA-BAAB-524D654A7590}"/>
    <cellStyle name="Input 2 2" xfId="577" xr:uid="{00000000-0005-0000-0000-000079000000}"/>
    <cellStyle name="Input 2 2 2" xfId="2306" xr:uid="{ECD2AC41-181C-428E-BD73-F987F15FC41A}"/>
    <cellStyle name="Input 2 2 2 2" xfId="35183" xr:uid="{753ED8F8-C1A5-4BA6-9DE6-DEA3994E7A71}"/>
    <cellStyle name="Input 2 2 2 2 2" xfId="36291" xr:uid="{1B0FE5C2-C83D-4F44-8297-0ED35731D2A0}"/>
    <cellStyle name="Input 2 2 2 3" xfId="34868" xr:uid="{A7DE9BD4-7649-4D25-9E40-E06BD24DCDB9}"/>
    <cellStyle name="Input 2 2 2 4" xfId="36025" xr:uid="{55BA7A02-D970-44AD-A4EF-9D0CF14E0B53}"/>
    <cellStyle name="Input 2 2 2 5" xfId="34494" xr:uid="{F8D1F025-8E36-4442-B238-53E11D9C1B20}"/>
    <cellStyle name="Input 2 2 3" xfId="34588" xr:uid="{49B115A8-2275-4405-A88A-944923ED74C9}"/>
    <cellStyle name="Input 2 2 3 2" xfId="35263" xr:uid="{76ED4CD0-B7E9-4682-A255-33467B63F945}"/>
    <cellStyle name="Input 2 2 3 2 2" xfId="36371" xr:uid="{FEBC93CD-1592-4F90-9422-8088DFDFFD15}"/>
    <cellStyle name="Input 2 2 3 3" xfId="34961" xr:uid="{7B587692-1A6A-4B1C-9B8E-FAEC1A30E326}"/>
    <cellStyle name="Input 2 2 3 4" xfId="36118" xr:uid="{1070743F-6220-41B0-9CCE-32AC94A4EE6E}"/>
    <cellStyle name="Input 2 2 4" xfId="34643" xr:uid="{AC807877-5C0A-4628-B38C-80FCBB58E6F5}"/>
    <cellStyle name="Input 2 2 4 2" xfId="35314" xr:uid="{72768978-6E4C-46C0-8D8C-7EF30BFED298}"/>
    <cellStyle name="Input 2 2 4 2 2" xfId="36422" xr:uid="{5E6796F5-A16D-4478-86A6-CF98044C5B6A}"/>
    <cellStyle name="Input 2 2 4 3" xfId="35014" xr:uid="{E8AF5B53-5E5B-4307-BE4C-5710E3202A77}"/>
    <cellStyle name="Input 2 2 4 4" xfId="36171" xr:uid="{D2E232EB-9191-476D-BCCA-B56E7632A48B}"/>
    <cellStyle name="Input 2 2 5" xfId="34679" xr:uid="{B9EF501D-1CCF-497A-B664-5489B0800536}"/>
    <cellStyle name="Input 2 2 5 2" xfId="35042" xr:uid="{828FD215-6435-4D62-8368-533D1A985645}"/>
    <cellStyle name="Input 2 2 5 3" xfId="36199" xr:uid="{9EC80C88-CD10-4FAC-B883-DDFF227D25BB}"/>
    <cellStyle name="Input 2 2 6" xfId="35691" xr:uid="{40DC237A-25C3-4A45-B0FE-F3EA2058C6A1}"/>
    <cellStyle name="Input 2 2 7" xfId="34049" xr:uid="{EA4E226B-6142-4902-94D1-D460295E69FD}"/>
    <cellStyle name="Input 2 3" xfId="252" xr:uid="{00000000-0005-0000-0000-0000B7000000}"/>
    <cellStyle name="Input 2 3 2" xfId="34495" xr:uid="{DF773172-636D-45F2-B78A-6283439842CE}"/>
    <cellStyle name="Input 2 3 2 2" xfId="35184" xr:uid="{24ACDEF1-286B-498F-A036-B34C16BAC3C4}"/>
    <cellStyle name="Input 2 3 2 2 2" xfId="36292" xr:uid="{5E2841F1-D14A-4756-B34B-FBEC1E66F685}"/>
    <cellStyle name="Input 2 3 2 3" xfId="34869" xr:uid="{98EED068-AB6F-41A4-97B0-11D608229E7E}"/>
    <cellStyle name="Input 2 3 2 4" xfId="36026" xr:uid="{F2A6E6E6-C501-4951-B4EA-2D05961380EC}"/>
    <cellStyle name="Input 2 3 3" xfId="34583" xr:uid="{FCB524F7-B254-4709-857B-15B474D4029E}"/>
    <cellStyle name="Input 2 3 3 2" xfId="35258" xr:uid="{798E6802-328B-47F8-ACC8-9B275F7DF592}"/>
    <cellStyle name="Input 2 3 3 2 2" xfId="36366" xr:uid="{5A0C2416-7DE2-42AB-96B7-CE463A942525}"/>
    <cellStyle name="Input 2 3 3 3" xfId="34956" xr:uid="{2F313C89-FC84-4942-BB70-76DC75940090}"/>
    <cellStyle name="Input 2 3 3 4" xfId="36113" xr:uid="{EA5F86D4-EA02-40ED-A5C0-BD7632195B10}"/>
    <cellStyle name="Input 2 3 4" xfId="34538" xr:uid="{92DCD518-7802-412A-BD4C-8FB24E7DDF78}"/>
    <cellStyle name="Input 2 3 4 2" xfId="35214" xr:uid="{C3F45F19-CCB7-4E3F-8C7F-B07CC7D9CB1B}"/>
    <cellStyle name="Input 2 3 4 2 2" xfId="36322" xr:uid="{15421A9A-9280-4248-BFD5-BC6F8432288F}"/>
    <cellStyle name="Input 2 3 4 3" xfId="34911" xr:uid="{8B7653AA-71F1-47B5-847A-425ED1D69612}"/>
    <cellStyle name="Input 2 3 4 4" xfId="36068" xr:uid="{6CA01A2F-46DE-4941-98FA-D69D780D3AC8}"/>
    <cellStyle name="Input 2 3 5" xfId="34651" xr:uid="{6E5E1DE0-2ED8-4215-B0F8-D2138CD2B17D}"/>
    <cellStyle name="Input 2 3 5 2" xfId="35021" xr:uid="{280D2B5E-7FA2-4BCE-A550-1E459FA75DBE}"/>
    <cellStyle name="Input 2 3 5 3" xfId="36178" xr:uid="{C95CDDB2-93C2-4712-8940-F6D6130001BF}"/>
    <cellStyle name="Input 2 3 6" xfId="35544" xr:uid="{F5E101B3-AFC1-441E-BE4D-81A38D233AC3}"/>
    <cellStyle name="Input 2 3 7" xfId="34050" xr:uid="{2A34B838-A504-4BCF-8882-348FC561E787}"/>
    <cellStyle name="Input 2 4" xfId="34493" xr:uid="{B7EAA7D0-E853-4052-A113-B53A8CEC042C}"/>
    <cellStyle name="Input 2 4 2" xfId="35182" xr:uid="{FB8FB3D7-9120-4AED-B26A-8C06AAF7AC6F}"/>
    <cellStyle name="Input 2 4 2 2" xfId="36290" xr:uid="{CAEA26F9-E346-4199-A7BC-6CFE290080EB}"/>
    <cellStyle name="Input 2 4 3" xfId="34867" xr:uid="{00A11FCD-79C6-4CE8-82C2-B9E342052401}"/>
    <cellStyle name="Input 2 4 4" xfId="36024" xr:uid="{6B575C97-71C1-49F6-AB23-FF90CC25D486}"/>
    <cellStyle name="Input 2 5" xfId="34592" xr:uid="{7D22711C-5121-40B9-926E-A8ACCB352AA0}"/>
    <cellStyle name="Input 2 5 2" xfId="35266" xr:uid="{7FC6382D-936B-4609-A217-C7DC57871333}"/>
    <cellStyle name="Input 2 5 2 2" xfId="36374" xr:uid="{207EAD93-FC47-4D65-9BA5-E4987EB91726}"/>
    <cellStyle name="Input 2 5 3" xfId="34964" xr:uid="{85FBB777-5C28-4B92-B0B0-759F4ABEC4CA}"/>
    <cellStyle name="Input 2 5 4" xfId="36121" xr:uid="{98CF458F-4E85-446B-AE01-E181288EC167}"/>
    <cellStyle name="Input 2 6" xfId="34408" xr:uid="{3F7AFCB4-C8F6-4720-85D7-FB7A036479D7}"/>
    <cellStyle name="Input 2 6 2" xfId="35149" xr:uid="{F419C098-6715-4841-956E-1F3E2DBEF934}"/>
    <cellStyle name="Input 2 6 2 2" xfId="36257" xr:uid="{2CB9A58B-43B0-427B-B811-8DC5B6D28EF0}"/>
    <cellStyle name="Input 2 6 3" xfId="34785" xr:uid="{1ADD9C9C-EE1A-42F0-A4BA-3C3BA786D361}"/>
    <cellStyle name="Input 2 6 4" xfId="35942" xr:uid="{97A21476-606F-4ADE-A02D-02194F591315}"/>
    <cellStyle name="Input 2 7" xfId="34489" xr:uid="{C74EB236-6383-4AEB-B3F3-145641A88563}"/>
    <cellStyle name="Input 2 7 2" xfId="34863" xr:uid="{4D96F414-0BC4-49D5-9A21-8929580CADCE}"/>
    <cellStyle name="Input 2 7 3" xfId="36020" xr:uid="{48C01BB0-85EF-4C6E-985A-9324580CF3CE}"/>
    <cellStyle name="Input 2 8" xfId="35085" xr:uid="{038631C8-B652-4822-A264-9DAF4B02840E}"/>
    <cellStyle name="Input 2 8 2" xfId="36209" xr:uid="{FE9D211B-8E89-454E-8673-C1D9D4D5B1E7}"/>
    <cellStyle name="Input 2 9" xfId="35367" xr:uid="{A5587B07-6A03-4C0F-90D0-7FB1E63C34B9}"/>
    <cellStyle name="Input 3" xfId="462" xr:uid="{00000000-0005-0000-0000-0000B8000000}"/>
    <cellStyle name="Input 3 2" xfId="34052" xr:uid="{767FD924-9151-4CD5-B4BD-968E2FED6BB3}"/>
    <cellStyle name="Input 3 2 2" xfId="34497" xr:uid="{F7ACF484-4109-45D5-8956-C47DD9C81DED}"/>
    <cellStyle name="Input 3 2 2 2" xfId="35186" xr:uid="{8FCC81FE-FFF2-4487-8D81-8C7B4001DDF9}"/>
    <cellStyle name="Input 3 2 2 2 2" xfId="36294" xr:uid="{4C57CEA4-6784-42EB-B0FD-39733AA7408C}"/>
    <cellStyle name="Input 3 2 2 3" xfId="34871" xr:uid="{B5092C1B-7745-4417-BACE-95E063597589}"/>
    <cellStyle name="Input 3 2 2 4" xfId="36028" xr:uid="{B7485300-50B6-43B2-9D71-B5CAF70FFFB8}"/>
    <cellStyle name="Input 3 2 3" xfId="34463" xr:uid="{1137F4FC-CB39-4A04-BBBB-FB97989AE94A}"/>
    <cellStyle name="Input 3 2 3 2" xfId="35164" xr:uid="{A3F2C104-B850-4AD5-B336-033459BB49A3}"/>
    <cellStyle name="Input 3 2 3 2 2" xfId="36272" xr:uid="{0C9A1728-F636-4FE7-9721-94544FE7DD9D}"/>
    <cellStyle name="Input 3 2 3 3" xfId="34840" xr:uid="{2C4C73E8-0E66-4A84-BFF0-E0F8FF326DCC}"/>
    <cellStyle name="Input 3 2 3 4" xfId="35997" xr:uid="{0C76372E-EB99-40EF-AA68-1412CCE525D1}"/>
    <cellStyle name="Input 3 2 4" xfId="34586" xr:uid="{CBDA3910-F597-4C59-8DA4-C3F617514DDE}"/>
    <cellStyle name="Input 3 2 4 2" xfId="35261" xr:uid="{7A6B1462-0B26-453A-8F9F-382EDAE997B1}"/>
    <cellStyle name="Input 3 2 4 2 2" xfId="36369" xr:uid="{D6CBDBF1-4D8D-4CC4-B165-403965349E23}"/>
    <cellStyle name="Input 3 2 4 3" xfId="34959" xr:uid="{3A432E05-9961-4D44-B8FF-F5184D17CCB8}"/>
    <cellStyle name="Input 3 2 4 4" xfId="36116" xr:uid="{BEC83C91-396B-4AC7-B649-83108FFCB953}"/>
    <cellStyle name="Input 3 2 5" xfId="34405" xr:uid="{264C54FE-F02D-42B8-81DE-CB04213FEFD0}"/>
    <cellStyle name="Input 3 2 5 2" xfId="34782" xr:uid="{B274B549-CB5F-4490-953D-61798ED0E84D}"/>
    <cellStyle name="Input 3 2 5 3" xfId="35939" xr:uid="{38682A08-667E-4E67-966C-DC3B5E3859C1}"/>
    <cellStyle name="Input 3 3" xfId="34053" xr:uid="{A2A9EA5A-944B-41E1-B20C-53707BCCB035}"/>
    <cellStyle name="Input 3 3 2" xfId="34498" xr:uid="{4DED717F-0962-4585-B3A8-ACC33ABB787F}"/>
    <cellStyle name="Input 3 3 2 2" xfId="35187" xr:uid="{9AC71336-C59F-4165-B989-F0E78717A2CC}"/>
    <cellStyle name="Input 3 3 2 2 2" xfId="36295" xr:uid="{D91043D9-8421-4878-9C60-2F2C49127B3A}"/>
    <cellStyle name="Input 3 3 2 3" xfId="34872" xr:uid="{4BE462EE-2B95-4F2F-B48F-93CDB2D7AB31}"/>
    <cellStyle name="Input 3 3 2 4" xfId="36029" xr:uid="{23E052AA-9B1E-4CF8-9739-D74CC7E4185D}"/>
    <cellStyle name="Input 3 3 3" xfId="34462" xr:uid="{FA2864D0-D631-4F46-A027-2A62E2BE81BF}"/>
    <cellStyle name="Input 3 3 3 2" xfId="35163" xr:uid="{96E8EDD2-6D98-41BA-B76A-9DA3F1CD0816}"/>
    <cellStyle name="Input 3 3 3 2 2" xfId="36271" xr:uid="{94A4690E-FB7A-4F69-BC31-1000529AC805}"/>
    <cellStyle name="Input 3 3 3 3" xfId="34839" xr:uid="{7C3284FA-896C-4960-AA15-CD8276D8620F}"/>
    <cellStyle name="Input 3 3 3 4" xfId="35996" xr:uid="{2E9EAAFD-E22C-46E4-AB87-961C4E1BFE23}"/>
    <cellStyle name="Input 3 3 4" xfId="34594" xr:uid="{5999F90E-AD06-4577-AC10-4E933A49998E}"/>
    <cellStyle name="Input 3 3 4 2" xfId="35268" xr:uid="{3301B0EF-B59C-4546-AE69-14754013262E}"/>
    <cellStyle name="Input 3 3 4 2 2" xfId="36376" xr:uid="{023245F3-A671-4ACA-8BB4-F462772C46F7}"/>
    <cellStyle name="Input 3 3 4 3" xfId="34966" xr:uid="{DB170971-99A2-4B31-A883-1D693A2A4F8F}"/>
    <cellStyle name="Input 3 3 4 4" xfId="36123" xr:uid="{1D14F5A5-9729-412E-8D45-1FD8A8491B54}"/>
    <cellStyle name="Input 3 3 5" xfId="34465" xr:uid="{F0B3677B-870E-4E5F-885D-5ADE096A8858}"/>
    <cellStyle name="Input 3 3 5 2" xfId="34842" xr:uid="{95FCE2FB-1511-4A89-A9C7-458BDBA8AE5B}"/>
    <cellStyle name="Input 3 3 5 3" xfId="35999" xr:uid="{A8174E66-0548-41C0-A37E-E31DB041665A}"/>
    <cellStyle name="Input 3 4" xfId="34496" xr:uid="{63FDBF58-8C7E-488C-A88A-AD6087910B00}"/>
    <cellStyle name="Input 3 4 2" xfId="35185" xr:uid="{7E6BE9B1-7654-48F1-80FD-EF0C682E6F5D}"/>
    <cellStyle name="Input 3 4 2 2" xfId="36293" xr:uid="{C252D5CC-1A49-4C2F-9017-7447FDC99448}"/>
    <cellStyle name="Input 3 4 3" xfId="34870" xr:uid="{1042B29E-0989-4C40-A69A-F6723E1CCB81}"/>
    <cellStyle name="Input 3 4 4" xfId="36027" xr:uid="{C213CE15-FFE1-49C6-AEA4-E3356524DA46}"/>
    <cellStyle name="Input 3 5" xfId="34536" xr:uid="{148A391C-2142-404E-AC2B-3643E12CDE98}"/>
    <cellStyle name="Input 3 5 2" xfId="35213" xr:uid="{19E06AC0-0867-4872-A4C3-7BD28F8B06AD}"/>
    <cellStyle name="Input 3 5 2 2" xfId="36321" xr:uid="{2CF7EDC7-B37D-44FE-BD6D-45998B41ECB3}"/>
    <cellStyle name="Input 3 5 3" xfId="34909" xr:uid="{1CF8B127-35FB-44E6-A8B5-3B77B5C01B80}"/>
    <cellStyle name="Input 3 5 4" xfId="36066" xr:uid="{6848F6CB-08F8-43BE-BB0E-6E5BD74336FD}"/>
    <cellStyle name="Input 3 6" xfId="34585" xr:uid="{749B8C67-AAA9-44A6-91B9-5A6131087E93}"/>
    <cellStyle name="Input 3 6 2" xfId="35260" xr:uid="{AE8763E7-345A-4D3C-8D6C-3DF480A57524}"/>
    <cellStyle name="Input 3 6 2 2" xfId="36368" xr:uid="{1E16B8FF-421E-469C-8BA3-EFADE0B6D81C}"/>
    <cellStyle name="Input 3 6 3" xfId="34958" xr:uid="{8BB08ED3-4BB1-4D8E-ACCF-E189F3E7C93E}"/>
    <cellStyle name="Input 3 6 4" xfId="36115" xr:uid="{CADA5132-F62C-449F-82A3-D17570EB9FE8}"/>
    <cellStyle name="Input 3 7" xfId="34653" xr:uid="{1B2DA579-A4C2-4713-A41D-3B19AAFC1D5C}"/>
    <cellStyle name="Input 3 7 2" xfId="35022" xr:uid="{CDD69B52-BB48-4526-990B-E9468BDBBDE0}"/>
    <cellStyle name="Input 3 7 3" xfId="36179" xr:uid="{D4CB8D79-ECCD-4FA9-B253-9F888184FF8B}"/>
    <cellStyle name="Input 3 8" xfId="35627" xr:uid="{9921096B-2FBD-44E4-A73C-EC5C01FA8C2C}"/>
    <cellStyle name="Input 3 9" xfId="34051" xr:uid="{081526F1-0674-422C-BD5C-8C6E16088E58}"/>
    <cellStyle name="Input 4" xfId="497" xr:uid="{00000000-0005-0000-0000-0000B9000000}"/>
    <cellStyle name="Input 4 2" xfId="34499" xr:uid="{ED1F6C46-DE25-4849-9FE3-1161E819216D}"/>
    <cellStyle name="Input 4 2 2" xfId="35188" xr:uid="{1A64E528-14BC-4AD2-9511-7DA714B1F82F}"/>
    <cellStyle name="Input 4 2 2 2" xfId="36296" xr:uid="{28C5E3F6-814E-4003-A8EB-13F0D6C220CE}"/>
    <cellStyle name="Input 4 2 3" xfId="34873" xr:uid="{BEE68DD2-E796-48E7-972B-A927038AD7E6}"/>
    <cellStyle name="Input 4 2 4" xfId="36030" xr:uid="{90A53E02-9E41-44FF-914E-30B981C1A150}"/>
    <cellStyle name="Input 4 3" xfId="34461" xr:uid="{AF188FE2-627C-44AF-B037-FF98291553B7}"/>
    <cellStyle name="Input 4 3 2" xfId="35162" xr:uid="{248DD41B-775C-41AE-B3A4-66A4CA5B10F2}"/>
    <cellStyle name="Input 4 3 2 2" xfId="36270" xr:uid="{72CC5725-00A6-4A90-BF0D-51B7F5FEB2F1}"/>
    <cellStyle name="Input 4 3 3" xfId="34838" xr:uid="{5295FF12-B7A3-428A-8F4F-10FE1130EAFE}"/>
    <cellStyle name="Input 4 3 4" xfId="35995" xr:uid="{C985E43B-CD39-4216-AE71-E21F0C677F45}"/>
    <cellStyle name="Input 4 4" xfId="34471" xr:uid="{81FF7B31-B87D-4191-9F53-4665937FDE1F}"/>
    <cellStyle name="Input 4 4 2" xfId="35168" xr:uid="{DF19939B-A820-453D-B4C2-1E0808DFC1E2}"/>
    <cellStyle name="Input 4 4 2 2" xfId="36276" xr:uid="{7806A3F1-64D0-473E-A0CE-72D2ECAD6ED0}"/>
    <cellStyle name="Input 4 4 3" xfId="34848" xr:uid="{CF963DAA-9563-4E28-BF8F-A372D6514E4F}"/>
    <cellStyle name="Input 4 4 4" xfId="36005" xr:uid="{E4579D6E-0D27-4DDB-A2E0-6501E439197F}"/>
    <cellStyle name="Input 4 5" xfId="34450" xr:uid="{6514188B-364B-4249-B621-CC2CF20675D3}"/>
    <cellStyle name="Input 4 5 2" xfId="34827" xr:uid="{042D20F7-AA41-4909-A2FF-25CC671FB59B}"/>
    <cellStyle name="Input 4 5 3" xfId="35984" xr:uid="{71B2271B-C26E-42E8-954E-5787611C7C14}"/>
    <cellStyle name="Input 4 6" xfId="35654" xr:uid="{369BDFFC-E83F-436E-9D02-F70DBF244CF0}"/>
    <cellStyle name="Input 4 7" xfId="34054" xr:uid="{468E9155-7B24-4E7C-8510-620ED2E97424}"/>
    <cellStyle name="Input 5" xfId="34055" xr:uid="{D4AF1468-BFD9-49C7-8026-6CA902D6294B}"/>
    <cellStyle name="Input 5 2" xfId="34500" xr:uid="{E55A2903-8589-4EB4-A03C-2E4B8879056F}"/>
    <cellStyle name="Input 5 2 2" xfId="35189" xr:uid="{A9B7DEDF-638D-44DF-B794-7B07776D9A7D}"/>
    <cellStyle name="Input 5 2 2 2" xfId="36297" xr:uid="{8EC6B2FD-16B4-42C0-92D5-64138DAEACF7}"/>
    <cellStyle name="Input 5 2 3" xfId="34874" xr:uid="{45B9487B-CCC7-4113-AB86-231845F880C6}"/>
    <cellStyle name="Input 5 2 4" xfId="36031" xr:uid="{C566609F-0683-4C63-BCA2-AF8F67E57936}"/>
    <cellStyle name="Input 5 3" xfId="34460" xr:uid="{7F26AD94-8716-4959-800A-68044D1854DE}"/>
    <cellStyle name="Input 5 3 2" xfId="35161" xr:uid="{807858EB-69A2-4F54-AC4E-CD0472F7D348}"/>
    <cellStyle name="Input 5 3 2 2" xfId="36269" xr:uid="{54EC89D6-199E-455E-8A48-7A01BBC6C6BC}"/>
    <cellStyle name="Input 5 3 3" xfId="34837" xr:uid="{B6CF3E9C-3C35-49A1-86AB-ACCB7923B42E}"/>
    <cellStyle name="Input 5 3 4" xfId="35994" xr:uid="{3CE665EB-1756-43F9-AB9F-694C227E2B01}"/>
    <cellStyle name="Input 5 4" xfId="34683" xr:uid="{A298D9F2-6631-4430-A5FD-38976EA4C870}"/>
    <cellStyle name="Input 5 4 2" xfId="35338" xr:uid="{FDE5F03E-36A7-445F-82FA-F72DF0139CAC}"/>
    <cellStyle name="Input 5 4 2 2" xfId="36446" xr:uid="{7CF22912-ADF2-46B5-8244-913FAA4E08A7}"/>
    <cellStyle name="Input 5 4 3" xfId="35046" xr:uid="{7FD9031C-539F-4336-9A1A-DD9C526A5717}"/>
    <cellStyle name="Input 5 4 4" xfId="36203" xr:uid="{4930BC6A-5F23-470B-B839-BE7C23270480}"/>
    <cellStyle name="Input 5 5" xfId="34687" xr:uid="{C144E9EA-9141-49A8-9B33-8DEDF42EFD66}"/>
    <cellStyle name="Input 5 5 2" xfId="35050" xr:uid="{A0EA4885-B553-4B87-99BB-1D37D8C4DF2E}"/>
    <cellStyle name="Input 5 5 3" xfId="36207" xr:uid="{5047D4E0-528D-4576-8B5F-CCC91788CC0D}"/>
    <cellStyle name="Input 6" xfId="34151" xr:uid="{EAB357D8-F96F-433A-AB82-244E0ECECBA5}"/>
    <cellStyle name="Input 6 2" xfId="34545" xr:uid="{CAEC339A-9FE5-46A6-A369-38D9F597E4AF}"/>
    <cellStyle name="Input 6 2 2" xfId="35220" xr:uid="{80746239-DF35-4E73-AAB6-12CF3519AFAB}"/>
    <cellStyle name="Input 6 2 2 2" xfId="36328" xr:uid="{96FFCBC0-9F79-428E-9CE7-074CD6961215}"/>
    <cellStyle name="Input 6 2 3" xfId="34918" xr:uid="{2969CA1D-0955-4025-94F7-FBD03B437A61}"/>
    <cellStyle name="Input 6 2 4" xfId="36075" xr:uid="{BD8215DC-81CC-4729-B7AD-76950443CF27}"/>
    <cellStyle name="Input 6 3" xfId="34449" xr:uid="{1CC3AF1F-994C-4AA5-8077-C56E24B011F8}"/>
    <cellStyle name="Input 6 3 2" xfId="35153" xr:uid="{E503723E-DC68-447D-9D71-0520024A2FB5}"/>
    <cellStyle name="Input 6 3 2 2" xfId="36261" xr:uid="{7E2D2972-86E9-47CB-B3BB-388332E935E1}"/>
    <cellStyle name="Input 6 3 3" xfId="34826" xr:uid="{3FE3009C-EC73-4EA3-BBF8-A0716C2D3A27}"/>
    <cellStyle name="Input 6 3 4" xfId="35983" xr:uid="{A311261A-0C3B-40B7-AD9D-11C6D06CB84B}"/>
    <cellStyle name="Input 6 4" xfId="34681" xr:uid="{578EA2E4-BD59-4566-9A5F-485042E07F8A}"/>
    <cellStyle name="Input 6 4 2" xfId="35336" xr:uid="{45869BA9-5F44-4062-A04D-1AD3FF0391C1}"/>
    <cellStyle name="Input 6 4 2 2" xfId="36444" xr:uid="{B6DB5E4D-8CFC-4165-868E-3A43C7D0798B}"/>
    <cellStyle name="Input 6 4 3" xfId="35044" xr:uid="{265B6D34-86AC-4727-9AA1-3BB5C0DC63DE}"/>
    <cellStyle name="Input 6 4 4" xfId="36201" xr:uid="{B23C2BDC-8245-44FD-A4F0-1581B3843F16}"/>
    <cellStyle name="Input 6 5" xfId="34685" xr:uid="{F64AD55E-A197-48F1-88D9-455580918D78}"/>
    <cellStyle name="Input 6 5 2" xfId="35340" xr:uid="{8B440290-F814-41EF-BA7B-9E6591DA0D20}"/>
    <cellStyle name="Input 6 5 2 2" xfId="36448" xr:uid="{D34B1EBB-4671-48BC-8A85-76D2533826E3}"/>
    <cellStyle name="Input 6 5 3" xfId="35048" xr:uid="{2AF817C3-E229-46C3-A1F8-85A4341A8CB1}"/>
    <cellStyle name="Input 6 5 4" xfId="36205" xr:uid="{21B297D7-BCAE-43CA-AB8C-D33BD4290BCD}"/>
    <cellStyle name="Input 6 6" xfId="35113" xr:uid="{3E56986B-84B1-4D61-AAB4-C095ED965BA6}"/>
    <cellStyle name="Input 6 6 2" xfId="36222" xr:uid="{314E6138-5C94-46FB-841C-BE6766786605}"/>
    <cellStyle name="Input 6 7" xfId="34705" xr:uid="{BA120B6E-45F5-4217-967E-96B14597457E}"/>
    <cellStyle name="Input 7" xfId="34253" xr:uid="{29EA14DF-68E0-4EEC-8BB3-7EEE3D8E7642}"/>
    <cellStyle name="Input 7 2" xfId="34600" xr:uid="{CE61C9A6-BFB1-4ADB-9211-2ACB119AF6DE}"/>
    <cellStyle name="Input 7 2 2" xfId="35272" xr:uid="{CC5E9313-D02B-46CD-8604-A304A7611ABD}"/>
    <cellStyle name="Input 7 2 2 2" xfId="36380" xr:uid="{9F161482-8021-405E-887F-406BB0BA8735}"/>
    <cellStyle name="Input 7 2 3" xfId="34971" xr:uid="{70F77511-08D4-4E83-93D7-C62F9786B381}"/>
    <cellStyle name="Input 7 2 4" xfId="36128" xr:uid="{F604BCDB-BA04-46D5-8B15-88F7902EF01B}"/>
    <cellStyle name="Input 7 3" xfId="34402" xr:uid="{4AE5FD91-E278-4214-9FEA-3D78F1FC4E72}"/>
    <cellStyle name="Input 7 3 2" xfId="35144" xr:uid="{257D7235-F460-4B1E-815A-8F3BFA81616F}"/>
    <cellStyle name="Input 7 3 2 2" xfId="36252" xr:uid="{6B6C6F84-43CF-4D3F-B558-5E6C29C863E6}"/>
    <cellStyle name="Input 7 3 3" xfId="34779" xr:uid="{C9387C88-0747-4C96-95B1-D74002455E32}"/>
    <cellStyle name="Input 7 3 4" xfId="35936" xr:uid="{F668C3FC-1C1C-4C86-BDD5-58B463FB365E}"/>
    <cellStyle name="Input 7 4" xfId="34533" xr:uid="{F6081AB7-98B8-4014-832D-EC682F8B7256}"/>
    <cellStyle name="Input 7 4 2" xfId="35210" xr:uid="{4BFED866-8601-4CA8-8505-579AA5D05B5C}"/>
    <cellStyle name="Input 7 4 2 2" xfId="36318" xr:uid="{902358AC-3A13-41F7-A53C-D60AC2B49C73}"/>
    <cellStyle name="Input 7 4 3" xfId="34906" xr:uid="{6C435931-3E51-4F5E-BAA3-8E4593EBDFBD}"/>
    <cellStyle name="Input 7 4 4" xfId="36063" xr:uid="{C239E054-4D77-4710-BF6B-A0679FE82031}"/>
    <cellStyle name="Input 7 5" xfId="34446" xr:uid="{4C3419AD-9CB1-4142-9323-1864AF809DB3}"/>
    <cellStyle name="Input 7 5 2" xfId="34823" xr:uid="{B37508A3-0B71-426F-852C-ABB7E0300303}"/>
    <cellStyle name="Input 7 5 3" xfId="35980" xr:uid="{F7867156-C3E5-485A-BF9A-E86CF463AADC}"/>
    <cellStyle name="Input 7 6" xfId="34711" xr:uid="{D3C0F50C-3195-42B5-B33A-80EF056B506F}"/>
    <cellStyle name="Input 7 7" xfId="35868" xr:uid="{BD94444A-BB01-42BF-ADD5-2C62C36818FC}"/>
    <cellStyle name="Jun" xfId="59" xr:uid="{00000000-0005-0000-0000-00003F000000}"/>
    <cellStyle name="Jun 2" xfId="591" xr:uid="{00000000-0005-0000-0000-00007A000000}"/>
    <cellStyle name="Jun 2 2" xfId="2317" xr:uid="{51E993DC-AFC5-4735-B96C-ADE3EEF27812}"/>
    <cellStyle name="Jun 3" xfId="267" xr:uid="{00000000-0005-0000-0000-0000BA000000}"/>
    <cellStyle name="Koblet celle" xfId="2245" builtinId="24" customBuiltin="1"/>
    <cellStyle name="Koblet celle 2" xfId="313" xr:uid="{00000000-0005-0000-0000-000005020000}"/>
    <cellStyle name="Kolonne" xfId="16507" xr:uid="{661265BA-6E2D-4939-8294-8B7A456784A7}"/>
    <cellStyle name="Komma" xfId="1" builtinId="3"/>
    <cellStyle name="Komma 10" xfId="203" xr:uid="{00000000-0005-0000-0000-000006020000}"/>
    <cellStyle name="Komma 10 10" xfId="9596" xr:uid="{81795CB6-E41B-4696-88B6-9FE368B4AC8D}"/>
    <cellStyle name="Komma 10 10 2" xfId="17756" xr:uid="{F85825F7-9E50-43C9-A5ED-C4D56BC2390A}"/>
    <cellStyle name="Komma 10 10 2 2" xfId="30094" xr:uid="{04751E39-E637-4A2E-B987-CC2F63CFF248}"/>
    <cellStyle name="Komma 10 10 3" xfId="25057" xr:uid="{32C463E9-69D1-4694-879C-5A3BC94A761F}"/>
    <cellStyle name="Komma 10 11" xfId="9977" xr:uid="{727B3F14-5A15-4C2F-A10C-097F5DE4E0B3}"/>
    <cellStyle name="Komma 10 11 2" xfId="17964" xr:uid="{0257ED37-72DA-4DF3-8C5E-D5934BAFE166}"/>
    <cellStyle name="Komma 10 11 2 2" xfId="25265" xr:uid="{12817BED-A181-4823-BF45-3D9DB30C8FF3}"/>
    <cellStyle name="Komma 10 11 3" xfId="22002" xr:uid="{F5EC2627-A8B3-41B7-930B-427D0C477E67}"/>
    <cellStyle name="Komma 10 11 3 2" xfId="30302" xr:uid="{611E79FE-E591-4A3A-8904-6C7624689DB6}"/>
    <cellStyle name="Komma 10 11 4" xfId="23635" xr:uid="{F91AEC93-3D6C-46F4-9FCE-CB3A5EE1D827}"/>
    <cellStyle name="Komma 10 12" xfId="10359" xr:uid="{E2610AA3-DD03-4EE0-95F7-3CFD772E620D}"/>
    <cellStyle name="Komma 10 12 2" xfId="18173" xr:uid="{49DCDF35-D147-4E2E-BD3B-1B2B63FF70C2}"/>
    <cellStyle name="Komma 10 12 2 2" xfId="30511" xr:uid="{F8BD67A5-4099-4D4F-BEC4-69B80978F1F3}"/>
    <cellStyle name="Komma 10 12 3" xfId="25474" xr:uid="{A04609BF-F271-401C-855B-AB9B54A14962}"/>
    <cellStyle name="Komma 10 13" xfId="10740" xr:uid="{FB78D999-4EB5-4BEF-8A05-B6DEA7A75FE5}"/>
    <cellStyle name="Komma 10 13 2" xfId="18382" xr:uid="{4BE5289D-3AEE-4BA0-B4B2-14ABEDEE2AE9}"/>
    <cellStyle name="Komma 10 13 2 2" xfId="25682" xr:uid="{EC050B4B-A09C-405D-BA8F-0C45E56FF212}"/>
    <cellStyle name="Komma 10 13 3" xfId="22004" xr:uid="{58EC78FD-A89E-4428-AB67-653079068092}"/>
    <cellStyle name="Komma 10 13 3 2" xfId="30719" xr:uid="{E8517F80-D7EF-43B1-A04F-01B610E21CC5}"/>
    <cellStyle name="Komma 10 13 4" xfId="23637" xr:uid="{42F5B412-1884-4F3D-AFA3-BBC5007B3001}"/>
    <cellStyle name="Komma 10 14" xfId="11121" xr:uid="{97B326A2-D03C-4AF6-87BD-4A57269E467C}"/>
    <cellStyle name="Komma 10 14 2" xfId="18590" xr:uid="{8B6BD9EE-0237-41AE-9404-91540CB85B35}"/>
    <cellStyle name="Komma 10 14 2 2" xfId="30927" xr:uid="{79CAB977-F9DA-4743-A14A-40ED34429302}"/>
    <cellStyle name="Komma 10 14 3" xfId="25890" xr:uid="{DFD2F6BB-4262-4320-820F-14A8D6B5F513}"/>
    <cellStyle name="Komma 10 15" xfId="11538" xr:uid="{CA418D35-DDEB-4ED3-BFAE-C64C0F407DD5}"/>
    <cellStyle name="Komma 10 15 2" xfId="18809" xr:uid="{E3F4BE70-9F47-442E-96A2-902A2065CECE}"/>
    <cellStyle name="Komma 10 15 2 2" xfId="31143" xr:uid="{3E2E93A4-D1F4-451E-B528-D9540968CE8E}"/>
    <cellStyle name="Komma 10 15 3" xfId="26106" xr:uid="{204558C2-D685-40CB-89D2-29267CFA44AF}"/>
    <cellStyle name="Komma 10 16" xfId="11923" xr:uid="{A5FC8750-DECA-45C6-9735-413FCF820B72}"/>
    <cellStyle name="Komma 10 16 2" xfId="19019" xr:uid="{B47120CF-B0DA-479A-8D31-BC8B23F00AC1}"/>
    <cellStyle name="Komma 10 16 2 2" xfId="31353" xr:uid="{EEAA968E-AA6B-4306-AA02-7551CE0EE398}"/>
    <cellStyle name="Komma 10 16 3" xfId="26316" xr:uid="{174DB49A-7435-4327-A48C-709EBC9FE9FC}"/>
    <cellStyle name="Komma 10 17" xfId="12304" xr:uid="{336AF327-D74E-44FD-A58E-120C582A3511}"/>
    <cellStyle name="Komma 10 17 2" xfId="19228" xr:uid="{EE666889-24CF-4C1B-AFA0-3718D7D35AE7}"/>
    <cellStyle name="Komma 10 17 2 2" xfId="31561" xr:uid="{F72C2479-D5AE-4F95-82D7-BB14ED61E628}"/>
    <cellStyle name="Komma 10 17 3" xfId="26524" xr:uid="{51210BB5-1521-41C6-A38A-42BCC9F4ADC8}"/>
    <cellStyle name="Komma 10 18" xfId="12685" xr:uid="{DE84D252-5995-41C1-940B-2CB66413BB27}"/>
    <cellStyle name="Komma 10 18 2" xfId="19437" xr:uid="{11307DDE-35CD-4B98-BF37-E75CA9FFD871}"/>
    <cellStyle name="Komma 10 18 2 2" xfId="31769" xr:uid="{8991B134-CA6E-489F-A1CD-1E2C564A3FDB}"/>
    <cellStyle name="Komma 10 18 3" xfId="26732" xr:uid="{2D61E823-FC1B-41CD-89CD-3E15CD864D37}"/>
    <cellStyle name="Komma 10 19" xfId="13066" xr:uid="{24DF4DA2-2D4B-40A0-B6F7-224012AA8845}"/>
    <cellStyle name="Komma 10 19 2" xfId="19645" xr:uid="{D2AED342-36A8-41F4-BDA5-3730C198FAA0}"/>
    <cellStyle name="Komma 10 19 2 2" xfId="31977" xr:uid="{FE926A5E-0553-4AC8-897C-3EFBAB0ED4ED}"/>
    <cellStyle name="Komma 10 19 3" xfId="26940" xr:uid="{616D58E7-F435-4A5A-80FF-A7A0BF6A878C}"/>
    <cellStyle name="Komma 10 2" xfId="755" xr:uid="{C47A3E89-42FC-4F5E-90C1-F1C1B06F89CA}"/>
    <cellStyle name="Komma 10 2 2" xfId="1111" xr:uid="{141550D9-94C7-4738-A1A0-FEC9CF740196}"/>
    <cellStyle name="Komma 10 2 2 2" xfId="1948" xr:uid="{5F355D66-099D-4F89-BC0C-D9E3671D937C}"/>
    <cellStyle name="Komma 10 2 2 2 2" xfId="23796" xr:uid="{96DDE091-A7FD-4CD7-AF10-12E13E32F0DB}"/>
    <cellStyle name="Komma 10 2 2 3" xfId="4716" xr:uid="{3707CE97-935F-4850-8BDA-E7C91AAD62A9}"/>
    <cellStyle name="Komma 10 2 2 4" xfId="22862" xr:uid="{9080D21C-3B77-44E5-9916-2748907EA8D8}"/>
    <cellStyle name="Komma 10 2 3" xfId="1598" xr:uid="{279F0B57-E2A0-4386-A68E-D19D9E24E76E}"/>
    <cellStyle name="Komma 10 2 3 2" xfId="6806" xr:uid="{DA9800A6-1809-4C39-99EC-CF55ECEDFB5A}"/>
    <cellStyle name="Komma 10 2 3 3" xfId="28835" xr:uid="{7890558C-E4B3-4568-BB75-A6214A00D430}"/>
    <cellStyle name="Komma 10 2 4" xfId="2432" xr:uid="{7A2B6A83-720B-46BA-9280-308604CC7CEA}"/>
    <cellStyle name="Komma 10 2 4 2" xfId="16512" xr:uid="{13ADE26E-7EEF-4567-96B3-3FDC4796B322}"/>
    <cellStyle name="Komma 10 2 4 3" xfId="23382" xr:uid="{B17DD879-CAE6-4517-8E32-CB0A4C5B2190}"/>
    <cellStyle name="Komma 10 2 5" xfId="2893" xr:uid="{FF189FA1-C0F3-435F-8D06-C6AE6A75A005}"/>
    <cellStyle name="Komma 10 2 6" xfId="22395" xr:uid="{49E5E672-D815-47B4-9F79-BA28ACABE3FB}"/>
    <cellStyle name="Komma 10 2 7" xfId="35816" xr:uid="{20C004F1-A9BF-43D4-8F28-047A6FB8CF44}"/>
    <cellStyle name="Komma 10 20" xfId="13447" xr:uid="{3B64A2E9-6611-4ACD-826C-92D25CC07705}"/>
    <cellStyle name="Komma 10 20 2" xfId="19854" xr:uid="{33E022DA-F155-43D7-AC21-114F21F9639D}"/>
    <cellStyle name="Komma 10 20 2 2" xfId="32185" xr:uid="{2941CA9D-0599-46B9-8156-EB424325AE32}"/>
    <cellStyle name="Komma 10 20 3" xfId="27148" xr:uid="{880F844C-950F-42A5-A1BC-A9E37028420F}"/>
    <cellStyle name="Komma 10 21" xfId="13836" xr:uid="{804290DD-957A-419E-91E4-D2E4DB9DEC9D}"/>
    <cellStyle name="Komma 10 21 2" xfId="20066" xr:uid="{1A10133F-BE52-44A1-B661-3FF1E609F5A0}"/>
    <cellStyle name="Komma 10 21 2 2" xfId="32397" xr:uid="{EF4575F3-5164-404E-81B5-CBA07CCDAC77}"/>
    <cellStyle name="Komma 10 21 3" xfId="27360" xr:uid="{80445883-3814-4F67-AF11-32591F05DBDE}"/>
    <cellStyle name="Komma 10 22" xfId="14217" xr:uid="{4A45F108-A533-4ABB-BF4E-4ADC3A0272CF}"/>
    <cellStyle name="Komma 10 22 2" xfId="20275" xr:uid="{DAE062BC-DA3E-4D7C-83FF-5F228C41DBE0}"/>
    <cellStyle name="Komma 10 22 2 2" xfId="32605" xr:uid="{E28E55B4-3EB0-41DC-BCB7-0C27CCC3F739}"/>
    <cellStyle name="Komma 10 22 3" xfId="27568" xr:uid="{24C9A684-0477-4666-A07B-843846E1DAC4}"/>
    <cellStyle name="Komma 10 23" xfId="14602" xr:uid="{982C2F9E-67CF-4FAD-93D9-D6552369A023}"/>
    <cellStyle name="Komma 10 23 2" xfId="20486" xr:uid="{74BB2C64-CA30-4D2F-AFD6-97655B759B2C}"/>
    <cellStyle name="Komma 10 23 2 2" xfId="32815" xr:uid="{CF7D51D4-E276-417B-8717-040A875AC1B4}"/>
    <cellStyle name="Komma 10 23 3" xfId="27778" xr:uid="{EC658EA2-7320-4516-A474-C4BECD5939E4}"/>
    <cellStyle name="Komma 10 24" xfId="14983" xr:uid="{3B381A58-72DB-457B-92FB-483D42D879D6}"/>
    <cellStyle name="Komma 10 24 2" xfId="20694" xr:uid="{FEB1B977-087B-4262-909F-16C83F7BECE8}"/>
    <cellStyle name="Komma 10 24 2 2" xfId="33023" xr:uid="{76B9E292-FB05-4F60-81AC-4CEBE44E2ABC}"/>
    <cellStyle name="Komma 10 24 3" xfId="27986" xr:uid="{D3A504BD-A1AD-4693-BB98-1740A59D3C9D}"/>
    <cellStyle name="Komma 10 25" xfId="15364" xr:uid="{AB2A4643-187D-46E7-839C-B80ED9DFC880}"/>
    <cellStyle name="Komma 10 25 2" xfId="20903" xr:uid="{263179C4-3000-469D-968A-70286AF4BCE7}"/>
    <cellStyle name="Komma 10 25 2 2" xfId="33231" xr:uid="{B43FA7D3-FEA0-41A6-B66B-C76864682BC5}"/>
    <cellStyle name="Komma 10 25 3" xfId="28194" xr:uid="{EDEB6670-A49A-4FE9-ABDD-0FA2691EFBBF}"/>
    <cellStyle name="Komma 10 26" xfId="15745" xr:uid="{5EF35341-BD01-4289-B8B8-CED9337BC91E}"/>
    <cellStyle name="Komma 10 26 2" xfId="21111" xr:uid="{2058C801-7C83-46E3-A31D-D326E352F5CB}"/>
    <cellStyle name="Komma 10 26 2 2" xfId="33439" xr:uid="{CD41B9D4-BDD0-4C74-A2E6-C4EDF8FB5D19}"/>
    <cellStyle name="Komma 10 26 3" xfId="28402" xr:uid="{A0C598DE-22DF-43FB-A1FE-B2F697808027}"/>
    <cellStyle name="Komma 10 27" xfId="16126" xr:uid="{15D5256D-C4B6-40BA-93B1-DCD025B6780D}"/>
    <cellStyle name="Komma 10 27 2" xfId="21319" xr:uid="{726B87B3-AAC9-458A-9DBB-72D67117BE60}"/>
    <cellStyle name="Komma 10 27 2 2" xfId="33647" xr:uid="{A14F9717-FC16-41E1-BBDE-1D5D6F40AE07}"/>
    <cellStyle name="Komma 10 27 3" xfId="28610" xr:uid="{08695C16-FADB-4D6F-A7FC-445F38380454}"/>
    <cellStyle name="Komma 10 28" xfId="5107" xr:uid="{160847D4-D5E8-48CD-8CD6-2BEF269D7C2C}"/>
    <cellStyle name="Komma 10 28 2" xfId="21546" xr:uid="{F6880E27-8BAE-44F8-814B-E85B47F3069D}"/>
    <cellStyle name="Komma 10 29" xfId="23230" xr:uid="{99BCE8B1-D6F9-4794-B654-EC63F5C193DB}"/>
    <cellStyle name="Komma 10 3" xfId="1055" xr:uid="{FABDAB26-EE03-48B4-818C-CA44EEAE0BD3}"/>
    <cellStyle name="Komma 10 3 2" xfId="1893" xr:uid="{B5D1BAF0-960E-40E3-86E7-99F495E705A5}"/>
    <cellStyle name="Komma 10 3 2 2" xfId="7001" xr:uid="{420B492F-3750-4B78-9658-834B9EE40BF4}"/>
    <cellStyle name="Komma 10 3 2 3" xfId="23842" xr:uid="{8C89B40B-5DE0-47F5-87C1-C4EE723CF645}"/>
    <cellStyle name="Komma 10 3 3" xfId="2952" xr:uid="{DED5773A-90B7-4B1C-9B2A-323937FEA5F1}"/>
    <cellStyle name="Komma 10 3 3 2" xfId="28881" xr:uid="{C30FB743-E66D-45D7-B53A-5D1ADD5EA7E3}"/>
    <cellStyle name="Komma 10 3 4" xfId="23583" xr:uid="{1D86E7A9-F2AB-4231-99C1-8A283C45DC9B}"/>
    <cellStyle name="Komma 10 3 5" xfId="22747" xr:uid="{47C3E7DB-C599-457B-A131-081D30A62517}"/>
    <cellStyle name="Komma 10 3 6" xfId="35866" xr:uid="{830427EE-7957-427C-9745-8C8C3AF851BB}"/>
    <cellStyle name="Komma 10 30" xfId="22026" xr:uid="{5A8D599B-AE7A-4D88-98CA-0A444A3AACAD}"/>
    <cellStyle name="Komma 10 31" xfId="35511" xr:uid="{8CA5715D-E580-4BA3-AE4A-198CF8C80D28}"/>
    <cellStyle name="Komma 10 4" xfId="1543" xr:uid="{1CA804FF-12E0-4D7C-BDCB-9DCA79019140}"/>
    <cellStyle name="Komma 10 4 2" xfId="7286" xr:uid="{E07D0E8B-B5A0-4599-8AF9-635A98BB9B00}"/>
    <cellStyle name="Komma 10 4 2 2" xfId="28906" xr:uid="{21B149DE-10E9-4DEC-8297-0D454FF5B235}"/>
    <cellStyle name="Komma 10 4 3" xfId="16564" xr:uid="{75EA023B-8F83-456D-BB0E-588C9AFA62C6}"/>
    <cellStyle name="Komma 10 4 4" xfId="4352" xr:uid="{B8BE6EB7-BCE1-4D29-ADAD-A5A609CB0F36}"/>
    <cellStyle name="Komma 10 4 5" xfId="23867" xr:uid="{D915576B-71CF-419C-B545-D8FA37D3BF1A}"/>
    <cellStyle name="Komma 10 5" xfId="2261" xr:uid="{C1EAFE5F-136A-4E39-8828-9651420DDC7E}"/>
    <cellStyle name="Komma 10 5 2" xfId="16688" xr:uid="{D5EE87F9-319C-4F00-9BF6-7736FEBBD9E9}"/>
    <cellStyle name="Komma 10 5 2 2" xfId="29030" xr:uid="{52C39709-2870-45BD-8C59-AC87346482A5}"/>
    <cellStyle name="Komma 10 5 3" xfId="7675" xr:uid="{AD6B5C86-8095-4F03-B963-D86D0DBAC551}"/>
    <cellStyle name="Komma 10 5 4" xfId="23991" xr:uid="{E611502A-926E-4A9B-8AAB-9E9DB6D845C7}"/>
    <cellStyle name="Komma 10 6" xfId="2682" xr:uid="{AA7C5FA9-6409-49E6-A112-9A7C2F98B978}"/>
    <cellStyle name="Komma 10 6 2" xfId="16920" xr:uid="{7860B430-E918-48EA-A6FF-7E075A62B431}"/>
    <cellStyle name="Komma 10 6 2 2" xfId="29261" xr:uid="{6782E69E-EB6C-4D8F-9DF8-E936D61A4A26}"/>
    <cellStyle name="Komma 10 6 3" xfId="24222" xr:uid="{9680A36F-0DA1-4B6A-878D-F34F579181B7}"/>
    <cellStyle name="Komma 10 7" xfId="8434" xr:uid="{598F45DE-1F30-4AB4-BDD7-88A7034EF08A}"/>
    <cellStyle name="Komma 10 7 2" xfId="17129" xr:uid="{DD758387-DFFD-4E3E-909E-9FDF25CC547E}"/>
    <cellStyle name="Komma 10 7 2 2" xfId="24430" xr:uid="{5BC27A73-8C7A-4D81-85FD-91C8040ED584}"/>
    <cellStyle name="Komma 10 7 3" xfId="21999" xr:uid="{46B9BD1C-D214-4832-9DD2-855517C32538}"/>
    <cellStyle name="Komma 10 7 3 2" xfId="29469" xr:uid="{06D2A53A-997D-41EE-BBA5-D06A777AAC79}"/>
    <cellStyle name="Komma 10 7 4" xfId="23632" xr:uid="{475806BD-CC57-4D6F-8D7B-9EF52FCF8996}"/>
    <cellStyle name="Komma 10 8" xfId="8815" xr:uid="{66F6AD02-BC79-4465-BDE9-C691401C46C9}"/>
    <cellStyle name="Komma 10 8 2" xfId="17337" xr:uid="{A8383378-31DA-4F02-8DC3-F1CC6CD97977}"/>
    <cellStyle name="Komma 10 8 2 2" xfId="24638" xr:uid="{94BE9952-0B83-4993-ABE4-777479567FC3}"/>
    <cellStyle name="Komma 10 8 3" xfId="22001" xr:uid="{F814CB35-2074-4419-B387-E00633FE9A61}"/>
    <cellStyle name="Komma 10 8 3 2" xfId="29677" xr:uid="{54B213D4-C5E3-4DF8-8A45-1A3C3E469A8F}"/>
    <cellStyle name="Komma 10 8 4" xfId="23633" xr:uid="{4196682F-46E2-428C-8A4E-86CB9ABCFBA5}"/>
    <cellStyle name="Komma 10 9" xfId="9200" xr:uid="{1AFA1142-A2B1-478F-A564-2E937963555C}"/>
    <cellStyle name="Komma 10 9 2" xfId="17546" xr:uid="{3B615FA0-18A5-4D9C-86A1-B7DC9C8A2C55}"/>
    <cellStyle name="Komma 10 9 2 2" xfId="29885" xr:uid="{FB141782-DE4A-452F-BF72-842233C538B5}"/>
    <cellStyle name="Komma 10 9 3" xfId="24847" xr:uid="{F4C8E1A0-A00C-4323-AC88-F710262E80F9}"/>
    <cellStyle name="Komma 11" xfId="746" xr:uid="{11B70ED3-19FE-46C1-98FB-74CA4C5739D6}"/>
    <cellStyle name="Komma 11 2" xfId="2450" xr:uid="{C5A64DF8-92FD-4807-9088-460113F34341}"/>
    <cellStyle name="Komma 11 2 2" xfId="3807" xr:uid="{64D85FCD-1FF4-4F4C-AFCB-77A2E4410FC4}"/>
    <cellStyle name="Komma 11 3" xfId="3360" xr:uid="{C43E937D-30D6-4485-9CFD-0C34156CCC93}"/>
    <cellStyle name="Komma 11 4" xfId="22454" xr:uid="{7304AEA1-D0AB-4121-ABB1-356FBBCBA45B}"/>
    <cellStyle name="Komma 11 5" xfId="35342" xr:uid="{E9505CB7-74BA-440E-AE85-93964080A232}"/>
    <cellStyle name="Komma 12" xfId="874" xr:uid="{5E82A5CF-8212-450A-9EEF-CD7699FA61B2}"/>
    <cellStyle name="Komma 12 2" xfId="3812" xr:uid="{B887EC81-3C1B-4B25-9154-6AF1A84B6425}"/>
    <cellStyle name="Komma 12 3" xfId="3367" xr:uid="{33C9AABF-1A10-47CF-B6B9-CB6656B13C56}"/>
    <cellStyle name="Komma 12 4" xfId="22482" xr:uid="{85C70713-AF76-4DFA-ADE2-792762480E28}"/>
    <cellStyle name="Komma 13" xfId="891" xr:uid="{A0688754-E201-44CB-86EC-E24AC7360D55}"/>
    <cellStyle name="Komma 13 2" xfId="1245" xr:uid="{1C2890F3-E43D-45D5-8088-DEF1826585E1}"/>
    <cellStyle name="Komma 13 2 2" xfId="2082" xr:uid="{9BCC32C3-86AF-446A-A61E-CF1CA8B1AEF4}"/>
    <cellStyle name="Komma 13 2 2 2" xfId="4850" xr:uid="{8C39B653-B1CE-4644-BAB3-0B5D3A9BAEA5}"/>
    <cellStyle name="Komma 13 2 3" xfId="3748" xr:uid="{C76ED96D-2AC5-4412-A57E-10AC2BAA480B}"/>
    <cellStyle name="Komma 13 3" xfId="1732" xr:uid="{A0ADCBEE-F437-49F1-99D2-E853EB7AF6B2}"/>
    <cellStyle name="Komma 13 3 2" xfId="4510" xr:uid="{1E91246A-D5F8-4D69-AB23-683880F9E28D}"/>
    <cellStyle name="Komma 13 4" xfId="2380" xr:uid="{8DE8DABF-8691-4249-8150-D543BABFA880}"/>
    <cellStyle name="Komma 13 5" xfId="2964" xr:uid="{E1273168-508B-4701-8B87-D6054EDCD7E2}"/>
    <cellStyle name="Komma 14" xfId="1052" xr:uid="{1BEABBE5-19BC-44FF-8F37-766D56E87827}"/>
    <cellStyle name="Komma 14 2" xfId="2391" xr:uid="{7B8EA4EA-60B9-4C8C-85D2-B5E1D043C82B}"/>
    <cellStyle name="Komma 14 2 2" xfId="4660" xr:uid="{A6BCD9BE-44C7-488E-94AE-E3B121DB456A}"/>
    <cellStyle name="Komma 14 2 3" xfId="21975" xr:uid="{9B08A868-9E41-4AE6-AB4B-640444DA0298}"/>
    <cellStyle name="Komma 14 2 4" xfId="28777" xr:uid="{E6344B60-793B-451A-B12A-81BF06EA3401}"/>
    <cellStyle name="Komma 14 3" xfId="5168" xr:uid="{B2526B46-AB57-432D-AAEE-5A716A7C1457}"/>
    <cellStyle name="Komma 14 4" xfId="16403" xr:uid="{A87CEE56-F737-4D12-80B6-B30A655C4D60}"/>
    <cellStyle name="Komma 14 5" xfId="3285" xr:uid="{0A723A3B-B798-446A-8B81-E02736AE91B8}"/>
    <cellStyle name="Komma 14 6" xfId="23740" xr:uid="{9131A0A2-22E4-485F-A564-7796168AACBB}"/>
    <cellStyle name="Komma 15" xfId="1102" xr:uid="{178A0CFF-499C-434E-9F85-2D4E7C05801D}"/>
    <cellStyle name="Komma 16" xfId="2560" xr:uid="{C88BB106-F658-43A9-865B-0B6B18560567}"/>
    <cellStyle name="Komma 16 2" xfId="5326" xr:uid="{6925BA0E-33CC-4EC7-BE74-194FB81F365C}"/>
    <cellStyle name="Komma 17" xfId="5955" xr:uid="{F0BF16B9-1723-4FCC-9623-26D6EEDAE2BE}"/>
    <cellStyle name="Komma 18" xfId="6059" xr:uid="{79566B39-A608-4239-9DF0-061F07BE9D6F}"/>
    <cellStyle name="Komma 19" xfId="6163" xr:uid="{9ADE35C3-368B-4438-B435-9CE409CA0866}"/>
    <cellStyle name="Komma 2" xfId="50" xr:uid="{00000000-0005-0000-0000-000041000000}"/>
    <cellStyle name="Komma 2 10" xfId="585" xr:uid="{00000000-0005-0000-0000-00007C000000}"/>
    <cellStyle name="Komma 2 10 2" xfId="927" xr:uid="{0050C96F-251D-4973-9403-405AE365B133}"/>
    <cellStyle name="Komma 2 10 2 2" xfId="1280" xr:uid="{678A7DAE-F6F2-4945-B62A-B676FA1FE1E2}"/>
    <cellStyle name="Komma 2 10 2 2 2" xfId="2117" xr:uid="{194AB801-0CBC-4EF0-AA63-C284EB18E8F3}"/>
    <cellStyle name="Komma 2 10 2 2 2 2" xfId="4885" xr:uid="{73EC29C1-84B1-445C-96BC-1A052E91A8C5}"/>
    <cellStyle name="Komma 2 10 2 2 3" xfId="4112" xr:uid="{B06DEAC7-DC93-4AD7-A428-81E17494E44B}"/>
    <cellStyle name="Komma 2 10 2 3" xfId="1767" xr:uid="{00669997-29FD-4194-8EA2-489EA99AF688}"/>
    <cellStyle name="Komma 2 10 2 3 2" xfId="3988" xr:uid="{CC2C314A-4B32-4FA3-9F92-EFB13AA6A737}"/>
    <cellStyle name="Komma 2 10 2 4" xfId="2507" xr:uid="{BCEEDBC5-9EDC-40F5-BF63-869912ABEB5F}"/>
    <cellStyle name="Komma 2 10 2 4 2" xfId="4537" xr:uid="{E9DAD3AA-DDBA-4076-8111-6974328BF007}"/>
    <cellStyle name="Komma 2 10 2 5" xfId="3165" xr:uid="{31EC8856-909B-40B6-92B9-6B40D82EFF65}"/>
    <cellStyle name="Komma 2 10 2 6" xfId="22416" xr:uid="{F5F57241-392A-4784-A4D5-11ACB0FD96BC}"/>
    <cellStyle name="Komma 2 10 3" xfId="2384" xr:uid="{90D32AAB-FD75-40D2-B1EF-20696D935790}"/>
    <cellStyle name="Komma 2 10 3 2" xfId="3467" xr:uid="{F9383818-8B78-4B61-A315-40CD33504B44}"/>
    <cellStyle name="Komma 2 10 3 3" xfId="21883" xr:uid="{5682A722-9A5B-4A5F-BF60-018EEE3A695F}"/>
    <cellStyle name="Komma 2 10 3 3 2" xfId="23465" xr:uid="{C8237E8F-5485-478A-BD5B-F85259080AE3}"/>
    <cellStyle name="Komma 2 10 3 4" xfId="22851" xr:uid="{ED4D3934-ACC9-4277-A77C-CB9C5354BAF5}"/>
    <cellStyle name="Komma 2 10 4" xfId="2775" xr:uid="{D6C422C9-0996-4F1A-B810-66021F506A6C}"/>
    <cellStyle name="Komma 2 10 4 2" xfId="23669" xr:uid="{25FD2116-15CC-4EC2-9D03-6D72EC244066}"/>
    <cellStyle name="Komma 2 10 5" xfId="5184" xr:uid="{B419197F-5D4D-4CA1-8234-5D8381455EB9}"/>
    <cellStyle name="Komma 2 10 5 2" xfId="28745" xr:uid="{394F5D21-33FC-46A1-8092-411FAE4F06A8}"/>
    <cellStyle name="Komma 2 10 6" xfId="16407" xr:uid="{0307B811-46F6-42DB-9DA7-B4FB394E1189}"/>
    <cellStyle name="Komma 2 10 6 2" xfId="23155" xr:uid="{117773F4-481C-4185-9E9A-36CB4A9E7165}"/>
    <cellStyle name="Komma 2 10 7" xfId="16951" xr:uid="{82C15772-E569-4EB5-BFD7-98FFDDC0645F}"/>
    <cellStyle name="Komma 2 10 8" xfId="22030" xr:uid="{140BFB92-8D9F-4B85-AB83-E682FA26C4DC}"/>
    <cellStyle name="Komma 2 10 9" xfId="35698" xr:uid="{87E65EB1-A22D-4A95-BDAB-D277DF2683E9}"/>
    <cellStyle name="Komma 2 11" xfId="208" xr:uid="{00000000-0005-0000-0000-0000BB000000}"/>
    <cellStyle name="Komma 2 11 10" xfId="9980" xr:uid="{70697CA0-AC3A-4672-BE48-41BB39FF698C}"/>
    <cellStyle name="Komma 2 11 10 2" xfId="17966" xr:uid="{6A8E2285-5BC8-4E33-A320-D43777F80419}"/>
    <cellStyle name="Komma 2 11 10 2 2" xfId="30304" xr:uid="{F4258CD6-EB6C-4348-8217-B014B1ED0717}"/>
    <cellStyle name="Komma 2 11 10 3" xfId="25267" xr:uid="{F0468031-8616-48C8-9F12-319D8592114C}"/>
    <cellStyle name="Komma 2 11 11" xfId="10362" xr:uid="{6CC34B67-C0B4-4B65-8260-2E05232A350C}"/>
    <cellStyle name="Komma 2 11 11 2" xfId="18175" xr:uid="{9ACAC085-B6DE-4EE1-B79B-C6F10D8272AC}"/>
    <cellStyle name="Komma 2 11 11 2 2" xfId="30513" xr:uid="{C8330702-6F81-4276-9CE5-7DF5103C8C35}"/>
    <cellStyle name="Komma 2 11 11 3" xfId="25476" xr:uid="{A52F2105-2D42-4EDB-ACC2-D4A4174E4687}"/>
    <cellStyle name="Komma 2 11 12" xfId="10743" xr:uid="{84E3C7F2-539D-45ED-BF0C-A4DF629F6379}"/>
    <cellStyle name="Komma 2 11 12 2" xfId="18384" xr:uid="{1D3097C0-D412-41D6-B54F-33D1600B99DC}"/>
    <cellStyle name="Komma 2 11 12 2 2" xfId="30721" xr:uid="{D7FC98B3-5C27-4D80-AFB1-BD4CCF5ABF7D}"/>
    <cellStyle name="Komma 2 11 12 3" xfId="25684" xr:uid="{5A4C3471-9C50-4CD6-8DC8-F2BDA159735C}"/>
    <cellStyle name="Komma 2 11 13" xfId="11124" xr:uid="{16102414-6D34-4704-B25E-9F5BDE16B29A}"/>
    <cellStyle name="Komma 2 11 13 2" xfId="18592" xr:uid="{6DD842B5-C8F8-4012-B3A7-9015089E3B3D}"/>
    <cellStyle name="Komma 2 11 13 2 2" xfId="30929" xr:uid="{F898ED3A-98EC-4235-94FF-34EB97DF794B}"/>
    <cellStyle name="Komma 2 11 13 3" xfId="25892" xr:uid="{1C0B6DA8-8EA3-4CB1-ABB0-4DB15B0F02F2}"/>
    <cellStyle name="Komma 2 11 14" xfId="11541" xr:uid="{F060A2F8-56A0-42E6-808C-482CBC4B7949}"/>
    <cellStyle name="Komma 2 11 14 2" xfId="18811" xr:uid="{880DC268-1A2B-42A6-A9F6-D2A5875908FD}"/>
    <cellStyle name="Komma 2 11 14 2 2" xfId="31145" xr:uid="{738AC293-D680-4DAC-ABED-FA7F8A152566}"/>
    <cellStyle name="Komma 2 11 14 3" xfId="26108" xr:uid="{243B8255-E928-4488-8CBF-351AB5E92727}"/>
    <cellStyle name="Komma 2 11 15" xfId="11926" xr:uid="{FE9A6B75-6684-431A-B4DA-E4885D29C630}"/>
    <cellStyle name="Komma 2 11 15 2" xfId="19021" xr:uid="{4D7106AD-2468-4A05-9895-DF8321F4C243}"/>
    <cellStyle name="Komma 2 11 15 2 2" xfId="31355" xr:uid="{F8051B01-C77F-4478-BE9E-4066B50079A7}"/>
    <cellStyle name="Komma 2 11 15 3" xfId="26318" xr:uid="{11CE8374-4146-45FD-BA22-88FE250800EC}"/>
    <cellStyle name="Komma 2 11 16" xfId="12307" xr:uid="{F08EF167-EBCA-4755-8733-C554D0C92DC6}"/>
    <cellStyle name="Komma 2 11 16 2" xfId="19230" xr:uid="{B7C3769D-2830-4D35-8E20-E9FA86C6C62F}"/>
    <cellStyle name="Komma 2 11 16 2 2" xfId="31563" xr:uid="{D63D5A68-C9BC-4F6D-802F-25011D88FD83}"/>
    <cellStyle name="Komma 2 11 16 3" xfId="26526" xr:uid="{B3CB0784-3D11-49BB-9E03-40A6E0D34B1B}"/>
    <cellStyle name="Komma 2 11 17" xfId="12688" xr:uid="{36BA3369-01DC-4D7A-94F0-606DFEEF1707}"/>
    <cellStyle name="Komma 2 11 17 2" xfId="19439" xr:uid="{C1ABBE90-C07B-4EAE-BE0A-4CC16BE6ACDB}"/>
    <cellStyle name="Komma 2 11 17 2 2" xfId="31771" xr:uid="{D2D46767-4E06-448F-BA00-8D555B0F8476}"/>
    <cellStyle name="Komma 2 11 17 3" xfId="26734" xr:uid="{33F376CB-E9FF-4384-B030-EB0435C8572A}"/>
    <cellStyle name="Komma 2 11 18" xfId="13069" xr:uid="{0866FE2E-DA1A-4141-AB98-33757AB79D63}"/>
    <cellStyle name="Komma 2 11 18 2" xfId="19647" xr:uid="{E717AF56-72B1-4DCF-80C8-6CDD87E8D3BA}"/>
    <cellStyle name="Komma 2 11 18 2 2" xfId="31979" xr:uid="{C28D7FA2-33DB-474D-9DA4-F176770FB912}"/>
    <cellStyle name="Komma 2 11 18 3" xfId="26942" xr:uid="{B088B77F-5DCF-44A6-962C-1ACFDF9DD716}"/>
    <cellStyle name="Komma 2 11 19" xfId="13450" xr:uid="{737FEF1F-0746-40F6-A071-DED9A0362173}"/>
    <cellStyle name="Komma 2 11 19 2" xfId="19856" xr:uid="{5E977737-0B9D-420C-A681-105EE98E066A}"/>
    <cellStyle name="Komma 2 11 19 2 2" xfId="32187" xr:uid="{807D71C6-8C5E-42AC-BEE6-289F5CD59E9A}"/>
    <cellStyle name="Komma 2 11 19 3" xfId="27150" xr:uid="{C79E33A5-9593-4153-9995-A7D51DE81646}"/>
    <cellStyle name="Komma 2 11 2" xfId="859" xr:uid="{2616C927-C458-4E70-974E-823B2C100000}"/>
    <cellStyle name="Komma 2 11 2 2" xfId="1214" xr:uid="{BFD1CAB7-276F-4E87-B790-E8C733EB0656}"/>
    <cellStyle name="Komma 2 11 2 2 2" xfId="2051" xr:uid="{C7BD4C89-5BD3-4975-925A-A5A4B7CBA82D}"/>
    <cellStyle name="Komma 2 11 2 2 2 2" xfId="4819" xr:uid="{72CA13A0-84BB-4EE8-9235-C7E03C58958B}"/>
    <cellStyle name="Komma 2 11 2 2 3" xfId="3724" xr:uid="{2F8AD56F-37C0-4A8B-8080-2A26EDBB9526}"/>
    <cellStyle name="Komma 2 11 2 3" xfId="1701" xr:uid="{65DF1F43-F8ED-4691-855A-EE8D7769D949}"/>
    <cellStyle name="Komma 2 11 2 3 2" xfId="3949" xr:uid="{F5A53D63-F330-454F-839B-E0267EBAC182}"/>
    <cellStyle name="Komma 2 11 2 3 3" xfId="23384" xr:uid="{4ED33C24-F07C-4773-BAC0-7FB02216DE2C}"/>
    <cellStyle name="Komma 2 11 2 4" xfId="4495" xr:uid="{AD5F26E8-CE1E-4948-8D3F-B29B8B41DBC4}"/>
    <cellStyle name="Komma 2 11 2 5" xfId="3115" xr:uid="{66968C1D-31DC-4C52-9446-73316EBCC419}"/>
    <cellStyle name="Komma 2 11 2 6" xfId="22500" xr:uid="{5BA66CB4-0ED8-487E-9D0A-C6F7DCCDF952}"/>
    <cellStyle name="Komma 2 11 20" xfId="13839" xr:uid="{6710F1B5-8CC5-4062-A0D0-20F9E828B2DA}"/>
    <cellStyle name="Komma 2 11 20 2" xfId="20068" xr:uid="{A4BA8E49-EABF-49CF-8F3A-16ED7A229607}"/>
    <cellStyle name="Komma 2 11 20 2 2" xfId="32399" xr:uid="{FBAC6A14-3E5D-482F-81E0-7EED0F9FF9DC}"/>
    <cellStyle name="Komma 2 11 20 3" xfId="27362" xr:uid="{00080277-A8C4-4137-A5E7-A2B6AAA6BB58}"/>
    <cellStyle name="Komma 2 11 21" xfId="14220" xr:uid="{32D9F817-F02C-41F4-80F1-B9418D2FCEE9}"/>
    <cellStyle name="Komma 2 11 21 2" xfId="20277" xr:uid="{8874F0D8-565E-4B09-8D60-0EFBE62DB4E7}"/>
    <cellStyle name="Komma 2 11 21 2 2" xfId="32607" xr:uid="{AF77D7AE-2E3A-42F3-BC28-73BC8DB40F63}"/>
    <cellStyle name="Komma 2 11 21 3" xfId="27570" xr:uid="{362A3502-4288-4C8C-B87F-093683A66A94}"/>
    <cellStyle name="Komma 2 11 22" xfId="14605" xr:uid="{A4F4BB07-7560-4DB1-8E68-0AF32A60371E}"/>
    <cellStyle name="Komma 2 11 22 2" xfId="20488" xr:uid="{EE6B2DE6-47BF-4AF0-B38E-BE326085CA16}"/>
    <cellStyle name="Komma 2 11 22 2 2" xfId="32817" xr:uid="{037A42A3-239F-4905-91A7-7BB879463E14}"/>
    <cellStyle name="Komma 2 11 22 3" xfId="27780" xr:uid="{C73BC2FC-3B81-40E8-94F5-A70CED4C6D46}"/>
    <cellStyle name="Komma 2 11 23" xfId="14986" xr:uid="{271A5B67-5F3C-4703-80D8-3013AC6D5CCD}"/>
    <cellStyle name="Komma 2 11 23 2" xfId="20696" xr:uid="{1303BDAA-BD74-416F-883E-94AD0643E64B}"/>
    <cellStyle name="Komma 2 11 23 2 2" xfId="33025" xr:uid="{3CF59E51-FA12-472B-900A-8985E3188063}"/>
    <cellStyle name="Komma 2 11 23 3" xfId="27988" xr:uid="{1F9EFE17-EF6A-40EA-A86D-F60EA2996245}"/>
    <cellStyle name="Komma 2 11 24" xfId="15367" xr:uid="{581F456A-5D95-421A-8978-28DEABDAA4EE}"/>
    <cellStyle name="Komma 2 11 24 2" xfId="20905" xr:uid="{C2A73646-D8B2-43E3-A8F3-2605EE321289}"/>
    <cellStyle name="Komma 2 11 24 2 2" xfId="33233" xr:uid="{271B11C3-18C0-4218-BFF0-32CE25BF5D51}"/>
    <cellStyle name="Komma 2 11 24 3" xfId="28196" xr:uid="{D6065D33-4866-4CF4-A862-0972C87D8C76}"/>
    <cellStyle name="Komma 2 11 25" xfId="15748" xr:uid="{A36B3EAF-B62E-426F-ADF8-E5A04FDE8752}"/>
    <cellStyle name="Komma 2 11 25 2" xfId="21113" xr:uid="{4655E563-4E73-4795-9F73-D9584AF3CACE}"/>
    <cellStyle name="Komma 2 11 25 2 2" xfId="33441" xr:uid="{37304137-137A-45C7-B81A-83A3B653F543}"/>
    <cellStyle name="Komma 2 11 25 3" xfId="28404" xr:uid="{18B34885-35FF-43BB-86F0-A36BDD634737}"/>
    <cellStyle name="Komma 2 11 26" xfId="16129" xr:uid="{292D9BA6-FA29-43F4-A3A7-0A830AF66425}"/>
    <cellStyle name="Komma 2 11 26 2" xfId="21321" xr:uid="{D1050955-0468-4285-BA62-650C68947DCA}"/>
    <cellStyle name="Komma 2 11 26 2 2" xfId="33649" xr:uid="{E3EDFB8F-749E-4808-9D79-4B91DED3444F}"/>
    <cellStyle name="Komma 2 11 26 3" xfId="28612" xr:uid="{9AA13B4F-D299-4FC9-AA33-6DA8AF70E80D}"/>
    <cellStyle name="Komma 2 11 27" xfId="21549" xr:uid="{65DC34A7-9993-4562-82B2-6BCA360DD7F8}"/>
    <cellStyle name="Komma 2 11 27 2" xfId="23232" xr:uid="{8815ED57-9ADC-486A-A8DD-690D83A516CB}"/>
    <cellStyle name="Komma 2 11 28" xfId="16511" xr:uid="{91EDC3EB-962D-40BE-AECF-D7D3AF0139BB}"/>
    <cellStyle name="Komma 2 11 29" xfId="22162" xr:uid="{0E2DEB78-5A85-4E80-BFB0-0A2184DEFAAC}"/>
    <cellStyle name="Komma 2 11 3" xfId="2399" xr:uid="{A4D9E35C-B43F-4FA3-A24D-DB19B0FAFCF5}"/>
    <cellStyle name="Komma 2 11 3 2" xfId="3431" xr:uid="{195C67F9-DF32-4A14-99A9-C65EAAD26B78}"/>
    <cellStyle name="Komma 2 11 3 3" xfId="22864" xr:uid="{BEB2DC69-21D4-4102-8C33-427CAC6BDE88}"/>
    <cellStyle name="Komma 2 11 30" xfId="35513" xr:uid="{6259DCBC-CE39-48A0-8CEE-A6085445837C}"/>
    <cellStyle name="Komma 2 11 4" xfId="2684" xr:uid="{C0025E4E-77C4-42B2-B65F-143B59784983}"/>
    <cellStyle name="Komma 2 11 4 2" xfId="7678" xr:uid="{6C014193-9BFD-43C9-8773-669890843279}"/>
    <cellStyle name="Komma 2 11 4 2 2" xfId="29032" xr:uid="{197FED8E-61F4-439E-8BEB-D0F70486FB47}"/>
    <cellStyle name="Komma 2 11 4 3" xfId="16690" xr:uid="{20E9C1A1-0DFC-4163-9CCC-8C5AE41D53B6}"/>
    <cellStyle name="Komma 2 11 4 4" xfId="23993" xr:uid="{43A4E6D5-3954-4862-9BCC-59EF634DB61A}"/>
    <cellStyle name="Komma 2 11 5" xfId="8060" xr:uid="{D213DD5A-053A-4542-BF6B-4DE26C087D70}"/>
    <cellStyle name="Komma 2 11 5 2" xfId="16922" xr:uid="{8592B9EE-28CD-48E7-A26A-51682E126CE7}"/>
    <cellStyle name="Komma 2 11 5 2 2" xfId="24224" xr:uid="{8DAFA1A5-4777-4D0B-9FB1-BB42C9BBD447}"/>
    <cellStyle name="Komma 2 11 5 3" xfId="21998" xr:uid="{D317C562-2810-4C2E-A504-438DCFF478CF}"/>
    <cellStyle name="Komma 2 11 5 3 2" xfId="29263" xr:uid="{5D802B84-CEB0-440B-8334-52B9A7F366C0}"/>
    <cellStyle name="Komma 2 11 5 4" xfId="23584" xr:uid="{AD9343FA-6E77-46D3-869E-79448E29863E}"/>
    <cellStyle name="Komma 2 11 6" xfId="8437" xr:uid="{35282279-EBA7-45D3-9C00-B3D7520BB19F}"/>
    <cellStyle name="Komma 2 11 6 2" xfId="17131" xr:uid="{B02A7BBD-BAB6-46F4-AB65-689D38EE6E1F}"/>
    <cellStyle name="Komma 2 11 6 2 2" xfId="29471" xr:uid="{130DABF5-7291-490A-B66A-0E10823E2FE2}"/>
    <cellStyle name="Komma 2 11 6 3" xfId="24432" xr:uid="{76CD1B77-0E7B-440C-991A-BB1EB1B83151}"/>
    <cellStyle name="Komma 2 11 7" xfId="8818" xr:uid="{F9CC46C5-B9EB-4337-9F48-094F097CE026}"/>
    <cellStyle name="Komma 2 11 7 2" xfId="17339" xr:uid="{A96E349A-A91E-49DF-90B6-C491F14B1DE0}"/>
    <cellStyle name="Komma 2 11 7 2 2" xfId="29679" xr:uid="{B34C5576-25C7-4F7A-88B5-A88C9AED9CE0}"/>
    <cellStyle name="Komma 2 11 7 3" xfId="24640" xr:uid="{5EE612DE-9CF1-49E6-8573-19D480034154}"/>
    <cellStyle name="Komma 2 11 8" xfId="9203" xr:uid="{A8CEFF6C-6B4D-4598-9CB7-67958A57A925}"/>
    <cellStyle name="Komma 2 11 8 2" xfId="17548" xr:uid="{FD82489C-071A-4C10-A6EE-BEC6DE2C754D}"/>
    <cellStyle name="Komma 2 11 8 2 2" xfId="29887" xr:uid="{5348F478-57DF-4C6B-9B99-FF6A36A1228D}"/>
    <cellStyle name="Komma 2 11 8 3" xfId="24849" xr:uid="{65F75FFC-D12E-4FF8-A52A-B2DBE4C889C3}"/>
    <cellStyle name="Komma 2 11 9" xfId="9599" xr:uid="{CCD42402-1FB5-43DA-8539-4415A6DA394E}"/>
    <cellStyle name="Komma 2 11 9 2" xfId="17758" xr:uid="{9F05EC75-E521-4468-8318-BC1634625443}"/>
    <cellStyle name="Komma 2 11 9 2 2" xfId="30096" xr:uid="{7F78BFC5-27DA-4531-8952-E15227A05F51}"/>
    <cellStyle name="Komma 2 11 9 3" xfId="25059" xr:uid="{2D1401FA-5433-4202-BB78-AF378CF83D19}"/>
    <cellStyle name="Komma 2 12" xfId="1411" xr:uid="{C519E00F-E5FD-48E4-A28C-D9FBF0885FF9}"/>
    <cellStyle name="Komma 2 12 2" xfId="2945" xr:uid="{677138FC-98D4-4CFE-B7A2-31C02B0B2735}"/>
    <cellStyle name="Komma 2 12 2 2" xfId="3816" xr:uid="{DD5839A8-4996-4860-905E-609DA898512F}"/>
    <cellStyle name="Komma 2 12 3" xfId="3371" xr:uid="{DF299F74-0FC8-41DB-A5C1-A07EADEBB431}"/>
    <cellStyle name="Komma 2 12 4" xfId="16506" xr:uid="{7E003E18-F613-4755-9E53-0EECBB3C047A}"/>
    <cellStyle name="Komma 2 12 5" xfId="22410" xr:uid="{F96C19C6-F339-42FB-9EE3-F09ACA13F3CC}"/>
    <cellStyle name="Komma 2 13" xfId="2559" xr:uid="{4CF13999-B6AF-4CBF-AB1A-F9096AD38D94}"/>
    <cellStyle name="Komma 2 13 2" xfId="3749" xr:uid="{77D90220-A9E6-4E4A-9A14-7AE19F7498B7}"/>
    <cellStyle name="Komma 2 13 3" xfId="2960" xr:uid="{794C08DE-A406-43A9-9900-ACB5AD396F06}"/>
    <cellStyle name="Komma 2 13 4" xfId="22787" xr:uid="{0443FCB9-858C-4255-BBFA-A4C82BC5F9D6}"/>
    <cellStyle name="Komma 2 13 5" xfId="35376" xr:uid="{9B4E20A2-E301-4B60-B7D6-C985AE1D0B06}"/>
    <cellStyle name="Komma 2 14" xfId="3286" xr:uid="{1E31C11A-84A6-40E0-B8A4-4CDFE5AC83CD}"/>
    <cellStyle name="Komma 2 2" xfId="72" xr:uid="{00000000-0005-0000-0000-000042000000}"/>
    <cellStyle name="Komma 2 2 10" xfId="22042" xr:uid="{AB266943-CE1B-429A-BBD4-A09198431D36}"/>
    <cellStyle name="Komma 2 2 11" xfId="34501" xr:uid="{F3C233CD-59F5-42F2-88A8-72E159E70D7F}"/>
    <cellStyle name="Komma 2 2 2" xfId="147" xr:uid="{00000000-0005-0000-0000-00007E000000}"/>
    <cellStyle name="Komma 2 2 2 2" xfId="661" xr:uid="{00000000-0005-0000-0000-00007E000000}"/>
    <cellStyle name="Komma 2 2 2 2 2" xfId="995" xr:uid="{AC9C9B46-A2D5-4DFF-9255-224583527496}"/>
    <cellStyle name="Komma 2 2 2 2 2 2" xfId="1348" xr:uid="{08F35855-6153-4AB8-A3DD-522AF38C5568}"/>
    <cellStyle name="Komma 2 2 2 2 2 2 2" xfId="2185" xr:uid="{3E968683-1A4D-4C66-86D3-FF53A40C736B}"/>
    <cellStyle name="Komma 2 2 2 2 2 2 2 2" xfId="4953" xr:uid="{652F455B-4BB9-4D6D-B66B-8E2A683EEF62}"/>
    <cellStyle name="Komma 2 2 2 2 2 2 3" xfId="3652" xr:uid="{C6985C3E-F851-4AD9-87DC-A90169F2FE8D}"/>
    <cellStyle name="Komma 2 2 2 2 2 3" xfId="1835" xr:uid="{9EBB42DC-80F5-4C00-9A5F-E17A81E92A89}"/>
    <cellStyle name="Komma 2 2 2 2 2 3 2" xfId="4054" xr:uid="{35736999-6487-4819-9D39-927AA5A9AFD3}"/>
    <cellStyle name="Komma 2 2 2 2 2 4" xfId="2468" xr:uid="{AB1F0A10-1271-49F5-9073-A48C87CD6963}"/>
    <cellStyle name="Komma 2 2 2 2 2 4 2" xfId="4603" xr:uid="{E4A5ACE3-CAA3-4F0A-8CD7-DA371BA884FF}"/>
    <cellStyle name="Komma 2 2 2 2 2 5" xfId="3233" xr:uid="{729F5146-990E-4077-94E8-C478E9178A72}"/>
    <cellStyle name="Komma 2 2 2 2 2 6" xfId="22645" xr:uid="{5FE4D394-0569-4934-8A3B-CA0EB8269DA7}"/>
    <cellStyle name="Komma 2 2 2 2 3" xfId="2328" xr:uid="{34DF4C3A-C08D-4CCF-B895-C908EE6DE2AB}"/>
    <cellStyle name="Komma 2 2 2 2 3 2" xfId="3533" xr:uid="{0D0C809D-9C3A-4174-AC95-C692C7E17494}"/>
    <cellStyle name="Komma 2 2 2 2 3 3" xfId="21901" xr:uid="{4FDB95F6-C60D-4952-A771-CA76D945AFA7}"/>
    <cellStyle name="Komma 2 2 2 2 3 3 2" xfId="23531" xr:uid="{DCF4A607-DCC2-432C-B32B-EBD7C56E01B6}"/>
    <cellStyle name="Komma 2 2 2 2 3 4" xfId="22857" xr:uid="{EB151B9F-0D49-448C-9C52-9D9C7718138C}"/>
    <cellStyle name="Komma 2 2 2 2 4" xfId="2841" xr:uid="{2F8E4D13-D812-4E69-AA7A-BBFDF14D82C9}"/>
    <cellStyle name="Komma 2 2 2 2 4 2" xfId="23699" xr:uid="{76D19656-760B-40CE-84D7-347738BB4CE5}"/>
    <cellStyle name="Komma 2 2 2 2 5" xfId="5261" xr:uid="{DEFE4D62-7700-4A51-B88A-D828A0B0CC50}"/>
    <cellStyle name="Komma 2 2 2 2 5 2" xfId="28823" xr:uid="{1DB029C4-223A-4B51-AA8A-3B834B8C2CAA}"/>
    <cellStyle name="Komma 2 2 2 2 6" xfId="16482" xr:uid="{7FA140C9-E10F-4080-B4C8-DFC7C583D7BE}"/>
    <cellStyle name="Komma 2 2 2 2 6 2" xfId="23073" xr:uid="{8010F7CF-0D81-4121-BDC3-B26663FD6CA4}"/>
    <cellStyle name="Komma 2 2 2 2 7" xfId="21832" xr:uid="{44A5941C-D861-453A-A493-3F89F4B5EA15}"/>
    <cellStyle name="Komma 2 2 2 2 8" xfId="22307" xr:uid="{75B377E5-694F-4430-8C20-7B2DA0513E07}"/>
    <cellStyle name="Komma 2 2 2 2 9" xfId="35764" xr:uid="{E12BDF9C-CF09-4154-97D4-9F1A436D965F}"/>
    <cellStyle name="Komma 2 2 2 3" xfId="279" xr:uid="{00000000-0005-0000-0000-0000BD000000}"/>
    <cellStyle name="Komma 2 2 2 3 2" xfId="911" xr:uid="{92BFA366-3738-4A00-8EDF-322499F0594E}"/>
    <cellStyle name="Komma 2 2 2 3 2 2" xfId="1264" xr:uid="{7A8DDFE0-540C-447E-8537-F5577EC1BD96}"/>
    <cellStyle name="Komma 2 2 2 3 2 2 2" xfId="2101" xr:uid="{4BDA9F34-472B-4DE4-B87C-4DC35FAB2B58}"/>
    <cellStyle name="Komma 2 2 2 3 2 2 3" xfId="4869" xr:uid="{67B6C5BA-C337-4D9F-BCC1-FF05722336ED}"/>
    <cellStyle name="Komma 2 2 2 3 2 2 4" xfId="23250" xr:uid="{AEB7FD58-61D4-4CD9-9DC9-B31B6D63FF41}"/>
    <cellStyle name="Komma 2 2 2 3 2 3" xfId="1751" xr:uid="{69BA8B5E-98C1-4585-8307-9AF61D87F714}"/>
    <cellStyle name="Komma 2 2 2 3 2 3 2" xfId="19769" xr:uid="{3E5DBAF7-396D-42E3-86C5-2C91939657DA}"/>
    <cellStyle name="Komma 2 2 2 3 2 4" xfId="2909" xr:uid="{35633DD1-DB87-4AE2-9E8F-AE76652A3792}"/>
    <cellStyle name="Komma 2 2 2 3 2 5" xfId="22522" xr:uid="{39BE58F4-6273-4990-9B06-6C33ECE069F4}"/>
    <cellStyle name="Komma 2 2 2 3 2 6" xfId="35832" xr:uid="{B7CEB6AF-B15D-4F98-853F-C57AECB2B447}"/>
    <cellStyle name="Komma 2 2 2 3 3" xfId="1071" xr:uid="{7A5FD8A8-AB53-47B0-8211-29EE60303CE6}"/>
    <cellStyle name="Komma 2 2 2 3 3 2" xfId="1909" xr:uid="{DBD2D225-7762-4A4E-84AE-38F83038A2C5}"/>
    <cellStyle name="Komma 2 2 2 3 3 2 2" xfId="23406" xr:uid="{E73C6693-A22E-4F00-B8B4-27216793B74F}"/>
    <cellStyle name="Komma 2 2 2 3 3 3" xfId="4677" xr:uid="{E351FE8E-3940-47E1-8A2E-D9E7EF13697A}"/>
    <cellStyle name="Komma 2 2 2 3 3 4" xfId="22938" xr:uid="{EBF0B991-51BA-41F2-B74D-7F222BC8036A}"/>
    <cellStyle name="Komma 2 2 2 3 4" xfId="1559" xr:uid="{42DF7036-5FAC-46C0-AFB9-3562F62F57CB}"/>
    <cellStyle name="Komma 2 2 2 3 4 2" xfId="4368" xr:uid="{4E545C38-C37C-4C89-9331-3B6879A665B3}"/>
    <cellStyle name="Komma 2 2 2 3 4 3" xfId="23600" xr:uid="{FD6B63D8-6BC1-4B9B-902B-7270D491E836}"/>
    <cellStyle name="Komma 2 2 2 3 5" xfId="2707" xr:uid="{AF73C6FC-9CFE-428E-B1A1-3B2E81E45F75}"/>
    <cellStyle name="Komma 2 2 2 3 5 2" xfId="23811" xr:uid="{96DACB02-2D7B-4A0A-BC72-5B8D1A588E66}"/>
    <cellStyle name="Komma 2 2 2 3 6" xfId="16521" xr:uid="{64046CCC-7352-4E7F-ACC4-267EE7BA97EF}"/>
    <cellStyle name="Komma 2 2 2 3 6 2" xfId="28850" xr:uid="{6A22E0B0-55C4-4331-9950-E40E46BBEDD2}"/>
    <cellStyle name="Komma 2 2 2 3 7" xfId="2970" xr:uid="{10269172-112D-48A8-AB2A-2E4AFFE5EDB3}"/>
    <cellStyle name="Komma 2 2 2 3 8" xfId="22184" xr:uid="{49DEA434-27B3-4D5A-BCAE-B589B825F228}"/>
    <cellStyle name="Komma 2 2 2 3 9" xfId="35564" xr:uid="{D38FC745-5AC9-4855-8569-330F7AB6915B}"/>
    <cellStyle name="Komma 2 2 2 4" xfId="1488" xr:uid="{E2750489-4AD3-4B5C-B7EF-F5076C3C00AD}"/>
    <cellStyle name="Komma 2 2 2 4 2" xfId="3741" xr:uid="{8CE05673-ECA9-44C7-8BC2-AFDC2F304099}"/>
    <cellStyle name="Komma 2 2 2 4 3" xfId="3892" xr:uid="{1A8E9E17-3880-456D-8B3F-85A902FABF54}"/>
    <cellStyle name="Komma 2 2 2 4 4" xfId="22411" xr:uid="{77ECDA4F-924A-4AE9-B050-6076F846E1B1}"/>
    <cellStyle name="Komma 2 2 2 5" xfId="2625" xr:uid="{90292EA3-6999-4801-A9D6-B3B290EDB4F6}"/>
    <cellStyle name="Komma 2 2 2 5 2" xfId="3413" xr:uid="{EB359AD4-C23F-4F71-9681-D3501D279CA1}"/>
    <cellStyle name="Komma 2 2 2 5 3" xfId="22840" xr:uid="{A2AA79BF-A1D3-469B-BD7F-235A695F10A5}"/>
    <cellStyle name="Komma 2 2 2 6" xfId="22106" xr:uid="{DA7E3834-E4F6-4F4F-9945-09EA747CFB03}"/>
    <cellStyle name="Komma 2 2 2 7" xfId="35454" xr:uid="{6204CDA8-1F94-4A87-9A49-BCDCFCFC2333}"/>
    <cellStyle name="Komma 2 2 3" xfId="185" xr:uid="{00000000-0005-0000-0000-00007F000000}"/>
    <cellStyle name="Komma 2 2 3 2" xfId="697" xr:uid="{00000000-0005-0000-0000-00007F000000}"/>
    <cellStyle name="Komma 2 2 3 2 2" xfId="1030" xr:uid="{558BCCF2-F640-45C3-AF98-8DC5358E913C}"/>
    <cellStyle name="Komma 2 2 3 2 2 2" xfId="1383" xr:uid="{ABCCCEF9-2DD1-46AD-9515-71459082D879}"/>
    <cellStyle name="Komma 2 2 3 2 2 2 2" xfId="2220" xr:uid="{DDD6E1F2-636E-4E95-8937-816779B19182}"/>
    <cellStyle name="Komma 2 2 3 2 2 2 2 2" xfId="4988" xr:uid="{7F80DB3C-B822-417E-9325-90DAE4984BDE}"/>
    <cellStyle name="Komma 2 2 3 2 2 2 3" xfId="4176" xr:uid="{E5775168-8973-4C0C-8CE7-4FE63E688E45}"/>
    <cellStyle name="Komma 2 2 3 2 2 3" xfId="1870" xr:uid="{C8B565A1-1B97-4760-A633-C4B64E90A977}"/>
    <cellStyle name="Komma 2 2 3 2 2 3 2" xfId="4089" xr:uid="{DADAEC25-B153-4365-AD0D-0900B6EF5D0F}"/>
    <cellStyle name="Komma 2 2 3 2 2 4" xfId="4638" xr:uid="{239ABA6E-CC17-446A-A2CE-8D6A1727C3AF}"/>
    <cellStyle name="Komma 2 2 3 2 2 5" xfId="3268" xr:uid="{48F76CF1-46BD-4C40-9197-8E46C3948B22}"/>
    <cellStyle name="Komma 2 2 3 2 2 6" xfId="22680" xr:uid="{06D33036-CC8F-4128-B28E-2D48FFD3E6F4}"/>
    <cellStyle name="Komma 2 2 3 2 3" xfId="2522" xr:uid="{24E0B3ED-0AD3-428C-A3DF-57F70E9BDDF3}"/>
    <cellStyle name="Komma 2 2 3 2 3 2" xfId="3568" xr:uid="{7451070F-9D85-437B-B6C5-62C1C671554A}"/>
    <cellStyle name="Komma 2 2 3 2 3 3" xfId="21920" xr:uid="{39B65A8A-062E-4A77-B0DA-F7AF2D2CF6F8}"/>
    <cellStyle name="Komma 2 2 3 2 3 3 2" xfId="23566" xr:uid="{0EA71825-3B76-44BD-B319-34026DB345BA}"/>
    <cellStyle name="Komma 2 2 3 2 3 4" xfId="22977" xr:uid="{55D61EAF-FA09-42D2-923B-4AB02EF3003C}"/>
    <cellStyle name="Komma 2 2 3 2 4" xfId="2876" xr:uid="{41794F55-D6CD-416C-852A-A51B21138EF8}"/>
    <cellStyle name="Komma 2 2 3 2 4 2" xfId="7904" xr:uid="{911DE7B1-5BB9-4D06-B212-D617A493374C}"/>
    <cellStyle name="Komma 2 2 3 2 4 2 2" xfId="29157" xr:uid="{DAEBB7CA-541B-4B7D-BDC2-F4F5A9056BF3}"/>
    <cellStyle name="Komma 2 2 3 2 4 3" xfId="16816" xr:uid="{3285393C-51D4-49E6-8FCD-86762A48B546}"/>
    <cellStyle name="Komma 2 2 3 2 4 4" xfId="24118" xr:uid="{95D47946-9232-45CB-897C-04B361BD95D5}"/>
    <cellStyle name="Komma 2 2 3 2 5" xfId="23108" xr:uid="{98FE4ED3-BDE4-47B3-80DF-9BAA255E9727}"/>
    <cellStyle name="Komma 2 2 3 2 6" xfId="22342" xr:uid="{E9B3A54F-3D49-44F0-AACB-0DB89BF58878}"/>
    <cellStyle name="Komma 2 2 3 2 7" xfId="35799" xr:uid="{28FF3C07-79EE-49DF-B0AD-AED0C0FA21B5}"/>
    <cellStyle name="Komma 2 2 3 3" xfId="482" xr:uid="{00000000-0005-0000-0000-0000BE000000}"/>
    <cellStyle name="Komma 2 2 3 3 10" xfId="9710" xr:uid="{A38AB395-AEDE-48BE-AB01-94DDE318BB04}"/>
    <cellStyle name="Komma 2 2 3 3 10 2" xfId="17796" xr:uid="{A2F0EA69-C6DF-44C7-9925-BE027FE7AB5A}"/>
    <cellStyle name="Komma 2 2 3 3 10 2 2" xfId="30134" xr:uid="{F4B70A85-160E-46F8-AD57-DB60E6A322E0}"/>
    <cellStyle name="Komma 2 2 3 3 10 3" xfId="25097" xr:uid="{709DE2FD-EAA3-4CEC-8173-274A12C72738}"/>
    <cellStyle name="Komma 2 2 3 3 11" xfId="10092" xr:uid="{B42E6AB5-4292-4BBA-8CE3-A4A11E77005E}"/>
    <cellStyle name="Komma 2 2 3 3 11 2" xfId="18005" xr:uid="{2FF94F75-ABED-4CB3-9F39-665B820A7D3F}"/>
    <cellStyle name="Komma 2 2 3 3 11 2 2" xfId="30343" xr:uid="{D0840205-D826-46B5-9856-47B88F28DA56}"/>
    <cellStyle name="Komma 2 2 3 3 11 3" xfId="25306" xr:uid="{7089541C-F7A0-43C8-8E86-8414ED6B1A9B}"/>
    <cellStyle name="Komma 2 2 3 3 12" xfId="10473" xr:uid="{5617500A-FC21-4D12-A330-F8839D06E812}"/>
    <cellStyle name="Komma 2 2 3 3 12 2" xfId="18214" xr:uid="{3B6CBA56-F1B0-4A18-8347-04B844AE3B25}"/>
    <cellStyle name="Komma 2 2 3 3 12 2 2" xfId="30551" xr:uid="{4873CC0D-6B4F-4407-BAAA-0B5855BC50CE}"/>
    <cellStyle name="Komma 2 2 3 3 12 3" xfId="25514" xr:uid="{426C04B6-06F2-49CF-A2E1-9B580D0D1503}"/>
    <cellStyle name="Komma 2 2 3 3 13" xfId="10854" xr:uid="{E2F70188-FD95-43D3-BC31-79073A4B906D}"/>
    <cellStyle name="Komma 2 2 3 3 13 2" xfId="18422" xr:uid="{56808D4A-6C6F-40B8-9FEC-EEF84A0BD4E3}"/>
    <cellStyle name="Komma 2 2 3 3 13 2 2" xfId="30759" xr:uid="{E443D07C-BA01-4E33-B16A-3EC0A370837E}"/>
    <cellStyle name="Komma 2 2 3 3 13 3" xfId="25722" xr:uid="{038C3B9C-5FB6-44A4-8E61-39B38C427B6A}"/>
    <cellStyle name="Komma 2 2 3 3 14" xfId="11235" xr:uid="{D30A89BB-1C8F-4A00-9B96-6ECD7824065E}"/>
    <cellStyle name="Komma 2 2 3 3 14 2" xfId="18631" xr:uid="{1A54F6F4-BE45-4955-9569-AB7F125D1C61}"/>
    <cellStyle name="Komma 2 2 3 3 14 2 2" xfId="30967" xr:uid="{C4D31701-707F-4A49-AC08-A6D0571F309F}"/>
    <cellStyle name="Komma 2 2 3 3 14 3" xfId="25930" xr:uid="{E79D994D-2925-41D2-A10B-C838C5D526D9}"/>
    <cellStyle name="Komma 2 2 3 3 15" xfId="11652" xr:uid="{42AF87BF-8DB0-4695-BF24-28B1B798B23E}"/>
    <cellStyle name="Komma 2 2 3 3 15 2" xfId="18849" xr:uid="{05D39D59-BE24-4B96-BB20-11A38F1BC167}"/>
    <cellStyle name="Komma 2 2 3 3 15 2 2" xfId="31183" xr:uid="{FD6EDA9B-8C73-4C1F-921C-73DE89A00881}"/>
    <cellStyle name="Komma 2 2 3 3 15 3" xfId="26146" xr:uid="{51EF14E3-BA71-4B7D-9EE8-25F9A891B50A}"/>
    <cellStyle name="Komma 2 2 3 3 16" xfId="12037" xr:uid="{6092DAC0-0ADA-4FF2-9334-C370572B4848}"/>
    <cellStyle name="Komma 2 2 3 3 16 2" xfId="19060" xr:uid="{A19C95A5-E001-45DC-8C59-6E4FDCE843EA}"/>
    <cellStyle name="Komma 2 2 3 3 16 2 2" xfId="31393" xr:uid="{E1213B4B-8C1A-489F-A110-04B351838106}"/>
    <cellStyle name="Komma 2 2 3 3 16 3" xfId="26356" xr:uid="{11EBE2C9-C400-4B47-9611-5717BABEB108}"/>
    <cellStyle name="Komma 2 2 3 3 17" xfId="12418" xr:uid="{934B03AC-ACDF-47E1-B4FD-9736CC8D2C8C}"/>
    <cellStyle name="Komma 2 2 3 3 17 2" xfId="19268" xr:uid="{73961040-9A55-47E1-8BD3-8E73221E56D0}"/>
    <cellStyle name="Komma 2 2 3 3 17 2 2" xfId="31601" xr:uid="{4461C9A1-5F90-4E35-8722-52DD0B72BBD9}"/>
    <cellStyle name="Komma 2 2 3 3 17 3" xfId="26564" xr:uid="{BC8655B1-2CC2-4D49-B922-A08A7881CCAD}"/>
    <cellStyle name="Komma 2 2 3 3 18" xfId="12799" xr:uid="{E71A2151-7DFF-4BF3-8FB9-968D725B81AB}"/>
    <cellStyle name="Komma 2 2 3 3 18 2" xfId="19477" xr:uid="{35AA4814-D3C3-42C1-83F6-F3FC870553F2}"/>
    <cellStyle name="Komma 2 2 3 3 18 2 2" xfId="31809" xr:uid="{6AC18BBA-1DC3-443E-B3D9-279380A143A7}"/>
    <cellStyle name="Komma 2 2 3 3 18 3" xfId="26772" xr:uid="{9874F91C-AC75-43A9-B584-F15C95A5B80F}"/>
    <cellStyle name="Komma 2 2 3 3 19" xfId="13180" xr:uid="{EDFA0BBD-4134-45A6-A633-E33371EE42BC}"/>
    <cellStyle name="Komma 2 2 3 3 19 2" xfId="19685" xr:uid="{F5084089-9002-4A4D-86D8-ADF04BE34487}"/>
    <cellStyle name="Komma 2 2 3 3 19 2 2" xfId="32017" xr:uid="{E275365F-0CF7-4076-82E5-F050471D997C}"/>
    <cellStyle name="Komma 2 2 3 3 19 3" xfId="26980" xr:uid="{26B830A5-2456-4762-B157-7DD1C3DC8014}"/>
    <cellStyle name="Komma 2 2 3 3 2" xfId="901" xr:uid="{D033A9D9-BDCB-4F64-A474-31FD5D1A648F}"/>
    <cellStyle name="Komma 2 2 3 3 2 2" xfId="1254" xr:uid="{9D152EA6-8F7B-44F8-9555-C882D23BF054}"/>
    <cellStyle name="Komma 2 2 3 3 2 2 2" xfId="2091" xr:uid="{56CF02FC-CCB8-464C-8560-BD499991AEFE}"/>
    <cellStyle name="Komma 2 2 3 3 2 2 2 2" xfId="4859" xr:uid="{F45B0B46-7160-4692-9587-E568885EA0AE}"/>
    <cellStyle name="Komma 2 2 3 3 2 2 3" xfId="3681" xr:uid="{6F4B0BDD-CEA6-44A7-81CA-5F0FCE76FA9D}"/>
    <cellStyle name="Komma 2 2 3 3 2 3" xfId="1741" xr:uid="{19E2A965-99E6-4597-B939-8AD3A572EC8E}"/>
    <cellStyle name="Komma 2 2 3 3 2 3 2" xfId="3972" xr:uid="{3357D089-7E83-4A61-89C2-78F841795F3D}"/>
    <cellStyle name="Komma 2 2 3 3 2 4" xfId="4518" xr:uid="{9D6E8DCE-1D25-4C11-94AC-55CBAC662CB7}"/>
    <cellStyle name="Komma 2 2 3 3 2 5" xfId="3148" xr:uid="{004186CA-41B1-40C0-885F-F23956B9CEC2}"/>
    <cellStyle name="Komma 2 2 3 3 2 6" xfId="22565" xr:uid="{0F41144B-6D6C-42EC-9ACB-FC3990F970FB}"/>
    <cellStyle name="Komma 2 2 3 3 20" xfId="13561" xr:uid="{207FE1C6-52B9-4A19-B8F2-FDF73E44C108}"/>
    <cellStyle name="Komma 2 2 3 3 20 2" xfId="19894" xr:uid="{0A5CDE83-2E7C-4CA1-9856-4E006905C4A8}"/>
    <cellStyle name="Komma 2 2 3 3 20 2 2" xfId="32225" xr:uid="{A664BC50-771E-4C27-A78F-F2010163BD99}"/>
    <cellStyle name="Komma 2 2 3 3 20 3" xfId="27188" xr:uid="{1566D557-A780-4835-9A51-FF0210EC42D8}"/>
    <cellStyle name="Komma 2 2 3 3 21" xfId="13950" xr:uid="{ADB0CFCD-59B5-46C3-89E6-4EB7F4125203}"/>
    <cellStyle name="Komma 2 2 3 3 21 2" xfId="20106" xr:uid="{C5C7373D-9CFE-40DC-8680-BDD6A3076B5D}"/>
    <cellStyle name="Komma 2 2 3 3 21 2 2" xfId="32437" xr:uid="{3854A6AD-54C1-4905-8F02-BA5B2853F2F7}"/>
    <cellStyle name="Komma 2 2 3 3 21 3" xfId="27400" xr:uid="{E187EF74-5EA3-4057-BC4A-70D8145FB257}"/>
    <cellStyle name="Komma 2 2 3 3 22" xfId="14331" xr:uid="{7BE19B49-CC7F-4541-B9B9-306739EC7403}"/>
    <cellStyle name="Komma 2 2 3 3 22 2" xfId="20315" xr:uid="{DDFCB615-37BB-4EA7-84CF-20095F74DA34}"/>
    <cellStyle name="Komma 2 2 3 3 22 2 2" xfId="32645" xr:uid="{6EA84D00-76E1-47E7-9951-A2EACEA5B16E}"/>
    <cellStyle name="Komma 2 2 3 3 22 3" xfId="27608" xr:uid="{30A8DA64-9CCB-4FA3-83D4-C9FCE22618B2}"/>
    <cellStyle name="Komma 2 2 3 3 23" xfId="14716" xr:uid="{98E697B5-3727-42C8-8824-1C72E2FE431D}"/>
    <cellStyle name="Komma 2 2 3 3 23 2" xfId="20526" xr:uid="{B9B6AC59-3775-455D-A2B6-9B1645104896}"/>
    <cellStyle name="Komma 2 2 3 3 23 2 2" xfId="32855" xr:uid="{5847E95C-3B62-4620-9705-99507D2F0FAD}"/>
    <cellStyle name="Komma 2 2 3 3 23 3" xfId="27818" xr:uid="{BEA4D559-BAB0-47EA-84A8-CC40DBA527CF}"/>
    <cellStyle name="Komma 2 2 3 3 24" xfId="15097" xr:uid="{10C7673C-C680-4931-BD93-804A362D9A7B}"/>
    <cellStyle name="Komma 2 2 3 3 24 2" xfId="20735" xr:uid="{35423575-E3A6-4D08-92A1-ECF2044F9919}"/>
    <cellStyle name="Komma 2 2 3 3 24 2 2" xfId="33063" xr:uid="{CB27ACEB-1ABA-4A13-8CEF-1787FC409CD5}"/>
    <cellStyle name="Komma 2 2 3 3 24 3" xfId="28026" xr:uid="{1E9EB4D8-1585-4FD8-AF78-6508956AA0C2}"/>
    <cellStyle name="Komma 2 2 3 3 25" xfId="15478" xr:uid="{A009DFD2-EDBF-4241-89D8-107CFCE79907}"/>
    <cellStyle name="Komma 2 2 3 3 25 2" xfId="20943" xr:uid="{B01346C8-CCBD-42D4-876F-327E32ECE148}"/>
    <cellStyle name="Komma 2 2 3 3 25 2 2" xfId="33271" xr:uid="{34F4408C-E4BC-40A7-A51C-69EC700F32D2}"/>
    <cellStyle name="Komma 2 2 3 3 25 3" xfId="28234" xr:uid="{1D4CC58C-7BC0-4C48-88C1-2A58312344E4}"/>
    <cellStyle name="Komma 2 2 3 3 26" xfId="15859" xr:uid="{A45901B8-702C-41E9-B63F-C081A442EA15}"/>
    <cellStyle name="Komma 2 2 3 3 26 2" xfId="21151" xr:uid="{C5A55D06-18B3-4D5F-9299-35635BABF317}"/>
    <cellStyle name="Komma 2 2 3 3 26 2 2" xfId="33479" xr:uid="{84F4B15E-1ED0-4F76-8C83-AC5BC3612234}"/>
    <cellStyle name="Komma 2 2 3 3 26 3" xfId="28442" xr:uid="{1A6703F9-9241-4254-9210-9225B9643E6E}"/>
    <cellStyle name="Komma 2 2 3 3 27" xfId="16240" xr:uid="{DAAD4769-8AA8-4EE4-8907-91FD2D82EBD8}"/>
    <cellStyle name="Komma 2 2 3 3 27 2" xfId="21359" xr:uid="{9A6E7E3A-DD08-4E7B-8FBC-913FD040063E}"/>
    <cellStyle name="Komma 2 2 3 3 27 2 2" xfId="33687" xr:uid="{C284F04D-4240-4FBD-BD2E-7A173B642B41}"/>
    <cellStyle name="Komma 2 2 3 3 27 3" xfId="28650" xr:uid="{100B93FA-73F7-4630-AFEB-2080EEF87413}"/>
    <cellStyle name="Komma 2 2 3 3 28" xfId="5400" xr:uid="{C3513DF3-BF09-415E-99FC-216CFFD7B6B9}"/>
    <cellStyle name="Komma 2 2 3 3 28 2" xfId="21660" xr:uid="{FE09B556-BAAB-40DA-BC2A-ECF3FAB0BB09}"/>
    <cellStyle name="Komma 2 2 3 3 29" xfId="22227" xr:uid="{D96A6A06-F9D1-41A0-9200-A5B59D5CF7D8}"/>
    <cellStyle name="Komma 2 2 3 3 3" xfId="2759" xr:uid="{6684C381-8CDF-4B18-9F0A-6BBD68A6A420}"/>
    <cellStyle name="Komma 2 2 3 3 3 2" xfId="3451" xr:uid="{52CB0BDB-4461-45BE-ACAB-5B78DFFA14B1}"/>
    <cellStyle name="Komma 2 2 3 3 3 3" xfId="23449" xr:uid="{1A4A9B05-BDBA-4E6A-8069-9C7796F5D78F}"/>
    <cellStyle name="Komma 2 2 3 3 30" xfId="35639" xr:uid="{E8A33A44-CA20-4226-9A7E-F21B0AC69346}"/>
    <cellStyle name="Komma 2 2 3 3 4" xfId="4270" xr:uid="{63EB019A-4097-4678-865B-D28C523AE3DA}"/>
    <cellStyle name="Komma 2 2 3 3 4 2" xfId="7398" xr:uid="{F957ADB1-D8E3-480E-BBEE-2FD84EC1190A}"/>
    <cellStyle name="Komma 2 2 3 3 5" xfId="7775" xr:uid="{04A4E248-B865-40D3-9357-4452F59634F6}"/>
    <cellStyle name="Komma 2 2 3 3 5 2" xfId="16734" xr:uid="{7A010DE7-A14D-45F0-B092-B17475B540C9}"/>
    <cellStyle name="Komma 2 2 3 3 5 2 2" xfId="29075" xr:uid="{5FEEA77D-E52A-47F5-AE8C-1EF4F5F61177}"/>
    <cellStyle name="Komma 2 2 3 3 5 3" xfId="24036" xr:uid="{A7850BC9-ABAA-498C-AA5F-32984F9B659A}"/>
    <cellStyle name="Komma 2 2 3 3 6" xfId="8167" xr:uid="{9BAD9BE7-6AE0-4EB5-BEE7-70F9651E62ED}"/>
    <cellStyle name="Komma 2 2 3 3 6 2" xfId="16961" xr:uid="{3EDAE2E1-F8A4-47A1-B5CA-85CA4E20111B}"/>
    <cellStyle name="Komma 2 2 3 3 6 2 2" xfId="29301" xr:uid="{57B10023-677B-495D-A9DE-94961DAC89E2}"/>
    <cellStyle name="Komma 2 2 3 3 6 3" xfId="24262" xr:uid="{9BA98E19-7AAA-46B9-BA0D-43E43E7031E4}"/>
    <cellStyle name="Komma 2 2 3 3 7" xfId="8548" xr:uid="{58A0B5C7-E271-48C1-87D5-1976D787071F}"/>
    <cellStyle name="Komma 2 2 3 3 7 2" xfId="17169" xr:uid="{3432DEA9-DA7D-454A-A1BE-3BDBC4351238}"/>
    <cellStyle name="Komma 2 2 3 3 7 2 2" xfId="29509" xr:uid="{478C4615-6D71-4A07-9641-EFA71EDC1CDF}"/>
    <cellStyle name="Komma 2 2 3 3 7 3" xfId="24470" xr:uid="{FF9F5929-2D74-4370-926B-575AD149A846}"/>
    <cellStyle name="Komma 2 2 3 3 8" xfId="8929" xr:uid="{C9D2A0FF-7333-4398-BA6A-E9482200482C}"/>
    <cellStyle name="Komma 2 2 3 3 8 2" xfId="17377" xr:uid="{D4DE59EF-67B7-4DE2-AAC3-072571ACF3EF}"/>
    <cellStyle name="Komma 2 2 3 3 8 2 2" xfId="29717" xr:uid="{3CBA1374-0624-4435-9BC4-14A99E91D91D}"/>
    <cellStyle name="Komma 2 2 3 3 8 3" xfId="24678" xr:uid="{5FAA90E2-2C76-472A-A4A1-1D7174BB12EB}"/>
    <cellStyle name="Komma 2 2 3 3 9" xfId="9325" xr:uid="{FA9EDCD1-005A-485C-AA67-79B85843B984}"/>
    <cellStyle name="Komma 2 2 3 3 9 2" xfId="17588" xr:uid="{7FC75F36-5076-4AE0-96B6-D4ACC6DCE6A1}"/>
    <cellStyle name="Komma 2 2 3 3 9 2 2" xfId="29926" xr:uid="{85238C1C-D9AD-4D62-8C3A-D29B92E06CA3}"/>
    <cellStyle name="Komma 2 2 3 3 9 3" xfId="24889" xr:uid="{2E4EF03A-D440-48BE-ACE8-F689E467DBAC}"/>
    <cellStyle name="Komma 2 2 3 4" xfId="842" xr:uid="{D0616CDB-00A7-4B0D-8875-41CACDD98ED5}"/>
    <cellStyle name="Komma 2 2 3 4 2" xfId="1197" xr:uid="{390BF102-4957-4348-8A3A-CECFDC0BB318}"/>
    <cellStyle name="Komma 2 2 3 4 2 2" xfId="2034" xr:uid="{DA56E5EA-D758-4EE1-892E-D0D894BC9C4C}"/>
    <cellStyle name="Komma 2 2 3 4 2 2 2" xfId="4802" xr:uid="{4019A831-E79D-4072-B01E-ECFA740292CE}"/>
    <cellStyle name="Komma 2 2 3 4 2 3" xfId="3694" xr:uid="{A364DBE7-B139-4CFE-A3F6-245E658A2F72}"/>
    <cellStyle name="Komma 2 2 3 4 2 4" xfId="23974" xr:uid="{4E3B5E96-17AE-4866-8F76-192C236B7BD8}"/>
    <cellStyle name="Komma 2 2 3 4 3" xfId="1684" xr:uid="{03B81FA0-D2F5-48FA-9583-F0D58D754D38}"/>
    <cellStyle name="Komma 2 2 3 4 3 2" xfId="3932" xr:uid="{B70BF183-F4FE-40C4-BF66-0184A9C2DF84}"/>
    <cellStyle name="Komma 2 2 3 4 3 3" xfId="21996" xr:uid="{65CD8B3B-FE66-4CEC-87B7-6BDB7C8A15DF}"/>
    <cellStyle name="Komma 2 2 3 4 3 4" xfId="29013" xr:uid="{65D634AF-9D7B-448B-A502-90792C08D74A}"/>
    <cellStyle name="Komma 2 2 3 4 4" xfId="4478" xr:uid="{8DEBF7A3-92E4-4511-B1FA-1DFB06E8F5A6}"/>
    <cellStyle name="Komma 2 2 3 4 4 2" xfId="23138" xr:uid="{CE6507B2-018C-4E6F-98FA-57E8CD3C96C4}"/>
    <cellStyle name="Komma 2 2 3 4 5" xfId="7657" xr:uid="{A22ED20E-1885-4724-B0C3-3FBFABF6A936}"/>
    <cellStyle name="Komma 2 2 3 4 6" xfId="16671" xr:uid="{8D7F3C12-6A3E-4859-8A0A-A7317EA09863}"/>
    <cellStyle name="Komma 2 2 3 4 7" xfId="3099" xr:uid="{DAE28CDC-9A2C-4AB5-8A36-018B08FF43EB}"/>
    <cellStyle name="Komma 2 2 3 4 8" xfId="22371" xr:uid="{E02CAC33-F055-42CB-A444-055655A34C8A}"/>
    <cellStyle name="Komma 2 2 3 5" xfId="1526" xr:uid="{FBC02103-3F37-4105-BB88-05D19A6B06F1}"/>
    <cellStyle name="Komma 2 2 3 5 2" xfId="23228" xr:uid="{121133E5-03E6-4323-A4D7-6098EE899C58}"/>
    <cellStyle name="Komma 2 2 3 5 3" xfId="22725" xr:uid="{512526DC-807C-4E64-AD1D-FA951F0314B4}"/>
    <cellStyle name="Komma 2 2 3 6" xfId="2665" xr:uid="{3D6B6E48-2D9C-441B-AE72-CB5AD98D0359}"/>
    <cellStyle name="Komma 2 2 3 6 2" xfId="23365" xr:uid="{74BC7A7D-9581-4D12-95C3-50F22074C382}"/>
    <cellStyle name="Komma 2 2 3 7" xfId="23011" xr:uid="{021CBA93-DAB4-49F8-926E-07C59108B63A}"/>
    <cellStyle name="Komma 2 2 3 8" xfId="22146" xr:uid="{BA0BD823-0BCC-478D-9B23-A3EB4C513DDC}"/>
    <cellStyle name="Komma 2 2 3 9" xfId="35494" xr:uid="{3FD0EA01-86BF-4706-89C1-C8A0498C5CCE}"/>
    <cellStyle name="Komma 2 2 4" xfId="116" xr:uid="{00000000-0005-0000-0000-000080000000}"/>
    <cellStyle name="Komma 2 2 4 2" xfId="633" xr:uid="{00000000-0005-0000-0000-000080000000}"/>
    <cellStyle name="Komma 2 2 4 2 2" xfId="967" xr:uid="{7CC30950-7094-414E-8448-6E52CFDFEB68}"/>
    <cellStyle name="Komma 2 2 4 2 2 2" xfId="1320" xr:uid="{019BB0E2-57B2-44F4-8FA3-24ED15AA53EC}"/>
    <cellStyle name="Komma 2 2 4 2 2 2 2" xfId="2157" xr:uid="{9396C232-5B79-451A-91E7-C6A3BFB75C58}"/>
    <cellStyle name="Komma 2 2 4 2 2 2 2 2" xfId="4925" xr:uid="{458DD76C-EC46-440D-9CEA-46E4F67090E9}"/>
    <cellStyle name="Komma 2 2 4 2 2 2 3" xfId="3738" xr:uid="{54EEC5BE-FA48-43C3-AA7D-51C5E74B0FAB}"/>
    <cellStyle name="Komma 2 2 4 2 2 3" xfId="1807" xr:uid="{E9156D58-3754-489B-810F-E2A24BC9364B}"/>
    <cellStyle name="Komma 2 2 4 2 2 3 2" xfId="4026" xr:uid="{990E8C4E-3EE5-45F9-94FA-2BEB6A9FB126}"/>
    <cellStyle name="Komma 2 2 4 2 2 4" xfId="4575" xr:uid="{33A7D702-C21E-4D29-882C-CE5125402E71}"/>
    <cellStyle name="Komma 2 2 4 2 2 5" xfId="3205" xr:uid="{E47E0212-B02D-44E3-9C25-C651B89B9957}"/>
    <cellStyle name="Komma 2 2 4 2 2 6" xfId="22617" xr:uid="{E32442AD-9591-41DB-87FE-2953C89282D4}"/>
    <cellStyle name="Komma 2 2 4 2 3" xfId="2813" xr:uid="{5787568D-78FB-4F15-9734-E782BBA1CB24}"/>
    <cellStyle name="Komma 2 2 4 2 3 2" xfId="3505" xr:uid="{FDE3F950-04F8-4479-BE73-AEC853B1F045}"/>
    <cellStyle name="Komma 2 2 4 2 3 3" xfId="23503" xr:uid="{F2D27216-B8ED-4C05-B894-02BA9DD98595}"/>
    <cellStyle name="Komma 2 2 4 2 3 4" xfId="22906" xr:uid="{DAC65FEC-54B4-4CFE-B071-4AC7C65F2BD4}"/>
    <cellStyle name="Komma 2 2 4 2 4" xfId="4302" xr:uid="{76BB57D8-ACE2-4518-848E-98D554AF52FA}"/>
    <cellStyle name="Komma 2 2 4 2 4 2" xfId="23741" xr:uid="{87D4ABFB-8EC3-4166-AF63-2D3767A6D44A}"/>
    <cellStyle name="Komma 2 2 4 2 5" xfId="5230" xr:uid="{D760B5F2-D971-4FD5-84C1-C14FBB227EE6}"/>
    <cellStyle name="Komma 2 2 4 2 5 2" xfId="28763" xr:uid="{EC341D06-4677-4FC8-AE2B-44789D7A8407}"/>
    <cellStyle name="Komma 2 2 4 2 6" xfId="16450" xr:uid="{C29E7A0E-2412-4BFE-98D2-27F0694C1DE1}"/>
    <cellStyle name="Komma 2 2 4 2 6 2" xfId="23189" xr:uid="{B03FD142-0F43-4DA9-9D08-0B78CA6B9808}"/>
    <cellStyle name="Komma 2 2 4 2 7" xfId="22279" xr:uid="{1730C9F1-0D50-4BF6-9240-3CCB8B0A06F6}"/>
    <cellStyle name="Komma 2 2 4 2 8" xfId="35736" xr:uid="{E5391D74-9EC5-4EC5-B2C4-12B9E1489A34}"/>
    <cellStyle name="Komma 2 2 4 3" xfId="779" xr:uid="{64CA23AC-EF15-43F2-A6D5-8D47B282C5C5}"/>
    <cellStyle name="Komma 2 2 4 3 2" xfId="1134" xr:uid="{F5C11561-6E86-4FBB-999B-941777CD88AD}"/>
    <cellStyle name="Komma 2 2 4 3 2 2" xfId="1971" xr:uid="{C050641F-8212-4BC2-80C1-A2BEBC8AF54A}"/>
    <cellStyle name="Komma 2 2 4 3 2 2 2" xfId="4739" xr:uid="{C926E60A-8C1B-4BA1-82AE-363375339A2A}"/>
    <cellStyle name="Komma 2 2 4 3 2 3" xfId="3595" xr:uid="{90BCEE2C-C806-4701-873F-78C9DB32D8E4}"/>
    <cellStyle name="Komma 2 2 4 3 2 4" xfId="23303" xr:uid="{F751E965-9EF7-4CE2-8D12-AB80FEFF8F17}"/>
    <cellStyle name="Komma 2 2 4 3 3" xfId="1621" xr:uid="{40494951-F1E5-4422-A671-1659D6BDCFA0}"/>
    <cellStyle name="Komma 2 2 4 3 3 2" xfId="3860" xr:uid="{BF00ECE5-63F1-4290-8462-0E4873511E49}"/>
    <cellStyle name="Komma 2 2 4 3 4" xfId="4416" xr:uid="{907D6365-8F37-4F9E-941F-6D0DE331F3DE}"/>
    <cellStyle name="Komma 2 2 4 3 5" xfId="3037" xr:uid="{8B8209AF-BB1C-46C2-B98B-B15596ADC0C3}"/>
    <cellStyle name="Komma 2 2 4 3 6" xfId="22486" xr:uid="{0F4766C6-BCCC-499D-B51C-061CA655C711}"/>
    <cellStyle name="Komma 2 2 4 4" xfId="1457" xr:uid="{1F9A8979-5AB1-40F1-89EA-B05648EF2C16}"/>
    <cellStyle name="Komma 2 2 4 4 2" xfId="22821" xr:uid="{87308B49-DFE8-42C0-8C31-A4E1070D34A0}"/>
    <cellStyle name="Komma 2 2 4 5" xfId="2413" xr:uid="{93C81E57-D7DB-4446-A18E-24E044BD68FD}"/>
    <cellStyle name="Komma 2 2 4 5 2" xfId="4204" xr:uid="{13178719-1B92-46EB-B0F8-5B9FE93F2E67}"/>
    <cellStyle name="Komma 2 2 4 5 3" xfId="23043" xr:uid="{9DB009BB-B3F7-43DB-A2B0-58113C4D428C}"/>
    <cellStyle name="Komma 2 2 4 6" xfId="2593" xr:uid="{036F9DC3-C00C-4653-B807-4103D35A3B3B}"/>
    <cellStyle name="Komma 2 2 4 7" xfId="22074" xr:uid="{6B88CCB4-8C6C-467B-B9B7-91E7DF806CF4}"/>
    <cellStyle name="Komma 2 2 4 8" xfId="35422" xr:uid="{593AA0CD-CA2B-4247-B89E-8EC59027D426}"/>
    <cellStyle name="Komma 2 2 5" xfId="601" xr:uid="{00000000-0005-0000-0000-00007D000000}"/>
    <cellStyle name="Komma 2 2 5 2" xfId="936" xr:uid="{5BB7BD5D-F433-47FE-9DF0-D4E94B9D3D55}"/>
    <cellStyle name="Komma 2 2 5 2 2" xfId="1289" xr:uid="{60E4CA4D-A211-4CB9-AFE7-D1408E75951F}"/>
    <cellStyle name="Komma 2 2 5 2 2 2" xfId="2126" xr:uid="{2777B7A6-9C55-4768-87D6-0502DED3490B}"/>
    <cellStyle name="Komma 2 2 5 2 2 2 2" xfId="4894" xr:uid="{18A0D07B-60A0-44FD-9974-47A0C64D9D3F}"/>
    <cellStyle name="Komma 2 2 5 2 2 3" xfId="3734" xr:uid="{6F7428B2-154C-41F2-B60B-A83749401106}"/>
    <cellStyle name="Komma 2 2 5 2 3" xfId="1776" xr:uid="{E2E12AD4-C6C7-4FF9-808A-359CE21DA083}"/>
    <cellStyle name="Komma 2 2 5 2 3 2" xfId="3997" xr:uid="{CE49D4B1-E4AD-4F26-B71D-85705D59BA6D}"/>
    <cellStyle name="Komma 2 2 5 2 4" xfId="4546" xr:uid="{28D92107-9A6F-481A-A34C-D721A52B0257}"/>
    <cellStyle name="Komma 2 2 5 2 5" xfId="3176" xr:uid="{F55F2008-6A88-4FB8-896A-27688FA94557}"/>
    <cellStyle name="Komma 2 2 5 2 6" xfId="22588" xr:uid="{C497D1FE-B2EF-4950-9FEB-49FB6BC49B73}"/>
    <cellStyle name="Komma 2 2 5 3" xfId="2397" xr:uid="{59AC44A5-2FA3-4D04-B794-D2499CD6C5E1}"/>
    <cellStyle name="Komma 2 2 5 3 2" xfId="3476" xr:uid="{3A2D9045-5796-4998-82D2-28B4DB74270D}"/>
    <cellStyle name="Komma 2 2 5 3 3" xfId="21887" xr:uid="{7E06A905-A20D-4A57-A984-BA210EEA5165}"/>
    <cellStyle name="Komma 2 2 5 3 3 2" xfId="23474" xr:uid="{D025B98F-D00A-453A-B826-FDA1FD7DA4B3}"/>
    <cellStyle name="Komma 2 2 5 3 4" xfId="22853" xr:uid="{D6C2C285-5C0B-47A8-8C9C-2FE9556A7C38}"/>
    <cellStyle name="Komma 2 2 5 4" xfId="2784" xr:uid="{3A34768F-E366-4526-AD61-8F5AE3461550}"/>
    <cellStyle name="Komma 2 2 5 4 2" xfId="23722" xr:uid="{CCA711F8-9D33-4EE4-8E62-DBEF35124244}"/>
    <cellStyle name="Komma 2 2 5 5" xfId="5199" xr:uid="{4ABB5F73-25A2-47F3-A510-20F95A2BC6D9}"/>
    <cellStyle name="Komma 2 2 5 5 2" xfId="28748" xr:uid="{71F304F2-6B91-464C-9354-ABC23C3B5DFA}"/>
    <cellStyle name="Komma 2 2 5 6" xfId="16418" xr:uid="{C01E3AD1-D590-4242-AF7B-0806AB50B733}"/>
    <cellStyle name="Komma 2 2 5 6 2" xfId="23163" xr:uid="{3F71F83B-860C-405F-87F7-A9FA14266D70}"/>
    <cellStyle name="Komma 2 2 5 7" xfId="16510" xr:uid="{77C5C477-6CA5-4288-BE38-FAC1DEEE8656}"/>
    <cellStyle name="Komma 2 2 5 8" xfId="22250" xr:uid="{51698C57-636A-490E-B506-69F2766C88F8}"/>
    <cellStyle name="Komma 2 2 5 9" xfId="35707" xr:uid="{4BD988B3-0C57-47AE-A4FC-68BE2A754A5D}"/>
    <cellStyle name="Komma 2 2 6" xfId="211" xr:uid="{00000000-0005-0000-0000-0000BC000000}"/>
    <cellStyle name="Komma 2 2 6 10" xfId="9601" xr:uid="{9420CF95-5360-4437-AFEE-E140365775E4}"/>
    <cellStyle name="Komma 2 2 6 10 2" xfId="17760" xr:uid="{DBA8C56E-4FA1-479F-AA77-47FFE6BAC5FC}"/>
    <cellStyle name="Komma 2 2 6 10 2 2" xfId="30098" xr:uid="{5F624C2F-21F9-42AA-AB12-30CBB13509EA}"/>
    <cellStyle name="Komma 2 2 6 10 3" xfId="25061" xr:uid="{7E6D0A45-C79A-477F-984E-88799A53664C}"/>
    <cellStyle name="Komma 2 2 6 11" xfId="9982" xr:uid="{06AC3E5A-EE1D-444A-9CB2-46DEDCDDAB3F}"/>
    <cellStyle name="Komma 2 2 6 11 2" xfId="17968" xr:uid="{EF428F65-B11C-4DAC-8888-4A103D8A9AB0}"/>
    <cellStyle name="Komma 2 2 6 11 2 2" xfId="30306" xr:uid="{0E156C54-6E43-476D-B344-8CDA497296C2}"/>
    <cellStyle name="Komma 2 2 6 11 3" xfId="25269" xr:uid="{127F3017-A9C6-44BC-B518-D7E8D366C4CF}"/>
    <cellStyle name="Komma 2 2 6 12" xfId="10364" xr:uid="{FE15EB52-6574-4B95-9D1E-F620139978D8}"/>
    <cellStyle name="Komma 2 2 6 12 2" xfId="18177" xr:uid="{F80BFDDB-1F55-421B-BEEA-A562C34A7159}"/>
    <cellStyle name="Komma 2 2 6 12 2 2" xfId="30515" xr:uid="{F7FBB9F2-0487-4C0F-B6B2-332ECB8988D9}"/>
    <cellStyle name="Komma 2 2 6 12 3" xfId="25478" xr:uid="{086FF416-9F57-4E6E-9F55-49A70EC1903D}"/>
    <cellStyle name="Komma 2 2 6 13" xfId="10745" xr:uid="{4551EBE0-9873-4096-AFA6-8FBFA418ED30}"/>
    <cellStyle name="Komma 2 2 6 13 2" xfId="18386" xr:uid="{8BC4AA8D-87C4-4E13-B74D-37000B491069}"/>
    <cellStyle name="Komma 2 2 6 13 2 2" xfId="30723" xr:uid="{20B676A4-0E8F-405E-BE3B-2788E1A5E9BC}"/>
    <cellStyle name="Komma 2 2 6 13 3" xfId="25686" xr:uid="{44ED9B11-C269-4DAB-9428-5932F28D10D9}"/>
    <cellStyle name="Komma 2 2 6 14" xfId="11126" xr:uid="{0FE97D02-6208-4BF0-8E64-5712A0C4DE9E}"/>
    <cellStyle name="Komma 2 2 6 14 2" xfId="18594" xr:uid="{D313E92F-5BDA-4AD0-9641-2D449A7D9E35}"/>
    <cellStyle name="Komma 2 2 6 14 2 2" xfId="30931" xr:uid="{CDF5CB7A-0EE2-496A-BF9E-E3A7AC248404}"/>
    <cellStyle name="Komma 2 2 6 14 3" xfId="25894" xr:uid="{A5CF86EB-4E34-4C39-85DB-188C491DDBC9}"/>
    <cellStyle name="Komma 2 2 6 15" xfId="11543" xr:uid="{3D34A414-2CE8-4749-94B7-981711C763A1}"/>
    <cellStyle name="Komma 2 2 6 15 2" xfId="18813" xr:uid="{7147C70E-ED1B-4F3A-9EED-41E70DAE22DD}"/>
    <cellStyle name="Komma 2 2 6 15 2 2" xfId="31147" xr:uid="{B81B429D-E9CD-48DE-AA13-85C74B9B1992}"/>
    <cellStyle name="Komma 2 2 6 15 3" xfId="26110" xr:uid="{B346D100-D8D6-478C-BF31-0142E04AC6B6}"/>
    <cellStyle name="Komma 2 2 6 16" xfId="11928" xr:uid="{1EE5279B-A7CC-4B1F-B548-7FC17CBB05E5}"/>
    <cellStyle name="Komma 2 2 6 16 2" xfId="19023" xr:uid="{743A0BCE-56D4-438E-80F8-14FB8D3F3151}"/>
    <cellStyle name="Komma 2 2 6 16 2 2" xfId="31357" xr:uid="{3D06DAB8-CEB9-47D6-B8B2-72A1055C86D3}"/>
    <cellStyle name="Komma 2 2 6 16 3" xfId="26320" xr:uid="{EC72EDFD-93A1-4B11-9ECF-3435AAE00C19}"/>
    <cellStyle name="Komma 2 2 6 17" xfId="12309" xr:uid="{868D17AE-7C56-4C78-8951-DB5AE31E111A}"/>
    <cellStyle name="Komma 2 2 6 17 2" xfId="19232" xr:uid="{CBED83C3-C073-47F8-B06A-2CF7C6169806}"/>
    <cellStyle name="Komma 2 2 6 17 2 2" xfId="31565" xr:uid="{F8ACC052-1769-4B6F-8EB5-164B29370F96}"/>
    <cellStyle name="Komma 2 2 6 17 3" xfId="26528" xr:uid="{0698215B-942C-437B-B361-08DAD668978D}"/>
    <cellStyle name="Komma 2 2 6 18" xfId="12690" xr:uid="{BECFA83F-A05F-4DF1-916F-7B8C6D2D7D15}"/>
    <cellStyle name="Komma 2 2 6 18 2" xfId="19441" xr:uid="{195FC44A-83BB-497C-A13E-249B967391DF}"/>
    <cellStyle name="Komma 2 2 6 18 2 2" xfId="31773" xr:uid="{F233127E-F0DD-4BFE-9B09-98433788A26A}"/>
    <cellStyle name="Komma 2 2 6 18 3" xfId="26736" xr:uid="{CCF006FC-E7A0-4819-A868-F0119209F3E6}"/>
    <cellStyle name="Komma 2 2 6 19" xfId="13071" xr:uid="{20DC6918-84E5-425A-909B-24F9B32DB2EE}"/>
    <cellStyle name="Komma 2 2 6 19 2" xfId="19649" xr:uid="{A3F78EC2-88EE-48C3-BC35-A95C4EF2A137}"/>
    <cellStyle name="Komma 2 2 6 19 2 2" xfId="31981" xr:uid="{D8FFD24A-BAD5-4212-BFDF-402EE96295F8}"/>
    <cellStyle name="Komma 2 2 6 19 3" xfId="26944" xr:uid="{FE1B5591-1043-422E-B404-FCC23CDFF8E1}"/>
    <cellStyle name="Komma 2 2 6 2" xfId="862" xr:uid="{5C77F2F1-BC33-4D10-ACD4-6D18E3909043}"/>
    <cellStyle name="Komma 2 2 6 2 2" xfId="1217" xr:uid="{8EDA10F5-2B4E-4B34-ACB8-7D516B50E9A4}"/>
    <cellStyle name="Komma 2 2 6 2 2 2" xfId="2054" xr:uid="{7536D06F-373F-4F20-8D9C-BD9E8373DA7E}"/>
    <cellStyle name="Komma 2 2 6 2 2 2 2" xfId="4822" xr:uid="{05A6EA61-A2A1-4FFA-A532-DAAFE17B3EC5}"/>
    <cellStyle name="Komma 2 2 6 2 2 3" xfId="4165" xr:uid="{CF7084FC-5B71-41BE-85FE-375FF195658E}"/>
    <cellStyle name="Komma 2 2 6 2 3" xfId="1704" xr:uid="{F3BF59EF-CB6F-4005-B1BF-936EC4263A3A}"/>
    <cellStyle name="Komma 2 2 6 2 3 2" xfId="3952" xr:uid="{80283C95-B6F0-4713-9209-3B8391B50A51}"/>
    <cellStyle name="Komma 2 2 6 2 3 3" xfId="23387" xr:uid="{D6CE1FC3-B314-415A-B708-90F76D817913}"/>
    <cellStyle name="Komma 2 2 6 2 4" xfId="4498" xr:uid="{052205F7-B481-4862-8C03-FA2752084087}"/>
    <cellStyle name="Komma 2 2 6 2 5" xfId="3118" xr:uid="{5E110129-C458-4C4F-B3EF-8410DB940E16}"/>
    <cellStyle name="Komma 2 2 6 2 6" xfId="22503" xr:uid="{F33C499A-7A46-4737-B0FA-AFA2BD3EE333}"/>
    <cellStyle name="Komma 2 2 6 20" xfId="13452" xr:uid="{4EA870E1-C372-4871-AB77-6FFC22BE2E77}"/>
    <cellStyle name="Komma 2 2 6 20 2" xfId="19858" xr:uid="{331CEA13-E281-48AA-A2FA-28309FD564E8}"/>
    <cellStyle name="Komma 2 2 6 20 2 2" xfId="32189" xr:uid="{72862230-54F4-4735-A088-EB11FABA381A}"/>
    <cellStyle name="Komma 2 2 6 20 3" xfId="27152" xr:uid="{AF4F8AA6-9123-4E2B-9F31-23801E63CCD1}"/>
    <cellStyle name="Komma 2 2 6 21" xfId="13841" xr:uid="{98D4BECF-1288-40D6-ADCC-C27AF1621D07}"/>
    <cellStyle name="Komma 2 2 6 21 2" xfId="20070" xr:uid="{C0B6D9BD-853E-4E90-8D63-3A318D210D27}"/>
    <cellStyle name="Komma 2 2 6 21 2 2" xfId="32401" xr:uid="{E376414F-BD9D-428F-8318-09726EC92FCD}"/>
    <cellStyle name="Komma 2 2 6 21 3" xfId="27364" xr:uid="{3831C71E-EF47-4152-A7B3-B687C376ADF7}"/>
    <cellStyle name="Komma 2 2 6 22" xfId="14222" xr:uid="{4074C31C-7AAB-4945-9068-66FCC98E8C49}"/>
    <cellStyle name="Komma 2 2 6 22 2" xfId="20279" xr:uid="{3DAD762B-2A8B-4E2A-BA57-55A26C87B7E7}"/>
    <cellStyle name="Komma 2 2 6 22 2 2" xfId="32609" xr:uid="{FE4A3612-82ED-4C4D-B819-2439B61A9D22}"/>
    <cellStyle name="Komma 2 2 6 22 3" xfId="27572" xr:uid="{0970DD1A-D30C-4F0C-8B98-0901A505E210}"/>
    <cellStyle name="Komma 2 2 6 23" xfId="14607" xr:uid="{33C37D3A-B1B9-42D0-9E03-13F13A0A16A9}"/>
    <cellStyle name="Komma 2 2 6 23 2" xfId="20490" xr:uid="{1BDCF242-59C4-4F4B-BE03-7CFCFB43CEAD}"/>
    <cellStyle name="Komma 2 2 6 23 2 2" xfId="32819" xr:uid="{393CDD4E-60D7-4DD7-87F7-C43BFE2E6B89}"/>
    <cellStyle name="Komma 2 2 6 23 3" xfId="27782" xr:uid="{113088F1-7200-4AD4-9C05-CCCC3C6019DF}"/>
    <cellStyle name="Komma 2 2 6 24" xfId="14988" xr:uid="{5F84C68A-1B24-4EA0-993A-3C895AE8009C}"/>
    <cellStyle name="Komma 2 2 6 24 2" xfId="20698" xr:uid="{BFFA1FC3-D04C-4FD9-B959-B1D52EF2E355}"/>
    <cellStyle name="Komma 2 2 6 24 2 2" xfId="33027" xr:uid="{37C6BFF0-E321-4255-A401-8F8A6D0AD9E1}"/>
    <cellStyle name="Komma 2 2 6 24 3" xfId="27990" xr:uid="{344EC49B-749A-4AF5-B23F-04FBC4A1E4D9}"/>
    <cellStyle name="Komma 2 2 6 25" xfId="15369" xr:uid="{644CBB35-408A-44F7-B47C-92596E5DFD15}"/>
    <cellStyle name="Komma 2 2 6 25 2" xfId="20907" xr:uid="{75035DD3-0F01-4E7C-A18F-2CB78ED4197B}"/>
    <cellStyle name="Komma 2 2 6 25 2 2" xfId="33235" xr:uid="{8F917417-6877-4D3C-A81E-4038A33BE351}"/>
    <cellStyle name="Komma 2 2 6 25 3" xfId="28198" xr:uid="{BC6355EC-CDE9-4C34-8156-49697CA098C4}"/>
    <cellStyle name="Komma 2 2 6 26" xfId="15750" xr:uid="{761EFDC0-9BAE-4AF3-BF14-C198E0502478}"/>
    <cellStyle name="Komma 2 2 6 26 2" xfId="21115" xr:uid="{426F714B-1720-4C1D-8F2C-1ADBA31A5875}"/>
    <cellStyle name="Komma 2 2 6 26 2 2" xfId="33443" xr:uid="{813DC185-4FD5-482C-A2F0-5CFF86994A73}"/>
    <cellStyle name="Komma 2 2 6 26 3" xfId="28406" xr:uid="{AE872C20-2824-487F-A6F8-84B32D17C43A}"/>
    <cellStyle name="Komma 2 2 6 27" xfId="16131" xr:uid="{8C75A24E-E9C7-4CA2-B5D0-4633EE3D3C0D}"/>
    <cellStyle name="Komma 2 2 6 27 2" xfId="21323" xr:uid="{9D323497-F6B4-452F-9A50-17673C41877B}"/>
    <cellStyle name="Komma 2 2 6 27 2 2" xfId="33651" xr:uid="{9DDD1A33-5420-4770-A54D-62D84D41A57C}"/>
    <cellStyle name="Komma 2 2 6 27 3" xfId="28614" xr:uid="{1543C4D5-C512-401F-871A-89A13B66C3EE}"/>
    <cellStyle name="Komma 2 2 6 28" xfId="21551" xr:uid="{1928780F-8F24-4FA4-94EF-8A82BF4FB8D4}"/>
    <cellStyle name="Komma 2 2 6 28 2" xfId="23233" xr:uid="{6B21FD50-AC50-4754-90BD-C6891BB4B524}"/>
    <cellStyle name="Komma 2 2 6 29" xfId="18206" xr:uid="{9D8B3EB2-4572-41C9-9722-738AD89132B3}"/>
    <cellStyle name="Komma 2 2 6 3" xfId="2687" xr:uid="{A4F5BDED-4CA9-4E9B-B728-7E1DB5376D3F}"/>
    <cellStyle name="Komma 2 2 6 3 2" xfId="3434" xr:uid="{46A6C9D1-25CB-493B-B10D-B16311CE0E8D}"/>
    <cellStyle name="Komma 2 2 6 3 3" xfId="22874" xr:uid="{75288CAE-2BCE-463C-A0A3-605F26484F66}"/>
    <cellStyle name="Komma 2 2 6 30" xfId="22165" xr:uid="{80B66957-F89D-4B9C-9C49-3F0BF35D8735}"/>
    <cellStyle name="Komma 2 2 6 31" xfId="35516" xr:uid="{4260BB7E-F9F8-4173-9AAD-1A654905F4FA}"/>
    <cellStyle name="Komma 2 2 6 4" xfId="4256" xr:uid="{B0313646-5E30-445C-B8E2-38683AAAB0F4}"/>
    <cellStyle name="Komma 2 2 6 4 2" xfId="7290" xr:uid="{56A30F22-5407-4FDD-9799-558D57B33856}"/>
    <cellStyle name="Komma 2 2 6 5" xfId="7681" xr:uid="{F2DEE622-3ABF-4203-836D-153497EBD4ED}"/>
    <cellStyle name="Komma 2 2 6 5 2" xfId="16693" xr:uid="{94E09BBF-95E0-45A1-93F4-1F2EE17D879D}"/>
    <cellStyle name="Komma 2 2 6 5 2 2" xfId="29035" xr:uid="{4D2D32C8-CBC8-4208-BAF4-01AE3C6C2854}"/>
    <cellStyle name="Komma 2 2 6 5 3" xfId="23996" xr:uid="{8A02C981-400E-42DA-8B10-0B597024D077}"/>
    <cellStyle name="Komma 2 2 6 6" xfId="8062" xr:uid="{A2AA02F4-761D-4C08-9D9D-9C4F2E2A1137}"/>
    <cellStyle name="Komma 2 2 6 6 2" xfId="16924" xr:uid="{81617FEA-BA6D-4FA4-AEC0-8F2C1545AB86}"/>
    <cellStyle name="Komma 2 2 6 6 2 2" xfId="29265" xr:uid="{6D8C998E-97C7-4AE4-82E2-DAD795BAF275}"/>
    <cellStyle name="Komma 2 2 6 6 3" xfId="24226" xr:uid="{4D3044B3-B0B2-494B-A0B0-EC9320CE4271}"/>
    <cellStyle name="Komma 2 2 6 7" xfId="8439" xr:uid="{FD61C789-097D-49E4-9C6B-2FB0C04B7BFB}"/>
    <cellStyle name="Komma 2 2 6 7 2" xfId="17133" xr:uid="{9F9E55D0-0ADE-427B-BDF8-34B551F8ECD4}"/>
    <cellStyle name="Komma 2 2 6 7 2 2" xfId="29473" xr:uid="{55223E2F-79E4-4604-AAC3-9560B8CE1FD3}"/>
    <cellStyle name="Komma 2 2 6 7 3" xfId="24434" xr:uid="{DDC55DC5-9F28-4C42-ACC1-A96E7175DC16}"/>
    <cellStyle name="Komma 2 2 6 8" xfId="8820" xr:uid="{7C9296D5-9D54-43A2-A881-8F06C1CF79D4}"/>
    <cellStyle name="Komma 2 2 6 8 2" xfId="17341" xr:uid="{8DFE165F-F122-4716-B6A0-48526800C087}"/>
    <cellStyle name="Komma 2 2 6 8 2 2" xfId="29681" xr:uid="{7524332C-E0DF-4E8F-9C76-64DED02EF70F}"/>
    <cellStyle name="Komma 2 2 6 8 3" xfId="24642" xr:uid="{D80CCCF3-06E6-485F-A03C-9A6C7C921DF9}"/>
    <cellStyle name="Komma 2 2 6 9" xfId="9205" xr:uid="{204FC47B-4DC3-431E-B3B3-5861C2757A74}"/>
    <cellStyle name="Komma 2 2 6 9 2" xfId="17550" xr:uid="{C385E217-5ECD-41B5-BBB1-4FD53C3A4B2D}"/>
    <cellStyle name="Komma 2 2 6 9 2 2" xfId="29889" xr:uid="{A6022A4C-7EF4-4AA3-ADFF-629ACB9E3D7E}"/>
    <cellStyle name="Komma 2 2 6 9 3" xfId="24851" xr:uid="{1CAC903E-C365-4823-8497-DADFF29CC4CF}"/>
    <cellStyle name="Komma 2 2 7" xfId="1422" xr:uid="{C9BD47FF-C408-4F07-985E-2D20E8F94A17}"/>
    <cellStyle name="Komma 2 2 7 2" xfId="3828" xr:uid="{D854ECA9-6351-4BF4-B467-4A4689F6F675}"/>
    <cellStyle name="Komma 2 2 7 2 2" xfId="23793" xr:uid="{6CB4A712-A9D5-46C1-B05A-E20BE153CEB8}"/>
    <cellStyle name="Komma 2 2 7 3" xfId="3383" xr:uid="{AF38AB41-CF4E-4463-A8CB-8898B9075609}"/>
    <cellStyle name="Komma 2 2 7 4" xfId="6398" xr:uid="{38BD0282-B6A2-4065-B697-C99AF4DF77C5}"/>
    <cellStyle name="Komma 2 2 7 5" xfId="22392" xr:uid="{08356062-8C03-45F8-A8BF-73BAC2FE3DEC}"/>
    <cellStyle name="Komma 2 2 7 6" xfId="35390" xr:uid="{787D9711-9331-4A81-95A3-226C0BD3E42E}"/>
    <cellStyle name="Komma 2 2 8" xfId="2548" xr:uid="{70292651-EDDB-4635-A147-FC54278E4FF4}"/>
    <cellStyle name="Komma 2 2 8 2" xfId="3765" xr:uid="{F0BAF3B3-E64D-4856-9F34-0CC3541FDE20}"/>
    <cellStyle name="Komma 2 2 8 2 2" xfId="24762" xr:uid="{EA0CD2BC-20DB-4B8D-B15D-A18A5E5C523A}"/>
    <cellStyle name="Komma 2 2 8 3" xfId="9108" xr:uid="{C2ACAD27-D602-49E0-BBD6-FD7349F41AF6}"/>
    <cellStyle name="Komma 2 2 8 4" xfId="2727" xr:uid="{6B597CE3-43DC-4DB5-8842-FC5F0EFE7455}"/>
    <cellStyle name="Komma 2 2 8 5" xfId="22712" xr:uid="{EC8CBADF-E504-4341-92F2-A7551F52442C}"/>
    <cellStyle name="Komma 2 2 9" xfId="3302" xr:uid="{0C3533EF-6421-4D75-9852-BE8DD7FD6F37}"/>
    <cellStyle name="Komma 2 3" xfId="54" xr:uid="{00000000-0005-0000-0000-000043000000}"/>
    <cellStyle name="Komma 2 3 10" xfId="22034" xr:uid="{2FE15A7F-13B6-49DB-A43E-E2CDE8CFBF4F}"/>
    <cellStyle name="Komma 2 3 11" xfId="35103" xr:uid="{75DB92F9-97BF-4F5C-BDC6-21C979C58712}"/>
    <cellStyle name="Komma 2 3 2" xfId="140" xr:uid="{00000000-0005-0000-0000-000082000000}"/>
    <cellStyle name="Komma 2 3 2 2" xfId="656" xr:uid="{00000000-0005-0000-0000-000082000000}"/>
    <cellStyle name="Komma 2 3 2 2 2" xfId="990" xr:uid="{B8A7B0BD-1395-4320-9549-72B44907D475}"/>
    <cellStyle name="Komma 2 3 2 2 2 2" xfId="1343" xr:uid="{9586D4AE-271A-4C40-A128-23B429A82279}"/>
    <cellStyle name="Komma 2 3 2 2 2 2 2" xfId="2180" xr:uid="{9C66A282-F120-4B6C-AA9E-3A1D75FF9841}"/>
    <cellStyle name="Komma 2 3 2 2 2 2 2 2" xfId="4948" xr:uid="{E8B0DF87-2F42-4434-9B1D-2CDFD8959D08}"/>
    <cellStyle name="Komma 2 3 2 2 2 2 3" xfId="3611" xr:uid="{C36F13C2-BB24-408B-8F0D-2013CAE880A3}"/>
    <cellStyle name="Komma 2 3 2 2 2 3" xfId="1830" xr:uid="{60592CAB-8FCA-4340-8660-64CF49E23B73}"/>
    <cellStyle name="Komma 2 3 2 2 2 3 2" xfId="4049" xr:uid="{3684005E-F2FA-487F-8711-E1FF101CA3C9}"/>
    <cellStyle name="Komma 2 3 2 2 2 4" xfId="2458" xr:uid="{064EE051-49E3-4CC5-A225-E7B65DB4B373}"/>
    <cellStyle name="Komma 2 3 2 2 2 4 2" xfId="4598" xr:uid="{2A59EDDE-4C28-4351-B3F1-C064654D3B2A}"/>
    <cellStyle name="Komma 2 3 2 2 2 5" xfId="3228" xr:uid="{605B776F-2BE6-4A38-9611-21D249A49D02}"/>
    <cellStyle name="Komma 2 3 2 2 2 6" xfId="22640" xr:uid="{931E994E-993F-4CE5-AE37-95F3EF3F9BC3}"/>
    <cellStyle name="Komma 2 3 2 2 3" xfId="2315" xr:uid="{E7C4760F-34C7-4730-B3DB-6A0A40D889D8}"/>
    <cellStyle name="Komma 2 3 2 2 3 2" xfId="3528" xr:uid="{69C2C792-0C03-44FD-96E2-81DAD936F863}"/>
    <cellStyle name="Komma 2 3 2 2 3 3" xfId="21900" xr:uid="{EB0CEA4B-8CC9-4757-B246-D58C74568B91}"/>
    <cellStyle name="Komma 2 3 2 2 3 3 2" xfId="23526" xr:uid="{E8C05F5F-FA6D-43AB-B812-FF89B4B783A3}"/>
    <cellStyle name="Komma 2 3 2 2 3 4" xfId="22931" xr:uid="{B147A6DC-B59D-4F04-BFEE-268D367548C6}"/>
    <cellStyle name="Komma 2 3 2 2 4" xfId="2836" xr:uid="{DA1F7ACF-BD5B-4DDF-AB6B-7F0C3B7466D6}"/>
    <cellStyle name="Komma 2 3 2 2 4 2" xfId="23690" xr:uid="{5BFDB3E9-C1A8-40DD-AFA2-3A7EBBA380A2}"/>
    <cellStyle name="Komma 2 3 2 2 5" xfId="5254" xr:uid="{B74BEE77-F48F-401A-9E5A-6FC98D3BA717}"/>
    <cellStyle name="Komma 2 3 2 2 5 2" xfId="28827" xr:uid="{0154010E-73B2-433D-93B0-C389E06C51FB}"/>
    <cellStyle name="Komma 2 3 2 2 6" xfId="16475" xr:uid="{71D65F68-FFEF-4B96-9663-3707204D75B4}"/>
    <cellStyle name="Komma 2 3 2 2 6 2" xfId="23067" xr:uid="{6605EFC6-2AD9-4451-B0CB-36D2F19383B6}"/>
    <cellStyle name="Komma 2 3 2 2 7" xfId="22302" xr:uid="{56B16E0A-AB9D-47A2-A8C9-C7CC53CD4048}"/>
    <cellStyle name="Komma 2 3 2 2 8" xfId="35759" xr:uid="{BA6AEB6C-A0CD-438F-8B3F-F129759DA415}"/>
    <cellStyle name="Komma 2 3 2 3" xfId="265" xr:uid="{00000000-0005-0000-0000-0000C0000000}"/>
    <cellStyle name="Komma 2 3 2 3 2" xfId="747" xr:uid="{F60FD2AD-E98F-4CED-B802-1A346814B5EE}"/>
    <cellStyle name="Komma 2 3 2 3 2 2" xfId="1103" xr:uid="{AC3246C1-4973-4F62-A284-BB55728B1777}"/>
    <cellStyle name="Komma 2 3 2 3 2 2 2" xfId="1940" xr:uid="{A4D1A74B-1B25-4A2C-9015-7A00E504D7F5}"/>
    <cellStyle name="Komma 2 3 2 3 2 2 3" xfId="4708" xr:uid="{E6E9575E-6FC3-4F92-BEDF-A40A69933B55}"/>
    <cellStyle name="Komma 2 3 2 3 2 2 4" xfId="23242" xr:uid="{6F897BA9-D1EE-448F-8B50-2CA3C78B85D6}"/>
    <cellStyle name="Komma 2 3 2 3 2 3" xfId="1590" xr:uid="{E822280C-F127-4E3E-A62D-58C8396F2476}"/>
    <cellStyle name="Komma 2 3 2 3 2 3 2" xfId="21833" xr:uid="{2873E231-04DF-4ABE-8E31-DE3CF5261698}"/>
    <cellStyle name="Komma 2 3 2 3 2 4" xfId="2901" xr:uid="{0B9B6494-178C-4AC9-8C21-70553A35E3BE}"/>
    <cellStyle name="Komma 2 3 2 3 2 5" xfId="22514" xr:uid="{AF6FBEDC-6015-43EF-91A5-E01BBC36ADAF}"/>
    <cellStyle name="Komma 2 3 2 3 2 6" xfId="35824" xr:uid="{DC18B526-7AA0-45AF-B626-00FD5203C5D5}"/>
    <cellStyle name="Komma 2 3 2 3 3" xfId="1063" xr:uid="{74D6730F-EF30-4324-AA85-B9E8B3973372}"/>
    <cellStyle name="Komma 2 3 2 3 3 2" xfId="1901" xr:uid="{2358ABF0-F3EF-412E-A37A-395A763E711E}"/>
    <cellStyle name="Komma 2 3 2 3 3 3" xfId="4669" xr:uid="{94B0E52E-4937-48D6-B0AF-410FB94D74A7}"/>
    <cellStyle name="Komma 2 3 2 3 3 4" xfId="23398" xr:uid="{32B634BF-B888-430C-BDC8-99073DC0991F}"/>
    <cellStyle name="Komma 2 3 2 3 4" xfId="1551" xr:uid="{8CACB50A-5090-449A-B116-6C90EE545942}"/>
    <cellStyle name="Komma 2 3 2 3 4 2" xfId="4360" xr:uid="{0A7E8235-CF25-46D0-AF56-D5D4C2303CC1}"/>
    <cellStyle name="Komma 2 3 2 3 4 3" xfId="23592" xr:uid="{C704A63C-D7FF-4232-8E69-9EBFA2C17D81}"/>
    <cellStyle name="Komma 2 3 2 3 5" xfId="2699" xr:uid="{3FFACF95-5624-4BB3-BBAE-5E92F5A90789}"/>
    <cellStyle name="Komma 2 3 2 3 5 2" xfId="23803" xr:uid="{EC1FD7EA-6D12-4B38-B682-4B8F623A4FF6}"/>
    <cellStyle name="Komma 2 3 2 3 6" xfId="16516" xr:uid="{2D8AE069-2AD2-4F49-841F-DBA40ED18858}"/>
    <cellStyle name="Komma 2 3 2 3 6 2" xfId="28842" xr:uid="{8309557D-9BC2-481C-94BD-AA1C8969F883}"/>
    <cellStyle name="Komma 2 3 2 3 7" xfId="2971" xr:uid="{31F2373D-44B5-4F06-B6CC-EEFED9A1F9F0}"/>
    <cellStyle name="Komma 2 3 2 3 8" xfId="22176" xr:uid="{61C5F095-AB95-42D7-B3C1-6D33607DAC48}"/>
    <cellStyle name="Komma 2 3 2 3 9" xfId="35556" xr:uid="{D2C1F8BD-259B-41AA-81A0-C8973FA2B583}"/>
    <cellStyle name="Komma 2 3 2 4" xfId="1481" xr:uid="{733F4D74-67D3-4A86-AF82-54C358769F40}"/>
    <cellStyle name="Komma 2 3 2 4 2" xfId="4139" xr:uid="{EDB60D59-E3A7-40DF-ABB6-E5EC4640CC8F}"/>
    <cellStyle name="Komma 2 3 2 4 3" xfId="3885" xr:uid="{AF8CA8DA-91F5-41CA-97B5-5F04043BFA49}"/>
    <cellStyle name="Komma 2 3 2 4 4" xfId="22434" xr:uid="{549C09D8-096E-41A5-8E1B-EB6CD404D838}"/>
    <cellStyle name="Komma 2 3 2 5" xfId="2618" xr:uid="{787FE171-ADBB-446B-9CD3-AAC7F909E128}"/>
    <cellStyle name="Komma 2 3 2 5 2" xfId="3410" xr:uid="{6944EC2A-97EB-4FE4-AA6F-827BC6690ED5}"/>
    <cellStyle name="Komma 2 3 2 5 3" xfId="22833" xr:uid="{C04CE394-3E2D-45EB-A583-23FBB44500BA}"/>
    <cellStyle name="Komma 2 3 2 6" xfId="22099" xr:uid="{E6EBDD60-4E36-40A4-A079-CE78DBFEF506}"/>
    <cellStyle name="Komma 2 3 2 7" xfId="35447" xr:uid="{1C0233E2-197F-44D2-916A-19AEBB0D5C4A}"/>
    <cellStyle name="Komma 2 3 3" xfId="178" xr:uid="{00000000-0005-0000-0000-000083000000}"/>
    <cellStyle name="Komma 2 3 3 2" xfId="690" xr:uid="{00000000-0005-0000-0000-000083000000}"/>
    <cellStyle name="Komma 2 3 3 2 2" xfId="1023" xr:uid="{A132C8A8-B25B-4F87-BA75-2457D0BA8BA0}"/>
    <cellStyle name="Komma 2 3 3 2 2 2" xfId="1376" xr:uid="{DB218523-4FE5-445F-9434-8A94940897F3}"/>
    <cellStyle name="Komma 2 3 3 2 2 2 2" xfId="2213" xr:uid="{A2D45027-A51C-4AB3-A371-4BA062960463}"/>
    <cellStyle name="Komma 2 3 3 2 2 2 2 2" xfId="4981" xr:uid="{EEC88A26-D428-4748-BD71-98E8D19EA6BD}"/>
    <cellStyle name="Komma 2 3 3 2 2 2 3" xfId="3726" xr:uid="{A3492620-35EE-4CDC-966A-891617B5C71C}"/>
    <cellStyle name="Komma 2 3 3 2 2 3" xfId="1863" xr:uid="{D9563AE9-A724-420F-AF80-0032D0629D9C}"/>
    <cellStyle name="Komma 2 3 3 2 2 3 2" xfId="4082" xr:uid="{944CBA43-2004-4437-A4DF-8CD0B87AC4C4}"/>
    <cellStyle name="Komma 2 3 3 2 2 4" xfId="4631" xr:uid="{0B35A469-17F3-448E-A094-0056CC5E5EAF}"/>
    <cellStyle name="Komma 2 3 3 2 2 5" xfId="3261" xr:uid="{4E1FEF00-CABB-47EA-913E-CDA77A1BE17B}"/>
    <cellStyle name="Komma 2 3 3 2 2 6" xfId="22673" xr:uid="{97683068-EF28-4E8E-A719-43FE565013E4}"/>
    <cellStyle name="Komma 2 3 3 2 3" xfId="2523" xr:uid="{AE917CE7-5F82-4F53-93EF-58297BA306F8}"/>
    <cellStyle name="Komma 2 3 3 2 3 2" xfId="3561" xr:uid="{0610B164-4CAD-40F4-A7CC-C795D4790034}"/>
    <cellStyle name="Komma 2 3 3 2 3 3" xfId="21913" xr:uid="{6EEA2FC5-8BEE-4D90-A92A-939FB7BFA089}"/>
    <cellStyle name="Komma 2 3 3 2 3 3 2" xfId="23559" xr:uid="{18F00A0B-FD51-4979-8D3A-B5D209530FA9}"/>
    <cellStyle name="Komma 2 3 3 2 3 4" xfId="22970" xr:uid="{EE31856F-3B4C-4250-B95E-E0960B0AD59D}"/>
    <cellStyle name="Komma 2 3 3 2 4" xfId="2869" xr:uid="{AA38C657-C57B-4E51-B503-6A1A9150166E}"/>
    <cellStyle name="Komma 2 3 3 2 4 2" xfId="7897" xr:uid="{95CFDC67-6061-4860-9569-D80686E1E641}"/>
    <cellStyle name="Komma 2 3 3 2 4 2 2" xfId="29150" xr:uid="{9A3312FC-DD90-4922-81E9-BCE1E7B78627}"/>
    <cellStyle name="Komma 2 3 3 2 4 3" xfId="16809" xr:uid="{9B05765E-9F2B-48C2-AF44-7AC695D8A6D7}"/>
    <cellStyle name="Komma 2 3 3 2 4 4" xfId="24111" xr:uid="{8EFF28DB-1BFA-4B8D-B2DB-F9739E57C580}"/>
    <cellStyle name="Komma 2 3 3 2 5" xfId="23101" xr:uid="{6DBC4ECC-1DBC-4361-B919-B3C9E03339D8}"/>
    <cellStyle name="Komma 2 3 3 2 6" xfId="22335" xr:uid="{3CCFB425-AB3A-4CE2-948B-192C399A07E8}"/>
    <cellStyle name="Komma 2 3 3 2 7" xfId="35792" xr:uid="{9605778B-D2D2-4D28-BD0F-7F633907140C}"/>
    <cellStyle name="Komma 2 3 3 3" xfId="484" xr:uid="{00000000-0005-0000-0000-0000C1000000}"/>
    <cellStyle name="Komma 2 3 3 3 10" xfId="9712" xr:uid="{DAC05477-49AA-4C60-A11C-FEE74818D628}"/>
    <cellStyle name="Komma 2 3 3 3 10 2" xfId="17798" xr:uid="{CA6E262F-3547-432C-812B-1807604C7B16}"/>
    <cellStyle name="Komma 2 3 3 3 10 2 2" xfId="30136" xr:uid="{7149C169-C333-4827-9FB8-D34D9A0E22B3}"/>
    <cellStyle name="Komma 2 3 3 3 10 3" xfId="25099" xr:uid="{435C8024-42DE-4391-ACF6-121C82702062}"/>
    <cellStyle name="Komma 2 3 3 3 11" xfId="10094" xr:uid="{A7F6B492-8398-43C0-9928-BBB63AE1FAFD}"/>
    <cellStyle name="Komma 2 3 3 3 11 2" xfId="18007" xr:uid="{1D52E51C-37C6-41EF-B619-F843C4CD6171}"/>
    <cellStyle name="Komma 2 3 3 3 11 2 2" xfId="30345" xr:uid="{DE8DAFDF-F5A6-43BF-83A9-08A005731EE7}"/>
    <cellStyle name="Komma 2 3 3 3 11 3" xfId="25308" xr:uid="{45134E32-F441-4F2C-A361-54F2BB11BC08}"/>
    <cellStyle name="Komma 2 3 3 3 12" xfId="10475" xr:uid="{694E83CB-01A1-4C15-AD6A-C56AA0FE4A9E}"/>
    <cellStyle name="Komma 2 3 3 3 12 2" xfId="18216" xr:uid="{78EB27DE-9ADE-42DE-B921-D3C720E6F89F}"/>
    <cellStyle name="Komma 2 3 3 3 12 2 2" xfId="30553" xr:uid="{5893CA19-03FB-4615-979F-F98B0BB13103}"/>
    <cellStyle name="Komma 2 3 3 3 12 3" xfId="25516" xr:uid="{315782B6-2D9C-4CAC-81C0-FE4E8C9C1F36}"/>
    <cellStyle name="Komma 2 3 3 3 13" xfId="10856" xr:uid="{AEDD9DFF-9F10-456A-9775-293E26A76EC1}"/>
    <cellStyle name="Komma 2 3 3 3 13 2" xfId="18424" xr:uid="{0ED8A795-E32A-4378-AFFB-9DCADF1B3B3E}"/>
    <cellStyle name="Komma 2 3 3 3 13 2 2" xfId="30761" xr:uid="{DBFB7403-DEE1-4EAD-9C4F-DBAF53048627}"/>
    <cellStyle name="Komma 2 3 3 3 13 3" xfId="25724" xr:uid="{FC59F2A7-6347-40D9-9D64-433BF9ADA868}"/>
    <cellStyle name="Komma 2 3 3 3 14" xfId="11237" xr:uid="{9EDD816D-948E-4EC5-B3C2-A1045FC6EC49}"/>
    <cellStyle name="Komma 2 3 3 3 14 2" xfId="18633" xr:uid="{1D14D0CC-B61F-4D48-BAC7-7E78B519C0C2}"/>
    <cellStyle name="Komma 2 3 3 3 14 2 2" xfId="30969" xr:uid="{90058A76-8C1D-47D5-BAF2-267B4B740BE1}"/>
    <cellStyle name="Komma 2 3 3 3 14 3" xfId="25932" xr:uid="{AD04F9FA-930B-494F-9905-439453671D87}"/>
    <cellStyle name="Komma 2 3 3 3 15" xfId="11654" xr:uid="{5258C78A-12E6-43BD-A9CE-831CBC64D6F0}"/>
    <cellStyle name="Komma 2 3 3 3 15 2" xfId="18851" xr:uid="{F15C8CC3-9E53-401A-95D5-8F749A7E38D6}"/>
    <cellStyle name="Komma 2 3 3 3 15 2 2" xfId="31185" xr:uid="{74DEBFE6-3912-4F18-ACFC-F6DB2AD96A41}"/>
    <cellStyle name="Komma 2 3 3 3 15 3" xfId="26148" xr:uid="{A0A2B3A3-1CCD-48E1-B80D-25A67D9D9C71}"/>
    <cellStyle name="Komma 2 3 3 3 16" xfId="12039" xr:uid="{C04CA76F-6DC7-4D00-8B87-C42848ED0DD4}"/>
    <cellStyle name="Komma 2 3 3 3 16 2" xfId="19062" xr:uid="{C775C65A-FC4F-4CEA-A287-89A7E617C8F6}"/>
    <cellStyle name="Komma 2 3 3 3 16 2 2" xfId="31395" xr:uid="{4CAEA409-C0FE-4EB6-92AE-9A40E4DACB3C}"/>
    <cellStyle name="Komma 2 3 3 3 16 3" xfId="26358" xr:uid="{D3309DCC-3BAC-4A5A-B4ED-BD15878A44F9}"/>
    <cellStyle name="Komma 2 3 3 3 17" xfId="12420" xr:uid="{A8F5E63A-8A51-49B4-A0E1-0D8287EA1C46}"/>
    <cellStyle name="Komma 2 3 3 3 17 2" xfId="19270" xr:uid="{1A012C54-A697-4D1D-B9FA-5ED9FE47C4F3}"/>
    <cellStyle name="Komma 2 3 3 3 17 2 2" xfId="31603" xr:uid="{4E3B595D-0B4D-4AD7-B79E-CDF31F3C473D}"/>
    <cellStyle name="Komma 2 3 3 3 17 3" xfId="26566" xr:uid="{57E0AFBE-5552-457C-AF5B-3BCC5907BCE0}"/>
    <cellStyle name="Komma 2 3 3 3 18" xfId="12801" xr:uid="{4C19FF42-5432-4AC7-B76A-934F82D672CF}"/>
    <cellStyle name="Komma 2 3 3 3 18 2" xfId="19479" xr:uid="{25A30A3F-5B0C-4660-BDE2-ECD5A369ABE4}"/>
    <cellStyle name="Komma 2 3 3 3 18 2 2" xfId="31811" xr:uid="{6DF9D873-9153-4C86-9F97-E449EBA6B8C4}"/>
    <cellStyle name="Komma 2 3 3 3 18 3" xfId="26774" xr:uid="{B6DCFDA5-6023-4B1D-B6A6-794B05DD92FC}"/>
    <cellStyle name="Komma 2 3 3 3 19" xfId="13182" xr:uid="{FA892FBF-384F-4E8F-8987-6288D05A655F}"/>
    <cellStyle name="Komma 2 3 3 3 19 2" xfId="19687" xr:uid="{AC38A0C2-E79E-4003-85CE-492951C12709}"/>
    <cellStyle name="Komma 2 3 3 3 19 2 2" xfId="32019" xr:uid="{189B1165-EDBD-4467-98F4-534AC2E19B98}"/>
    <cellStyle name="Komma 2 3 3 3 19 3" xfId="26982" xr:uid="{46E0D0FF-902F-4D0C-9181-65177BB9B161}"/>
    <cellStyle name="Komma 2 3 3 3 2" xfId="903" xr:uid="{2CBA5791-5CC9-4C06-8C90-DBAA08394E15}"/>
    <cellStyle name="Komma 2 3 3 3 2 2" xfId="1256" xr:uid="{02B968DA-E5F2-48A8-8DA7-C0B67BDF659E}"/>
    <cellStyle name="Komma 2 3 3 3 2 2 2" xfId="2093" xr:uid="{052E73F5-10BB-4CA1-9A1B-7024EE9935A9}"/>
    <cellStyle name="Komma 2 3 3 3 2 2 2 2" xfId="4861" xr:uid="{8275193F-16F3-4F96-86B0-987B6E44F5DD}"/>
    <cellStyle name="Komma 2 3 3 3 2 2 3" xfId="3635" xr:uid="{DE7C94B6-7946-416A-B5F2-7227F6989CE6}"/>
    <cellStyle name="Komma 2 3 3 3 2 3" xfId="1743" xr:uid="{745F4E06-CD59-4B3D-94EF-8D6F5A4599F7}"/>
    <cellStyle name="Komma 2 3 3 3 2 3 2" xfId="3974" xr:uid="{CA5C07A8-F042-440A-9819-438A4CA7EEA4}"/>
    <cellStyle name="Komma 2 3 3 3 2 4" xfId="4520" xr:uid="{AA683E42-39F8-43B0-AC99-6984CE42F0D1}"/>
    <cellStyle name="Komma 2 3 3 3 2 5" xfId="3150" xr:uid="{D18218B0-0CED-4B3A-81C0-32A4FF9FFCB0}"/>
    <cellStyle name="Komma 2 3 3 3 2 6" xfId="22567" xr:uid="{B11CFE43-CFBE-4C7A-8B75-C3EA8080B2FE}"/>
    <cellStyle name="Komma 2 3 3 3 20" xfId="13563" xr:uid="{21AA75AF-D430-4848-AE15-01ECB1CC2804}"/>
    <cellStyle name="Komma 2 3 3 3 20 2" xfId="19896" xr:uid="{4BE822A0-4BE3-434C-A6A7-97819E4502CD}"/>
    <cellStyle name="Komma 2 3 3 3 20 2 2" xfId="32227" xr:uid="{9F911572-8B4A-42F9-B7B9-BF834E03547E}"/>
    <cellStyle name="Komma 2 3 3 3 20 3" xfId="27190" xr:uid="{0AEF4BC7-9899-4543-9D53-5BBA463C88D4}"/>
    <cellStyle name="Komma 2 3 3 3 21" xfId="13952" xr:uid="{7F055365-2419-445B-96C3-123197D98950}"/>
    <cellStyle name="Komma 2 3 3 3 21 2" xfId="20108" xr:uid="{7DD90B48-26DF-465B-A9BD-22D3FF0771A3}"/>
    <cellStyle name="Komma 2 3 3 3 21 2 2" xfId="32439" xr:uid="{4F92F5E5-7756-452C-AB4A-684E85703FE5}"/>
    <cellStyle name="Komma 2 3 3 3 21 3" xfId="27402" xr:uid="{EEB9D65A-B22A-4F87-B04A-3998BF25ABCA}"/>
    <cellStyle name="Komma 2 3 3 3 22" xfId="14333" xr:uid="{08350EC6-C5A6-45C9-BA0F-B87A7C25176E}"/>
    <cellStyle name="Komma 2 3 3 3 22 2" xfId="20317" xr:uid="{F84BAF6F-A8EF-4729-BCB3-08DD0E64D1A2}"/>
    <cellStyle name="Komma 2 3 3 3 22 2 2" xfId="32647" xr:uid="{C881234B-EC4D-43EE-85D5-F6A51C44582A}"/>
    <cellStyle name="Komma 2 3 3 3 22 3" xfId="27610" xr:uid="{2030D8AD-BE4F-4BEE-8382-6F92960DCA3C}"/>
    <cellStyle name="Komma 2 3 3 3 23" xfId="14718" xr:uid="{026866C5-C30D-4C18-8558-4326573C8C77}"/>
    <cellStyle name="Komma 2 3 3 3 23 2" xfId="20528" xr:uid="{4B18B6B9-F234-480D-8679-B36B4FF59C79}"/>
    <cellStyle name="Komma 2 3 3 3 23 2 2" xfId="32857" xr:uid="{8B74DE11-00B3-45AB-AA6E-81A3E8B066EB}"/>
    <cellStyle name="Komma 2 3 3 3 23 3" xfId="27820" xr:uid="{836AE383-771F-471E-997E-84C032885780}"/>
    <cellStyle name="Komma 2 3 3 3 24" xfId="15099" xr:uid="{AD422BFE-0664-4390-8DAB-23C2AF6E3382}"/>
    <cellStyle name="Komma 2 3 3 3 24 2" xfId="20737" xr:uid="{AE56F31B-5723-413D-A819-9263FE4A06CE}"/>
    <cellStyle name="Komma 2 3 3 3 24 2 2" xfId="33065" xr:uid="{A941AB86-D7E8-4F4C-8243-8147E15E9A11}"/>
    <cellStyle name="Komma 2 3 3 3 24 3" xfId="28028" xr:uid="{42EFB41C-8EA1-4C49-A4FC-FDBFED61720D}"/>
    <cellStyle name="Komma 2 3 3 3 25" xfId="15480" xr:uid="{899FEB05-AF2B-43E9-9750-6E7D9CB3AA71}"/>
    <cellStyle name="Komma 2 3 3 3 25 2" xfId="20945" xr:uid="{77C62F96-DE9B-489C-82E0-F3D1C812522B}"/>
    <cellStyle name="Komma 2 3 3 3 25 2 2" xfId="33273" xr:uid="{9D8A52F9-1A66-44A9-BC3D-153C301C777A}"/>
    <cellStyle name="Komma 2 3 3 3 25 3" xfId="28236" xr:uid="{F736233C-BF73-4538-ACE6-B1E51AA62358}"/>
    <cellStyle name="Komma 2 3 3 3 26" xfId="15861" xr:uid="{E657D440-E9AB-444A-A89B-F75E0C2D1A88}"/>
    <cellStyle name="Komma 2 3 3 3 26 2" xfId="21153" xr:uid="{D82B4C07-AC88-403E-A310-776634C653D6}"/>
    <cellStyle name="Komma 2 3 3 3 26 2 2" xfId="33481" xr:uid="{D1349BD3-86C2-411A-B379-A7FBD94E93E7}"/>
    <cellStyle name="Komma 2 3 3 3 26 3" xfId="28444" xr:uid="{B9F94266-016F-47F5-AAC3-29178EA80E92}"/>
    <cellStyle name="Komma 2 3 3 3 27" xfId="16242" xr:uid="{53AC0190-67F3-4649-8A34-EB9613B16CE2}"/>
    <cellStyle name="Komma 2 3 3 3 27 2" xfId="21361" xr:uid="{2C8B6B24-CDB3-4413-A21B-45DE34169979}"/>
    <cellStyle name="Komma 2 3 3 3 27 2 2" xfId="33689" xr:uid="{100A6967-7692-4055-9C1A-F45ACBFC0453}"/>
    <cellStyle name="Komma 2 3 3 3 27 3" xfId="28652" xr:uid="{428AA508-AA51-430C-8CF5-F86AC4FC728F}"/>
    <cellStyle name="Komma 2 3 3 3 28" xfId="5395" xr:uid="{19806D0E-743F-43ED-BD60-C70C2EFE8469}"/>
    <cellStyle name="Komma 2 3 3 3 28 2" xfId="21662" xr:uid="{627ADCC7-2A3D-4354-9C53-92F808B99FA0}"/>
    <cellStyle name="Komma 2 3 3 3 29" xfId="22229" xr:uid="{D0B2EC3F-4D64-4A97-9DF8-3968BB21728E}"/>
    <cellStyle name="Komma 2 3 3 3 3" xfId="2761" xr:uid="{9B2A6B83-137E-473E-A9FE-114E81773AF1}"/>
    <cellStyle name="Komma 2 3 3 3 3 2" xfId="3453" xr:uid="{E0EEDCF6-BF3C-415E-9226-F98FD7D78CE1}"/>
    <cellStyle name="Komma 2 3 3 3 3 3" xfId="23451" xr:uid="{27901998-6D12-44B2-8C17-BA5EEA3F76FD}"/>
    <cellStyle name="Komma 2 3 3 3 30" xfId="35641" xr:uid="{8DA4F7A3-7E6B-4463-9EC4-5475244CBBE1}"/>
    <cellStyle name="Komma 2 3 3 3 4" xfId="4271" xr:uid="{9E69E61A-2EE5-4DC3-908D-D4503E45BA8D}"/>
    <cellStyle name="Komma 2 3 3 3 4 2" xfId="7400" xr:uid="{10DF9D03-FCD3-46FA-8F34-276A85FC7BCD}"/>
    <cellStyle name="Komma 2 3 3 3 5" xfId="7777" xr:uid="{8DCD733C-73B3-4214-84B0-1FEE68C9DCDC}"/>
    <cellStyle name="Komma 2 3 3 3 5 2" xfId="16736" xr:uid="{B28948A2-2E98-4359-9B99-BAE31328A204}"/>
    <cellStyle name="Komma 2 3 3 3 5 2 2" xfId="29077" xr:uid="{AB56FDE2-C960-468B-9FED-F6748B76428C}"/>
    <cellStyle name="Komma 2 3 3 3 5 3" xfId="24038" xr:uid="{E1BECD84-8475-418E-9B9B-A73041E49C86}"/>
    <cellStyle name="Komma 2 3 3 3 6" xfId="8169" xr:uid="{393830D0-01EC-43E0-980D-2C356E9FA8FC}"/>
    <cellStyle name="Komma 2 3 3 3 6 2" xfId="16963" xr:uid="{157E7604-CE2D-4D91-94D1-6E3EF5949498}"/>
    <cellStyle name="Komma 2 3 3 3 6 2 2" xfId="29303" xr:uid="{CA2514D7-6F9A-4FBA-AB0A-305593CA261B}"/>
    <cellStyle name="Komma 2 3 3 3 6 3" xfId="24264" xr:uid="{9476E47E-4E57-4C6F-844E-03012E73C4D2}"/>
    <cellStyle name="Komma 2 3 3 3 7" xfId="8550" xr:uid="{FB30A72D-E40F-4D08-8AF1-DB6061818404}"/>
    <cellStyle name="Komma 2 3 3 3 7 2" xfId="17171" xr:uid="{D172AC62-F15E-46E2-918C-F465EB1B7620}"/>
    <cellStyle name="Komma 2 3 3 3 7 2 2" xfId="29511" xr:uid="{74F0DEF4-37F4-4009-A79D-64E24D9A8EE2}"/>
    <cellStyle name="Komma 2 3 3 3 7 3" xfId="24472" xr:uid="{8A0060CF-93E3-453A-B4F6-59305CE494DA}"/>
    <cellStyle name="Komma 2 3 3 3 8" xfId="8931" xr:uid="{375B40EE-14EB-47B9-8E61-0DFD8BA779D2}"/>
    <cellStyle name="Komma 2 3 3 3 8 2" xfId="17379" xr:uid="{EACA8394-D4B7-44C4-B838-DEAC0D174348}"/>
    <cellStyle name="Komma 2 3 3 3 8 2 2" xfId="29719" xr:uid="{F5D2A332-61F7-499F-A3B8-7FFA76BE663E}"/>
    <cellStyle name="Komma 2 3 3 3 8 3" xfId="24680" xr:uid="{7AD8E350-6219-4925-B040-3E2A9E2D32F7}"/>
    <cellStyle name="Komma 2 3 3 3 9" xfId="9327" xr:uid="{C85AB204-9D5F-4F7C-96FC-8859AF395A19}"/>
    <cellStyle name="Komma 2 3 3 3 9 2" xfId="17590" xr:uid="{5343CA2B-A06E-4AD0-A18D-84ECA18AE3D7}"/>
    <cellStyle name="Komma 2 3 3 3 9 2 2" xfId="29928" xr:uid="{0549D514-73E8-4261-9261-81FD7D0BADCD}"/>
    <cellStyle name="Komma 2 3 3 3 9 3" xfId="24891" xr:uid="{7C71DC90-732A-41B9-B697-082856819689}"/>
    <cellStyle name="Komma 2 3 3 4" xfId="835" xr:uid="{FCE32E61-7883-47AA-8428-56BC32D1C3D2}"/>
    <cellStyle name="Komma 2 3 3 4 2" xfId="1190" xr:uid="{061E3E3C-8881-4BAD-B23F-27F10AF3B779}"/>
    <cellStyle name="Komma 2 3 3 4 2 2" xfId="2027" xr:uid="{3C1A6D34-B80D-4571-B7D8-D45AA2EFE1C6}"/>
    <cellStyle name="Komma 2 3 3 4 2 2 2" xfId="4795" xr:uid="{F4D1DFE4-315C-4EF8-976D-0AD82FA8A495}"/>
    <cellStyle name="Komma 2 3 3 4 2 3" xfId="3654" xr:uid="{C8EF5D26-0755-43C4-83A4-F4A421BED874}"/>
    <cellStyle name="Komma 2 3 3 4 2 4" xfId="23967" xr:uid="{1F11B7C5-E972-4B50-97EF-01C5F9C76195}"/>
    <cellStyle name="Komma 2 3 3 4 3" xfId="1677" xr:uid="{88C13079-FB34-44B0-8D10-4085907DFCFA}"/>
    <cellStyle name="Komma 2 3 3 4 3 2" xfId="3925" xr:uid="{E997ADA8-35F2-4BBD-B337-E50A54D499BE}"/>
    <cellStyle name="Komma 2 3 3 4 3 3" xfId="21995" xr:uid="{88B99E6C-B2C5-4B5A-93EB-943F5AE31767}"/>
    <cellStyle name="Komma 2 3 3 4 3 4" xfId="29006" xr:uid="{B6138FAC-0CD9-4067-8680-FC27AEC9C8DD}"/>
    <cellStyle name="Komma 2 3 3 4 4" xfId="4471" xr:uid="{9D49383C-BB0A-441D-BF0F-83F254BCFFC3}"/>
    <cellStyle name="Komma 2 3 3 4 4 2" xfId="23131" xr:uid="{8ECBB155-B6C2-4FA4-B574-5C0C38362439}"/>
    <cellStyle name="Komma 2 3 3 4 5" xfId="7650" xr:uid="{A17F5F35-C991-46A8-A506-E4A6DC1D3BA9}"/>
    <cellStyle name="Komma 2 3 3 4 6" xfId="16664" xr:uid="{7E7C19E3-E915-4A50-A384-B1791C4775C7}"/>
    <cellStyle name="Komma 2 3 3 4 7" xfId="3092" xr:uid="{CAE46712-DC50-45A4-B1C7-CED5B703BD42}"/>
    <cellStyle name="Komma 2 3 3 4 8" xfId="22378" xr:uid="{D912A0BE-B204-4A38-A476-5B1D41D84A02}"/>
    <cellStyle name="Komma 2 3 3 5" xfId="1519" xr:uid="{DDB216DE-3079-46B5-8FED-7A824C5A149C}"/>
    <cellStyle name="Komma 2 3 3 5 2" xfId="23227" xr:uid="{73ADA12A-2648-48AC-B721-C9A1153D1E14}"/>
    <cellStyle name="Komma 2 3 3 5 3" xfId="22732" xr:uid="{D026DD83-F71B-4800-A4C0-3EF052B7E2EA}"/>
    <cellStyle name="Komma 2 3 3 6" xfId="2658" xr:uid="{D28EB0C1-B01E-46C8-A030-D6D1C319C0EC}"/>
    <cellStyle name="Komma 2 3 3 6 2" xfId="23358" xr:uid="{C77B569A-87E2-46AC-AB69-3F9E397BC919}"/>
    <cellStyle name="Komma 2 3 3 7" xfId="23004" xr:uid="{1B05C449-F44E-4213-9674-112E62D63D91}"/>
    <cellStyle name="Komma 2 3 3 8" xfId="22139" xr:uid="{3985FB9C-E648-44FA-B012-4F1C9FA84F3A}"/>
    <cellStyle name="Komma 2 3 3 9" xfId="35487" xr:uid="{4945A49A-6446-462F-92B7-8E9313534430}"/>
    <cellStyle name="Komma 2 3 4" xfId="109" xr:uid="{00000000-0005-0000-0000-000084000000}"/>
    <cellStyle name="Komma 2 3 4 2" xfId="626" xr:uid="{00000000-0005-0000-0000-000084000000}"/>
    <cellStyle name="Komma 2 3 4 2 2" xfId="960" xr:uid="{21A125F5-E4BA-4F80-B7EE-593B1B98969B}"/>
    <cellStyle name="Komma 2 3 4 2 2 2" xfId="1313" xr:uid="{A863D511-BD04-48FB-88C8-01ED47703E88}"/>
    <cellStyle name="Komma 2 3 4 2 2 2 2" xfId="2150" xr:uid="{7954890D-3599-4609-8D8B-109D68CD8C78}"/>
    <cellStyle name="Komma 2 3 4 2 2 2 2 2" xfId="4918" xr:uid="{6A23BD05-24E1-443D-B1B6-28686B492B64}"/>
    <cellStyle name="Komma 2 3 4 2 2 2 3" xfId="3678" xr:uid="{1CD83EC0-1ABF-4F06-9723-D7CC24264A71}"/>
    <cellStyle name="Komma 2 3 4 2 2 3" xfId="1800" xr:uid="{58DF52A3-7BCB-473E-B3F6-DAB48F176C43}"/>
    <cellStyle name="Komma 2 3 4 2 2 3 2" xfId="4019" xr:uid="{D6CD2317-0BD6-43A4-BFA4-49C6F0D69434}"/>
    <cellStyle name="Komma 2 3 4 2 2 4" xfId="4568" xr:uid="{54CA2FC8-EB63-400D-BC0E-D8A48EF92ADB}"/>
    <cellStyle name="Komma 2 3 4 2 2 5" xfId="3198" xr:uid="{6FB16A69-99AC-4E61-B6EA-298D1AD92D55}"/>
    <cellStyle name="Komma 2 3 4 2 2 6" xfId="22610" xr:uid="{189DC64E-14BC-4FB5-8C42-1A153C8E1B9D}"/>
    <cellStyle name="Komma 2 3 4 2 3" xfId="2806" xr:uid="{2AA5F8AC-8CFD-4562-A89F-07E75CC9B1CA}"/>
    <cellStyle name="Komma 2 3 4 2 3 2" xfId="3498" xr:uid="{B4A788B9-6B9D-4A1B-A495-7D38EE167782}"/>
    <cellStyle name="Komma 2 3 4 2 3 3" xfId="23496" xr:uid="{908575FD-6C73-464F-B391-5F4FB7A814DA}"/>
    <cellStyle name="Komma 2 3 4 2 3 4" xfId="22899" xr:uid="{15C6DEC1-D214-49DE-BC10-3FECFD01F27D}"/>
    <cellStyle name="Komma 2 3 4 2 4" xfId="4297" xr:uid="{751FB8E7-6661-4DB2-A7C6-8B3C81568B14}"/>
    <cellStyle name="Komma 2 3 4 2 4 2" xfId="23670" xr:uid="{068C710C-CAB7-4476-9CA4-D92C89125A79}"/>
    <cellStyle name="Komma 2 3 4 2 5" xfId="5223" xr:uid="{DD7C3D4A-EE13-4149-9EBC-C1D552A535C6}"/>
    <cellStyle name="Komma 2 3 4 2 5 2" xfId="28746" xr:uid="{55B894A4-42B2-442C-97A8-14D7A4E7A208}"/>
    <cellStyle name="Komma 2 3 4 2 6" xfId="16443" xr:uid="{F62534ED-CC63-43CC-836D-566BC547A4B3}"/>
    <cellStyle name="Komma 2 3 4 2 6 2" xfId="23182" xr:uid="{CA35C81B-82F0-497D-9ED3-09C6918692B6}"/>
    <cellStyle name="Komma 2 3 4 2 7" xfId="22272" xr:uid="{EF3531A9-600E-40EE-969F-DAD6042F3954}"/>
    <cellStyle name="Komma 2 3 4 2 8" xfId="35729" xr:uid="{C775EA09-386E-408C-8769-04E74AF2E971}"/>
    <cellStyle name="Komma 2 3 4 3" xfId="772" xr:uid="{CA4200B8-ECD7-4466-ACEA-7CDBD77EA32B}"/>
    <cellStyle name="Komma 2 3 4 3 2" xfId="1127" xr:uid="{D8DFE769-3A5E-4BF7-A146-BFCAA1A4E898}"/>
    <cellStyle name="Komma 2 3 4 3 2 2" xfId="1964" xr:uid="{42A2846D-8EA0-4661-8C75-2DB70D2CF15D}"/>
    <cellStyle name="Komma 2 3 4 3 2 2 2" xfId="4732" xr:uid="{D6E77126-86FB-4E26-9A62-A70DC7B389B4}"/>
    <cellStyle name="Komma 2 3 4 3 2 3" xfId="3736" xr:uid="{AAAEE3EE-EC6B-4727-B3FF-13DA73DEEC87}"/>
    <cellStyle name="Komma 2 3 4 3 2 4" xfId="23296" xr:uid="{7544DF85-D73F-4D0C-9F4A-E0EDB4CE09F7}"/>
    <cellStyle name="Komma 2 3 4 3 3" xfId="1614" xr:uid="{992B4C03-8E07-4828-9479-57CB3FB61DCF}"/>
    <cellStyle name="Komma 2 3 4 3 3 2" xfId="3853" xr:uid="{66D0FD36-061F-4C8F-A291-4DADB8613A17}"/>
    <cellStyle name="Komma 2 3 4 3 4" xfId="4409" xr:uid="{05442C74-325C-4E22-A226-59137D735AC9}"/>
    <cellStyle name="Komma 2 3 4 3 5" xfId="3030" xr:uid="{960FCB50-09FE-4BA3-8400-BF0AFC493693}"/>
    <cellStyle name="Komma 2 3 4 3 6" xfId="22489" xr:uid="{B7120C4E-7047-4FED-8268-301A06BB7774}"/>
    <cellStyle name="Komma 2 3 4 4" xfId="1450" xr:uid="{25196FDD-CBB1-4466-8793-4BAA27A61B92}"/>
    <cellStyle name="Komma 2 3 4 4 2" xfId="22793" xr:uid="{6E7948ED-D2B0-491A-96CB-177EA8F5EA02}"/>
    <cellStyle name="Komma 2 3 4 5" xfId="2403" xr:uid="{1EC76D6B-44E5-4BC4-9468-60EE5CD2CB05}"/>
    <cellStyle name="Komma 2 3 4 5 2" xfId="4199" xr:uid="{6E2ABFBD-9200-4DE8-AC99-A35A75B5F95D}"/>
    <cellStyle name="Komma 2 3 4 5 3" xfId="23036" xr:uid="{9A85CB13-E0FD-4CA5-9BD1-154FC15BE602}"/>
    <cellStyle name="Komma 2 3 4 6" xfId="2586" xr:uid="{07113903-56C6-4CA6-A339-DE86D61F3C56}"/>
    <cellStyle name="Komma 2 3 4 7" xfId="22067" xr:uid="{9FE5B266-A641-486C-A969-53BAB2327C76}"/>
    <cellStyle name="Komma 2 3 4 8" xfId="35415" xr:uid="{F8BCB380-957D-46F3-BA28-AE45A98FC862}"/>
    <cellStyle name="Komma 2 3 5" xfId="588" xr:uid="{00000000-0005-0000-0000-000081000000}"/>
    <cellStyle name="Komma 2 3 5 2" xfId="930" xr:uid="{46C76DA2-E6F3-492B-BE58-25876BD4E55A}"/>
    <cellStyle name="Komma 2 3 5 2 2" xfId="1283" xr:uid="{5B0EA2F5-77B7-46B7-9939-D80EC6471302}"/>
    <cellStyle name="Komma 2 3 5 2 2 2" xfId="2120" xr:uid="{DA7A1006-19C9-4367-A91B-0A9E375C292A}"/>
    <cellStyle name="Komma 2 3 5 2 2 2 2" xfId="4888" xr:uid="{1901EE76-9158-4626-B5AB-CB71AB50AD22}"/>
    <cellStyle name="Komma 2 3 5 2 2 3" xfId="3607" xr:uid="{F65C22AD-08C8-4478-BA9D-A11F35AF82BE}"/>
    <cellStyle name="Komma 2 3 5 2 3" xfId="1770" xr:uid="{84541A89-26BC-4F44-BB07-766CE2700624}"/>
    <cellStyle name="Komma 2 3 5 2 3 2" xfId="3991" xr:uid="{E8E08E5F-712A-4045-816F-8E3F45D5F67A}"/>
    <cellStyle name="Komma 2 3 5 2 4" xfId="4540" xr:uid="{37ADB25A-F4A1-4FD6-8251-2F3CA178C1BA}"/>
    <cellStyle name="Komma 2 3 5 2 5" xfId="3168" xr:uid="{97142B57-3BEF-4C4C-AD9A-560BF67433DD}"/>
    <cellStyle name="Komma 2 3 5 2 6" xfId="22582" xr:uid="{9A838F8E-EC2E-4628-9844-B1B1CB20AAD6}"/>
    <cellStyle name="Komma 2 3 5 3" xfId="2500" xr:uid="{25EE4E9E-41AD-430F-9E6E-00C7BB9E311C}"/>
    <cellStyle name="Komma 2 3 5 3 2" xfId="3470" xr:uid="{33AEDF73-7CFE-44F0-AAB6-3C4ABBE04299}"/>
    <cellStyle name="Komma 2 3 5 3 3" xfId="21885" xr:uid="{9D833D87-BA8E-48A4-8E12-A53DA76256B1}"/>
    <cellStyle name="Komma 2 3 5 3 3 2" xfId="23468" xr:uid="{DA941FBA-8619-44F1-A660-3290F4E8B93D}"/>
    <cellStyle name="Komma 2 3 5 3 4" xfId="22855" xr:uid="{BD17E9A2-FB61-42CD-8B38-8C9AE1AC36E4}"/>
    <cellStyle name="Komma 2 3 5 4" xfId="2778" xr:uid="{1F0EA1D0-C0C1-48B4-85DE-78C90DFF0646}"/>
    <cellStyle name="Komma 2 3 5 4 2" xfId="23657" xr:uid="{CD677446-0F83-4DC6-B193-EA0ACF55D8C8}"/>
    <cellStyle name="Komma 2 3 5 5" xfId="5188" xr:uid="{F3CCCDCA-23DD-496C-9641-E0B63BBD6407}"/>
    <cellStyle name="Komma 2 3 5 5 2" xfId="28779" xr:uid="{DE4CD84B-BF4D-4535-831D-05FC65E90136}"/>
    <cellStyle name="Komma 2 3 5 6" xfId="16411" xr:uid="{CB0ED292-29D4-4443-A9E6-EBF2E6BE8DD3}"/>
    <cellStyle name="Komma 2 3 5 6 2" xfId="23158" xr:uid="{D402331F-F070-4AD7-B2E6-4C39331A2E62}"/>
    <cellStyle name="Komma 2 3 5 7" xfId="16529" xr:uid="{34EC1469-CB18-4004-8075-75E3D0A569B4}"/>
    <cellStyle name="Komma 2 3 5 8" xfId="22244" xr:uid="{88F66B48-1B22-4B09-A6B9-A83BB700D6B3}"/>
    <cellStyle name="Komma 2 3 5 9" xfId="35701" xr:uid="{BA105DBB-0421-47D4-B864-A0B9082041CE}"/>
    <cellStyle name="Komma 2 3 6" xfId="213" xr:uid="{00000000-0005-0000-0000-0000BF000000}"/>
    <cellStyle name="Komma 2 3 6 10" xfId="9984" xr:uid="{1C34E4E5-DA02-4135-BAC9-85E3CD40BB0B}"/>
    <cellStyle name="Komma 2 3 6 10 2" xfId="17970" xr:uid="{FCE200C9-D546-4D16-BE42-A2B2FC5F963A}"/>
    <cellStyle name="Komma 2 3 6 10 2 2" xfId="30308" xr:uid="{74ECFE0A-54EC-43AD-90CD-038BEDCF559D}"/>
    <cellStyle name="Komma 2 3 6 10 3" xfId="25271" xr:uid="{42F3A999-8B91-44F0-9FFA-C6993E60D709}"/>
    <cellStyle name="Komma 2 3 6 11" xfId="10366" xr:uid="{7E8EE359-DFFE-48DB-9671-6F262D29CF8B}"/>
    <cellStyle name="Komma 2 3 6 11 2" xfId="18179" xr:uid="{0AEA53AA-8B70-41DF-8B09-46A0000B3026}"/>
    <cellStyle name="Komma 2 3 6 11 2 2" xfId="30517" xr:uid="{D0D6098E-4A75-4D81-A5E7-C96736B33ADA}"/>
    <cellStyle name="Komma 2 3 6 11 3" xfId="25480" xr:uid="{684F42A0-237C-4CC3-91DC-42B5D758FBAA}"/>
    <cellStyle name="Komma 2 3 6 12" xfId="10747" xr:uid="{0A887DB4-5A94-479E-BFF9-3B45D574F5CB}"/>
    <cellStyle name="Komma 2 3 6 12 2" xfId="18388" xr:uid="{D8D3E4FD-AC6C-4317-999A-C2D5B33E258E}"/>
    <cellStyle name="Komma 2 3 6 12 2 2" xfId="30725" xr:uid="{A1FF58C6-3E1A-4656-879B-AA2EDBABCBE9}"/>
    <cellStyle name="Komma 2 3 6 12 3" xfId="25688" xr:uid="{85AD7902-4618-42A0-8418-AED137CFC965}"/>
    <cellStyle name="Komma 2 3 6 13" xfId="11128" xr:uid="{E44637C1-C291-493B-886E-DA4D8E0107AA}"/>
    <cellStyle name="Komma 2 3 6 13 2" xfId="18596" xr:uid="{CBA34542-6709-4C6F-B45B-128F8A219BF3}"/>
    <cellStyle name="Komma 2 3 6 13 2 2" xfId="30933" xr:uid="{591AC9A1-712E-4D0E-B8CE-2DDDF97D6C77}"/>
    <cellStyle name="Komma 2 3 6 13 3" xfId="25896" xr:uid="{C8A6717E-BBFC-46F0-B30B-94570C5BFE21}"/>
    <cellStyle name="Komma 2 3 6 14" xfId="11545" xr:uid="{ACD4D8C6-7A00-412D-9A3A-FAB6D65B6996}"/>
    <cellStyle name="Komma 2 3 6 14 2" xfId="18815" xr:uid="{51BDD751-191B-4532-BFD2-0AEDAFBBD542}"/>
    <cellStyle name="Komma 2 3 6 14 2 2" xfId="31149" xr:uid="{853F60D2-7F0E-4857-BD62-0C0996F762B8}"/>
    <cellStyle name="Komma 2 3 6 14 3" xfId="26112" xr:uid="{C96C1C0A-D3EC-460F-9F09-E482EC0DA9D1}"/>
    <cellStyle name="Komma 2 3 6 15" xfId="11930" xr:uid="{630F51E6-2ADB-437F-9045-ECED30D49F81}"/>
    <cellStyle name="Komma 2 3 6 15 2" xfId="19025" xr:uid="{98CFB00A-F955-433A-8306-5685B48B9095}"/>
    <cellStyle name="Komma 2 3 6 15 2 2" xfId="31359" xr:uid="{E194EE60-1633-44D2-8072-167766E7B085}"/>
    <cellStyle name="Komma 2 3 6 15 3" xfId="26322" xr:uid="{E4DD0161-4798-44AD-A886-950804CF3D58}"/>
    <cellStyle name="Komma 2 3 6 16" xfId="12311" xr:uid="{39C3E7B6-A685-47F8-8D44-4418E71B73AF}"/>
    <cellStyle name="Komma 2 3 6 16 2" xfId="19234" xr:uid="{FF6D439F-5D01-41D2-B016-3F2DC95DBA18}"/>
    <cellStyle name="Komma 2 3 6 16 2 2" xfId="31567" xr:uid="{9F204F81-C170-4B48-BF21-38C218122A9E}"/>
    <cellStyle name="Komma 2 3 6 16 3" xfId="26530" xr:uid="{0A9903E0-EC70-44DE-8EB7-0214E9BEECFF}"/>
    <cellStyle name="Komma 2 3 6 17" xfId="12692" xr:uid="{290D80DF-50C7-4178-BAB7-AC0FF10D434A}"/>
    <cellStyle name="Komma 2 3 6 17 2" xfId="19443" xr:uid="{CB67BE32-56FF-468A-AB60-FD6364BD3220}"/>
    <cellStyle name="Komma 2 3 6 17 2 2" xfId="31775" xr:uid="{6D86AFC0-AB4C-4536-8DDC-93446FE30AE2}"/>
    <cellStyle name="Komma 2 3 6 17 3" xfId="26738" xr:uid="{80E016AB-F8BA-441C-BB0E-8D3263DD74F9}"/>
    <cellStyle name="Komma 2 3 6 18" xfId="13073" xr:uid="{AF7ADA47-19E6-4E8C-91FD-AFE4BE592BB9}"/>
    <cellStyle name="Komma 2 3 6 18 2" xfId="19651" xr:uid="{4598BF9A-5BE5-4560-ADFB-0319CE2665AA}"/>
    <cellStyle name="Komma 2 3 6 18 2 2" xfId="31983" xr:uid="{20FF44F5-0183-4E6F-A40E-7C5616E55ACC}"/>
    <cellStyle name="Komma 2 3 6 18 3" xfId="26946" xr:uid="{C79DD394-7775-4210-9652-9F677B92084C}"/>
    <cellStyle name="Komma 2 3 6 19" xfId="13454" xr:uid="{0F6BB865-6BDF-4FA4-8E2F-43C796CA5DD9}"/>
    <cellStyle name="Komma 2 3 6 19 2" xfId="19860" xr:uid="{CF871DD9-387C-4D47-B988-F3F86F005E1F}"/>
    <cellStyle name="Komma 2 3 6 19 2 2" xfId="32191" xr:uid="{0DA73009-B369-46D0-AD55-52ADF58C6FF1}"/>
    <cellStyle name="Komma 2 3 6 19 3" xfId="27154" xr:uid="{0B18FE4E-8D1D-4863-8582-87BC6710E0D0}"/>
    <cellStyle name="Komma 2 3 6 2" xfId="864" xr:uid="{08C47258-95E1-47E3-AF3A-D288126FB2E8}"/>
    <cellStyle name="Komma 2 3 6 2 2" xfId="1219" xr:uid="{FF3BA9EA-37D9-4E3E-B10B-0DF33BB8C51F}"/>
    <cellStyle name="Komma 2 3 6 2 2 2" xfId="2056" xr:uid="{C7CAF524-F2A6-4D25-92EE-A9105932A8BA}"/>
    <cellStyle name="Komma 2 3 6 2 2 2 2" xfId="4824" xr:uid="{FEAA7868-6DA0-4EC5-9319-BDD7E3B2FFEB}"/>
    <cellStyle name="Komma 2 3 6 2 2 3" xfId="3963" xr:uid="{A86E470B-8993-4293-BFDC-C80D6249B64C}"/>
    <cellStyle name="Komma 2 3 6 2 3" xfId="1706" xr:uid="{3D43330D-74D0-4DCC-9A27-BE7D6A0553E4}"/>
    <cellStyle name="Komma 2 3 6 2 3 2" xfId="3954" xr:uid="{C8BF9CDD-9159-4D4F-80E9-58B0CABD3788}"/>
    <cellStyle name="Komma 2 3 6 2 3 3" xfId="23389" xr:uid="{07B20FB6-066F-45A9-90B6-D9B9BF9C7E7E}"/>
    <cellStyle name="Komma 2 3 6 2 4" xfId="4500" xr:uid="{2D2AAB32-D7BD-4FFF-ADBA-15DEB45D9EE4}"/>
    <cellStyle name="Komma 2 3 6 2 5" xfId="3120" xr:uid="{EFF4CAC5-C9D6-4821-A36E-1E6342A84C4E}"/>
    <cellStyle name="Komma 2 3 6 2 6" xfId="22505" xr:uid="{384378FA-7800-45B4-971D-A1CB60017837}"/>
    <cellStyle name="Komma 2 3 6 20" xfId="13843" xr:uid="{1110012E-3A49-412C-88A6-38A9269E3BB0}"/>
    <cellStyle name="Komma 2 3 6 20 2" xfId="20072" xr:uid="{3B9BDB54-F1CF-4285-9441-5B2317F1A8BD}"/>
    <cellStyle name="Komma 2 3 6 20 2 2" xfId="32403" xr:uid="{B010EAD8-563F-4DFD-9258-B15E553F7C8D}"/>
    <cellStyle name="Komma 2 3 6 20 3" xfId="27366" xr:uid="{0A779AA7-43BB-46B5-83C0-35A9599B1BDE}"/>
    <cellStyle name="Komma 2 3 6 21" xfId="14224" xr:uid="{6526B7D4-79CE-4675-8D48-A3D533EBC3F9}"/>
    <cellStyle name="Komma 2 3 6 21 2" xfId="20281" xr:uid="{C4A1EDC5-DD23-466D-90FD-96DDA6D969F5}"/>
    <cellStyle name="Komma 2 3 6 21 2 2" xfId="32611" xr:uid="{9878E1CC-B169-4A0F-83D2-D044526FA9D6}"/>
    <cellStyle name="Komma 2 3 6 21 3" xfId="27574" xr:uid="{F9618C63-0DB0-4B04-84FA-EFD96DE082CC}"/>
    <cellStyle name="Komma 2 3 6 22" xfId="14609" xr:uid="{9A7D3113-472E-4C34-BCA5-ADCB618472E5}"/>
    <cellStyle name="Komma 2 3 6 22 2" xfId="20492" xr:uid="{D29DDD79-0030-4E3D-9A35-A61AC1F3DDF1}"/>
    <cellStyle name="Komma 2 3 6 22 2 2" xfId="32821" xr:uid="{08D434EE-8AA5-4566-B088-851950CF06C5}"/>
    <cellStyle name="Komma 2 3 6 22 3" xfId="27784" xr:uid="{A9A81AB8-9DAE-4690-9CC5-C25E8F2D2CCE}"/>
    <cellStyle name="Komma 2 3 6 23" xfId="14990" xr:uid="{217111E2-2238-415B-829C-C8A30174F029}"/>
    <cellStyle name="Komma 2 3 6 23 2" xfId="20700" xr:uid="{B34D5192-AAB0-47DE-9ABF-80249DDA5A44}"/>
    <cellStyle name="Komma 2 3 6 23 2 2" xfId="33029" xr:uid="{A55D2F31-961A-4C80-88CD-643E0FF24FDD}"/>
    <cellStyle name="Komma 2 3 6 23 3" xfId="27992" xr:uid="{BE962D2F-434C-44D0-A117-734328591EA1}"/>
    <cellStyle name="Komma 2 3 6 24" xfId="15371" xr:uid="{24449AE8-935B-4807-B808-5A8EFECF1BC8}"/>
    <cellStyle name="Komma 2 3 6 24 2" xfId="20909" xr:uid="{DE66760E-DE89-4251-B5F4-F21676B74E9C}"/>
    <cellStyle name="Komma 2 3 6 24 2 2" xfId="33237" xr:uid="{DBC5294E-4D01-4006-B30E-030E6ECB9379}"/>
    <cellStyle name="Komma 2 3 6 24 3" xfId="28200" xr:uid="{B6E897A2-0AB9-484E-ABA2-89BA4ED4100A}"/>
    <cellStyle name="Komma 2 3 6 25" xfId="15752" xr:uid="{5E377248-87E0-42C3-A7D8-8980FB71FC13}"/>
    <cellStyle name="Komma 2 3 6 25 2" xfId="21117" xr:uid="{0FA4C35A-8B43-407F-AA22-6BFEC2A5738B}"/>
    <cellStyle name="Komma 2 3 6 25 2 2" xfId="33445" xr:uid="{090091C2-AA35-4A88-A5B9-0643E6EC2A3C}"/>
    <cellStyle name="Komma 2 3 6 25 3" xfId="28408" xr:uid="{D633F70A-81FF-41FE-A3C6-046699D66D6A}"/>
    <cellStyle name="Komma 2 3 6 26" xfId="16133" xr:uid="{3A21F0C0-15A6-434D-9969-211DF31BD50D}"/>
    <cellStyle name="Komma 2 3 6 26 2" xfId="21325" xr:uid="{F3C6A6F0-83F4-42B2-AEEC-5AE43030E9DE}"/>
    <cellStyle name="Komma 2 3 6 26 2 2" xfId="33653" xr:uid="{103D9F1F-94AA-4D91-A9BF-04EC35BEFF3D}"/>
    <cellStyle name="Komma 2 3 6 26 3" xfId="28616" xr:uid="{BCC3F25A-5BF7-4D69-99B2-0DCC0F5E5639}"/>
    <cellStyle name="Komma 2 3 6 27" xfId="21553" xr:uid="{1BCD23EA-F4F5-4482-A4D8-3ACAE30CCE2B}"/>
    <cellStyle name="Komma 2 3 6 27 2" xfId="23234" xr:uid="{9E859A06-4C4A-46C9-8834-0A026B6D4F74}"/>
    <cellStyle name="Komma 2 3 6 28" xfId="21828" xr:uid="{A3515B1F-5803-465A-9C44-3672316BCEF9}"/>
    <cellStyle name="Komma 2 3 6 29" xfId="22167" xr:uid="{0F5FE631-9316-4CF1-B511-FBEA189230AD}"/>
    <cellStyle name="Komma 2 3 6 3" xfId="2689" xr:uid="{B6DD8055-1A7D-4E04-B49A-D6017F76F811}"/>
    <cellStyle name="Komma 2 3 6 3 2" xfId="3436" xr:uid="{CD0F7A43-7C07-477E-B0EF-F5ADE77EE81E}"/>
    <cellStyle name="Komma 2 3 6 3 3" xfId="22867" xr:uid="{A468D8A9-1DE5-4DA1-B061-AF05D6A171C1}"/>
    <cellStyle name="Komma 2 3 6 30" xfId="35518" xr:uid="{59C629CF-FCFA-49EC-8B69-718CFC791F3B}"/>
    <cellStyle name="Komma 2 3 6 4" xfId="4258" xr:uid="{7D174365-4DDB-4B35-8D15-6A4666A4B5C6}"/>
    <cellStyle name="Komma 2 3 6 4 2" xfId="7683" xr:uid="{43EE5E36-7BCE-4C45-A65A-D51010A1D8EE}"/>
    <cellStyle name="Komma 2 3 6 4 2 2" xfId="29037" xr:uid="{9F6CEBC4-F218-473E-9E0D-3AC131415B9F}"/>
    <cellStyle name="Komma 2 3 6 4 3" xfId="16695" xr:uid="{0EE16566-08C7-4012-83E1-6395AEA0BA41}"/>
    <cellStyle name="Komma 2 3 6 4 4" xfId="23998" xr:uid="{92B1F9A6-AB8B-48EC-BAE2-85772A4AB802}"/>
    <cellStyle name="Komma 2 3 6 5" xfId="8064" xr:uid="{0D05ABC7-BF49-423E-A8F1-309BBB8D6860}"/>
    <cellStyle name="Komma 2 3 6 5 2" xfId="16926" xr:uid="{73545240-E657-4BAA-A221-1E2C4A1BC4D7}"/>
    <cellStyle name="Komma 2 3 6 5 2 2" xfId="29267" xr:uid="{E4B2E8C7-3C6A-4118-A754-ED8677C18A1C}"/>
    <cellStyle name="Komma 2 3 6 5 3" xfId="24228" xr:uid="{EC2EB9CF-AA3F-4F0B-A44B-F9DAA5D5FE04}"/>
    <cellStyle name="Komma 2 3 6 6" xfId="8441" xr:uid="{12A43909-0290-4D30-BF09-A72FB1DB6F54}"/>
    <cellStyle name="Komma 2 3 6 6 2" xfId="17135" xr:uid="{30D1F746-0F0B-49F7-82DF-8663C75C5B96}"/>
    <cellStyle name="Komma 2 3 6 6 2 2" xfId="29475" xr:uid="{01CEAEA5-7D26-4014-8BA9-DC2B872BF001}"/>
    <cellStyle name="Komma 2 3 6 6 3" xfId="24436" xr:uid="{D5129079-6D7E-459A-943C-EC1EB3170439}"/>
    <cellStyle name="Komma 2 3 6 7" xfId="8822" xr:uid="{BE89B4B5-CDA8-43C6-AA21-BF18389566EC}"/>
    <cellStyle name="Komma 2 3 6 7 2" xfId="17343" xr:uid="{4B8EF6DC-DC87-4CB3-908E-217AE6540086}"/>
    <cellStyle name="Komma 2 3 6 7 2 2" xfId="29683" xr:uid="{1C1BD724-BF4A-4AA1-A076-50AEF17F8008}"/>
    <cellStyle name="Komma 2 3 6 7 3" xfId="24644" xr:uid="{A1054674-5B97-4B4C-A640-AECC5067D62A}"/>
    <cellStyle name="Komma 2 3 6 8" xfId="9207" xr:uid="{0749FB13-A3FE-47CF-8AF7-5ABA2BF4ED24}"/>
    <cellStyle name="Komma 2 3 6 8 2" xfId="17552" xr:uid="{C3709BD5-7CFC-47D6-95DA-92EB220E16D0}"/>
    <cellStyle name="Komma 2 3 6 8 2 2" xfId="29891" xr:uid="{E08C0C59-E691-4AF5-8EA9-F00C9ECE73B6}"/>
    <cellStyle name="Komma 2 3 6 8 3" xfId="24853" xr:uid="{3AF3CC86-CF9D-4B3B-9D60-6CD7A92AFD06}"/>
    <cellStyle name="Komma 2 3 6 9" xfId="9603" xr:uid="{9DD2EFBB-60BB-4059-82D2-CD896114FA99}"/>
    <cellStyle name="Komma 2 3 6 9 2" xfId="17762" xr:uid="{54EEBBEA-EB33-4D7F-9BC8-C8758E6774CE}"/>
    <cellStyle name="Komma 2 3 6 9 2 2" xfId="30100" xr:uid="{27957BE7-1C6A-4762-930A-DD7C9B46ECDF}"/>
    <cellStyle name="Komma 2 3 6 9 3" xfId="25063" xr:uid="{EB621192-4103-4A56-BF3E-E6404BDC61B5}"/>
    <cellStyle name="Komma 2 3 7" xfId="1415" xr:uid="{93CC69BD-C220-4F9C-8173-3BFF3CBE1F23}"/>
    <cellStyle name="Komma 2 3 7 2" xfId="3820" xr:uid="{AA591302-8F3A-42A1-9FE3-66CBA2F54BB3}"/>
    <cellStyle name="Komma 2 3 7 3" xfId="3375" xr:uid="{2CC6506C-E739-4D9D-AEA1-FC9D6C1C7F5F}"/>
    <cellStyle name="Komma 2 3 7 4" xfId="22409" xr:uid="{2F18BA07-993E-40B6-A13D-D99212BBE7B1}"/>
    <cellStyle name="Komma 2 3 7 5" xfId="35380" xr:uid="{817AB9A9-D300-4941-9E87-9E0542CA2FC2}"/>
    <cellStyle name="Komma 2 3 8" xfId="2556" xr:uid="{CFA1697C-05F2-4502-AEB0-8C97FDAD1903}"/>
    <cellStyle name="Komma 2 3 8 2" xfId="3757" xr:uid="{080D3892-3349-4CFE-A7F1-6CE4125403E9}"/>
    <cellStyle name="Komma 2 3 8 3" xfId="2962" xr:uid="{B8136840-7A9E-4EA1-A66F-C4F5850861DC}"/>
    <cellStyle name="Komma 2 3 8 4" xfId="22764" xr:uid="{41EE55A5-A71A-4AB3-892F-90B2A997ABF8}"/>
    <cellStyle name="Komma 2 3 9" xfId="3294" xr:uid="{98E5211D-DAC2-4EC6-BBC2-837267E0D307}"/>
    <cellStyle name="Komma 2 4" xfId="75" xr:uid="{00000000-0005-0000-0000-000044000000}"/>
    <cellStyle name="Komma 2 4 10" xfId="22045" xr:uid="{49CE28AC-5569-46D3-A86C-1F59E890A752}"/>
    <cellStyle name="Komma 2 4 11" xfId="34695" xr:uid="{71771E49-C7AC-40E1-AE44-B6E7B902ADDF}"/>
    <cellStyle name="Komma 2 4 2" xfId="150" xr:uid="{00000000-0005-0000-0000-000086000000}"/>
    <cellStyle name="Komma 2 4 2 2" xfId="664" xr:uid="{00000000-0005-0000-0000-000086000000}"/>
    <cellStyle name="Komma 2 4 2 2 2" xfId="998" xr:uid="{9D9685A4-48F3-4163-A930-2CAD802D5537}"/>
    <cellStyle name="Komma 2 4 2 2 2 2" xfId="1351" xr:uid="{A68DD16D-8045-402B-9486-36A9FEEAB101}"/>
    <cellStyle name="Komma 2 4 2 2 2 2 2" xfId="2188" xr:uid="{2F05C50A-2E75-41C5-8B42-DB644D8D2EBD}"/>
    <cellStyle name="Komma 2 4 2 2 2 2 2 2" xfId="4956" xr:uid="{547E2041-9E5F-4E55-83E4-9B50DDCC9598}"/>
    <cellStyle name="Komma 2 4 2 2 2 2 3" xfId="3590" xr:uid="{72DDFACB-C0E1-4F05-BE3C-E812D1E6DC5D}"/>
    <cellStyle name="Komma 2 4 2 2 2 3" xfId="1838" xr:uid="{F02E9EAA-8412-4F74-A7EE-1F9A32C9CB2A}"/>
    <cellStyle name="Komma 2 4 2 2 2 3 2" xfId="4057" xr:uid="{13F4BD3C-6340-4F64-8539-30089CE70BD8}"/>
    <cellStyle name="Komma 2 4 2 2 2 4" xfId="4606" xr:uid="{A656F80B-90F8-4AFC-920D-8136C0D0A607}"/>
    <cellStyle name="Komma 2 4 2 2 2 5" xfId="3236" xr:uid="{99488175-13CE-4D18-8AA3-15CE74AA3B0E}"/>
    <cellStyle name="Komma 2 4 2 2 2 6" xfId="22648" xr:uid="{7CA44A53-1866-4D45-8BFD-45D476DC90F0}"/>
    <cellStyle name="Komma 2 4 2 2 3" xfId="2844" xr:uid="{7B719417-C987-4A08-A75E-0CB88E54038F}"/>
    <cellStyle name="Komma 2 4 2 2 3 2" xfId="3536" xr:uid="{037450E1-B711-4BD8-A579-80760CCC996C}"/>
    <cellStyle name="Komma 2 4 2 2 3 3" xfId="23534" xr:uid="{230D21E0-86B7-4204-8DC8-44C82136905F}"/>
    <cellStyle name="Komma 2 4 2 2 3 4" xfId="22941" xr:uid="{9D7E6147-39FE-4CD5-831D-FF2B1AB9691B}"/>
    <cellStyle name="Komma 2 4 2 2 4" xfId="4326" xr:uid="{B09A4602-3C65-4598-B02D-27A9E558194A}"/>
    <cellStyle name="Komma 2 4 2 2 4 2" xfId="23757" xr:uid="{7E61EBD7-A613-4677-85A5-ECDBD4469F3F}"/>
    <cellStyle name="Komma 2 4 2 2 5" xfId="5264" xr:uid="{D74D5AC7-D624-409B-A3AC-227524942F0C}"/>
    <cellStyle name="Komma 2 4 2 2 5 2" xfId="28787" xr:uid="{2BC3699E-C790-4B3A-A370-08FC49BC28F3}"/>
    <cellStyle name="Komma 2 4 2 2 6" xfId="16485" xr:uid="{325CC0FF-87EC-4497-B8A7-CBB6E104D3CA}"/>
    <cellStyle name="Komma 2 4 2 2 6 2" xfId="23076" xr:uid="{699B51C8-137D-45E3-AB2F-B002AA7C9576}"/>
    <cellStyle name="Komma 2 4 2 2 7" xfId="22310" xr:uid="{1F70D667-695B-4330-9AD8-6AE208231EA7}"/>
    <cellStyle name="Komma 2 4 2 2 8" xfId="35767" xr:uid="{B4A58146-4353-4D13-A022-4DE358135DEA}"/>
    <cellStyle name="Komma 2 4 2 3" xfId="809" xr:uid="{44605A3E-9E93-4582-811A-276A693A96AE}"/>
    <cellStyle name="Komma 2 4 2 3 2" xfId="1164" xr:uid="{8A3DE267-19AF-4160-909E-CAA71BAF31BA}"/>
    <cellStyle name="Komma 2 4 2 3 2 2" xfId="2001" xr:uid="{1FB687C4-EA0B-4A1C-9947-F8EB48B06ED1}"/>
    <cellStyle name="Komma 2 4 2 3 2 2 2" xfId="4769" xr:uid="{9B734599-BAA5-40E9-A0E0-5AC2EEE42422}"/>
    <cellStyle name="Komma 2 4 2 3 2 3" xfId="3659" xr:uid="{A3AB8FFB-8FF4-48D9-8898-B30FBA6C245C}"/>
    <cellStyle name="Komma 2 4 2 3 3" xfId="1651" xr:uid="{F6B406BD-58F0-4B0D-884D-44545F7F319F}"/>
    <cellStyle name="Komma 2 4 2 3 3 2" xfId="3895" xr:uid="{AB415647-BD8B-4412-AED5-FB958809722F}"/>
    <cellStyle name="Komma 2 4 2 3 4" xfId="4446" xr:uid="{09CF2FAC-B3DC-4951-968E-AE019FDA9370}"/>
    <cellStyle name="Komma 2 4 2 3 5" xfId="3067" xr:uid="{F8FB7185-ACF6-497A-868C-3FA899B0C0E3}"/>
    <cellStyle name="Komma 2 4 2 3 6" xfId="22449" xr:uid="{991248AE-2E99-4C0D-AA88-89A93A2CBBC1}"/>
    <cellStyle name="Komma 2 4 2 4" xfId="1491" xr:uid="{36FF85C6-F3A8-4970-984E-53E08E492704}"/>
    <cellStyle name="Komma 2 4 2 4 2" xfId="21854" xr:uid="{0CFD99C6-196F-4CE3-B1F0-341F6F688023}"/>
    <cellStyle name="Komma 2 4 2 4 2 2" xfId="23333" xr:uid="{A978FDB8-D9B0-4712-8018-55B38402DE31}"/>
    <cellStyle name="Komma 2 4 2 4 3" xfId="22760" xr:uid="{5C6E0809-FC2F-47FF-B9D3-9D53BDF05EED}"/>
    <cellStyle name="Komma 2 4 2 5" xfId="2628" xr:uid="{5841D87B-DEB8-4571-B3C8-EC0A46F66AE2}"/>
    <cellStyle name="Komma 2 4 2 6" xfId="22109" xr:uid="{28C41C3B-8D66-4E7D-AEC2-AC35C8536E93}"/>
    <cellStyle name="Komma 2 4 2 7" xfId="35457" xr:uid="{3153A298-4B3E-4C01-BFDA-93ED9A60DC8A}"/>
    <cellStyle name="Komma 2 4 3" xfId="188" xr:uid="{00000000-0005-0000-0000-000087000000}"/>
    <cellStyle name="Komma 2 4 3 2" xfId="700" xr:uid="{00000000-0005-0000-0000-000087000000}"/>
    <cellStyle name="Komma 2 4 3 2 2" xfId="1033" xr:uid="{6A3A2314-B58E-44EA-91C8-8A0C0147F0FF}"/>
    <cellStyle name="Komma 2 4 3 2 2 2" xfId="1386" xr:uid="{DF956D16-6A58-4089-809A-6E694BCD9A02}"/>
    <cellStyle name="Komma 2 4 3 2 2 2 2" xfId="2223" xr:uid="{626397E4-1169-4025-A322-782E8167D501}"/>
    <cellStyle name="Komma 2 4 3 2 2 2 2 2" xfId="4991" xr:uid="{976EADBD-643F-4946-A2F2-1068DE6D01E5}"/>
    <cellStyle name="Komma 2 4 3 2 2 2 3" xfId="4179" xr:uid="{389A56D4-637A-407A-BF6D-EFC3B06E6DED}"/>
    <cellStyle name="Komma 2 4 3 2 2 3" xfId="1873" xr:uid="{174E4C5B-698D-4798-A5A6-417FCB28D7FD}"/>
    <cellStyle name="Komma 2 4 3 2 2 3 2" xfId="4092" xr:uid="{57DB8682-3AA0-46B2-B37E-805BC75EF376}"/>
    <cellStyle name="Komma 2 4 3 2 2 4" xfId="4641" xr:uid="{FDB4249B-C097-4C89-B290-EC4859459FF5}"/>
    <cellStyle name="Komma 2 4 3 2 2 5" xfId="3271" xr:uid="{3799FA18-21B4-4356-A5F9-87D7BADD5FB6}"/>
    <cellStyle name="Komma 2 4 3 2 2 6" xfId="22683" xr:uid="{095573D5-4BA0-496B-937D-0A947D01EDE1}"/>
    <cellStyle name="Komma 2 4 3 2 3" xfId="2471" xr:uid="{152DE0B6-F315-4358-922B-8A5C7E6B8C50}"/>
    <cellStyle name="Komma 2 4 3 2 3 2" xfId="3571" xr:uid="{0F5B1937-61F8-4466-9E8D-ADEB2951567E}"/>
    <cellStyle name="Komma 2 4 3 2 3 3" xfId="21923" xr:uid="{8EEBA477-E4CE-438E-8BB9-16BBDB429D9A}"/>
    <cellStyle name="Komma 2 4 3 2 3 3 2" xfId="23569" xr:uid="{365E72B0-051F-4A8B-B558-3D3094DEE376}"/>
    <cellStyle name="Komma 2 4 3 2 3 4" xfId="22980" xr:uid="{94B4328F-93BF-49A7-A7CB-7F870A1697C2}"/>
    <cellStyle name="Komma 2 4 3 2 4" xfId="2879" xr:uid="{4CC77D90-BE9E-4C17-8175-92FF8DB4F4C2}"/>
    <cellStyle name="Komma 2 4 3 2 4 2" xfId="7907" xr:uid="{2614176D-18E6-4095-AD94-76ABB15F92A9}"/>
    <cellStyle name="Komma 2 4 3 2 4 2 2" xfId="29160" xr:uid="{D160A003-576D-4B1A-971A-23327ADEA682}"/>
    <cellStyle name="Komma 2 4 3 2 4 3" xfId="16819" xr:uid="{A510AE9C-5A30-4043-8197-116B5716DA93}"/>
    <cellStyle name="Komma 2 4 3 2 4 4" xfId="24121" xr:uid="{6B4274E3-0BC0-4392-B573-E4A3E09B4B67}"/>
    <cellStyle name="Komma 2 4 3 2 5" xfId="23111" xr:uid="{1A614FE6-25E3-41AA-9FD2-04159CAF50B1}"/>
    <cellStyle name="Komma 2 4 3 2 6" xfId="22345" xr:uid="{29C04532-32E7-4D26-B715-DEE65A8281E9}"/>
    <cellStyle name="Komma 2 4 3 2 7" xfId="35802" xr:uid="{2379A191-C6DD-4736-A238-5CF721C7980A}"/>
    <cellStyle name="Komma 2 4 3 3" xfId="845" xr:uid="{4295686B-0193-4972-8F9D-1F0AE1FF3B92}"/>
    <cellStyle name="Komma 2 4 3 3 2" xfId="1200" xr:uid="{2B5FBC02-EEDC-444E-BAF2-4EB9F4DE48F2}"/>
    <cellStyle name="Komma 2 4 3 3 2 2" xfId="2037" xr:uid="{8843AAB3-BEB5-4362-80C9-F85EBFD19A99}"/>
    <cellStyle name="Komma 2 4 3 3 2 2 2" xfId="4805" xr:uid="{0A3F461A-79D9-4B31-8F4B-954113C64583}"/>
    <cellStyle name="Komma 2 4 3 3 2 3" xfId="3666" xr:uid="{E9BE1931-711A-467E-B884-3648D04824CA}"/>
    <cellStyle name="Komma 2 4 3 3 3" xfId="1687" xr:uid="{9AE82F4A-B86B-482E-81E8-8ED7F93143A2}"/>
    <cellStyle name="Komma 2 4 3 3 3 2" xfId="3935" xr:uid="{99A81163-D28B-4ECB-8A82-D31D6BD5E22F}"/>
    <cellStyle name="Komma 2 4 3 3 4" xfId="4481" xr:uid="{3E49D21E-C74A-4457-A99D-E57A61CD0425}"/>
    <cellStyle name="Komma 2 4 3 3 5" xfId="3102" xr:uid="{796C5F01-3E8B-4E3B-86C0-2537621B6B9B}"/>
    <cellStyle name="Komma 2 4 3 3 6" xfId="22368" xr:uid="{E3330B88-E474-41C1-9085-75BA71D1306F}"/>
    <cellStyle name="Komma 2 4 3 4" xfId="1529" xr:uid="{BAC8AA34-3DD0-46BD-B2CF-2C6071AA217E}"/>
    <cellStyle name="Komma 2 4 3 4 2" xfId="7660" xr:uid="{FBE3F9F2-37B7-4715-BAB9-94A4C237A941}"/>
    <cellStyle name="Komma 2 4 3 4 2 2" xfId="23977" xr:uid="{4F21B4E8-C64F-413D-B176-E41DFDC469EC}"/>
    <cellStyle name="Komma 2 4 3 4 3" xfId="16674" xr:uid="{6AF031C6-1D41-4389-B9B0-10C0886FC216}"/>
    <cellStyle name="Komma 2 4 3 4 3 2" xfId="29016" xr:uid="{A22795BA-397B-4B94-B427-2C74F937DCE3}"/>
    <cellStyle name="Komma 2 4 3 4 4" xfId="23141" xr:uid="{75033F59-5187-462A-8335-5520D44729F4}"/>
    <cellStyle name="Komma 2 4 3 4 5" xfId="22722" xr:uid="{258BE6CE-691B-45A0-9C62-6BDA0F82418E}"/>
    <cellStyle name="Komma 2 4 3 5" xfId="2331" xr:uid="{B90CEC47-2401-41E6-939A-2F3097D6E0AA}"/>
    <cellStyle name="Komma 2 4 3 5 2" xfId="4244" xr:uid="{AAB117F8-00FA-425C-A34B-55F30117A9A5}"/>
    <cellStyle name="Komma 2 4 3 5 3" xfId="3140" xr:uid="{CA25B991-F6FB-4934-99AB-1EF4DCB66892}"/>
    <cellStyle name="Komma 2 4 3 6" xfId="2668" xr:uid="{37A815AB-027B-4B25-84D1-140358F6D5F5}"/>
    <cellStyle name="Komma 2 4 3 6 2" xfId="23368" xr:uid="{548B3D13-12E2-44FF-8BB3-B495911813E6}"/>
    <cellStyle name="Komma 2 4 3 7" xfId="23014" xr:uid="{862D7382-91B0-4387-8F20-349D0D8D4E9B}"/>
    <cellStyle name="Komma 2 4 3 8" xfId="22149" xr:uid="{E541B4F5-8502-4378-8CCC-68E275681F5A}"/>
    <cellStyle name="Komma 2 4 3 9" xfId="35497" xr:uid="{66EE001D-32D3-4B1B-926C-F5C0912BDB6B}"/>
    <cellStyle name="Komma 2 4 4" xfId="119" xr:uid="{00000000-0005-0000-0000-000088000000}"/>
    <cellStyle name="Komma 2 4 4 2" xfId="636" xr:uid="{00000000-0005-0000-0000-000088000000}"/>
    <cellStyle name="Komma 2 4 4 2 2" xfId="970" xr:uid="{B7612B14-B969-4ABB-9E4A-48C26D60131F}"/>
    <cellStyle name="Komma 2 4 4 2 2 2" xfId="1323" xr:uid="{CD4D1877-B97B-4C3F-85AF-5C8C8411DE02}"/>
    <cellStyle name="Komma 2 4 4 2 2 2 2" xfId="2160" xr:uid="{7F723F67-90F3-4ADF-B8BD-5342D4C1848A}"/>
    <cellStyle name="Komma 2 4 4 2 2 2 2 2" xfId="4928" xr:uid="{A5174EF4-2711-4316-81A8-AE316D5F62FE}"/>
    <cellStyle name="Komma 2 4 4 2 2 2 3" xfId="4170" xr:uid="{C0C32A0B-04A8-40EF-B1D6-2F9B86B83C5F}"/>
    <cellStyle name="Komma 2 4 4 2 2 3" xfId="1810" xr:uid="{F9C64864-C9C0-4706-BB65-6DF3C205E371}"/>
    <cellStyle name="Komma 2 4 4 2 2 3 2" xfId="4029" xr:uid="{D68FC7C7-9677-4C6F-97A5-E355FCAD2DC6}"/>
    <cellStyle name="Komma 2 4 4 2 2 4" xfId="4578" xr:uid="{D0B14249-7433-4526-8DA5-BA637142B588}"/>
    <cellStyle name="Komma 2 4 4 2 2 5" xfId="3208" xr:uid="{6FE302EC-33B8-4EA8-A6FF-86944C0A155D}"/>
    <cellStyle name="Komma 2 4 4 2 2 6" xfId="22620" xr:uid="{F847CEB5-D07A-4539-A4B8-43F241922469}"/>
    <cellStyle name="Komma 2 4 4 2 3" xfId="2816" xr:uid="{36E8BCF5-447C-4EA4-B53F-A8162EA8E8B7}"/>
    <cellStyle name="Komma 2 4 4 2 3 2" xfId="3508" xr:uid="{65EAF281-BFB2-4E9C-888B-28302FE9A5CE}"/>
    <cellStyle name="Komma 2 4 4 2 3 3" xfId="23506" xr:uid="{034B81CE-A629-4AF9-967F-640BEFFED310}"/>
    <cellStyle name="Komma 2 4 4 2 3 4" xfId="22909" xr:uid="{52CAA37D-3E3C-44FE-90B0-70B58D837F89}"/>
    <cellStyle name="Komma 2 4 4 2 4" xfId="4305" xr:uid="{AEEABEB2-12DC-4D8C-A0DD-53B3B566DA41}"/>
    <cellStyle name="Komma 2 4 4 2 4 2" xfId="23679" xr:uid="{B50406CB-9486-4A57-930A-41128664841B}"/>
    <cellStyle name="Komma 2 4 4 2 5" xfId="5233" xr:uid="{A3988A79-C1D8-4F4F-94CD-06068F630833}"/>
    <cellStyle name="Komma 2 4 4 2 5 2" xfId="28796" xr:uid="{5B8EBF7F-3CCA-471D-B540-825B995CE831}"/>
    <cellStyle name="Komma 2 4 4 2 6" xfId="16453" xr:uid="{74AC792B-7307-428C-ACB6-AA7661B1CF56}"/>
    <cellStyle name="Komma 2 4 4 2 6 2" xfId="23192" xr:uid="{899053CF-B014-4FD2-98B7-B037130B3174}"/>
    <cellStyle name="Komma 2 4 4 2 7" xfId="22282" xr:uid="{2B7D7E0F-B958-42F4-9636-0C5257025868}"/>
    <cellStyle name="Komma 2 4 4 2 8" xfId="35739" xr:uid="{56EEA6B0-2977-4AC4-A8E8-9B87906EA9E4}"/>
    <cellStyle name="Komma 2 4 4 3" xfId="782" xr:uid="{CD805AFB-058B-4B9E-83A3-E5E66B522117}"/>
    <cellStyle name="Komma 2 4 4 3 2" xfId="1137" xr:uid="{B813FA01-EEE2-4A34-95D4-08BCDBFFFF9B}"/>
    <cellStyle name="Komma 2 4 4 3 2 2" xfId="1974" xr:uid="{A2F1FF53-D525-4E75-ACAA-76DA9CCE56B1}"/>
    <cellStyle name="Komma 2 4 4 3 2 2 2" xfId="4742" xr:uid="{65A15065-C81D-4560-8B6B-18D568B6C838}"/>
    <cellStyle name="Komma 2 4 4 3 2 3" xfId="4121" xr:uid="{80E687F1-7A95-4C4B-BDA2-74E11F7BC3B1}"/>
    <cellStyle name="Komma 2 4 4 3 2 4" xfId="23306" xr:uid="{0D182D14-0EC1-4961-9F0E-23C3F914ABA7}"/>
    <cellStyle name="Komma 2 4 4 3 3" xfId="1624" xr:uid="{A046D886-2592-4929-A7AE-F06E2D010D93}"/>
    <cellStyle name="Komma 2 4 4 3 3 2" xfId="3863" xr:uid="{4917C62E-73C1-4CDF-A8F5-C07EED478192}"/>
    <cellStyle name="Komma 2 4 4 3 4" xfId="4419" xr:uid="{DC9E3115-E078-48D2-AAD3-1A5138917AFB}"/>
    <cellStyle name="Komma 2 4 4 3 5" xfId="3040" xr:uid="{BAA5128A-DAC1-4B1A-A906-78570D564FF8}"/>
    <cellStyle name="Komma 2 4 4 3 6" xfId="22435" xr:uid="{AFD03592-AAB4-474B-9F76-6D497388394D}"/>
    <cellStyle name="Komma 2 4 4 4" xfId="1460" xr:uid="{F8BC8F23-15F0-4574-9886-BBD90066E673}"/>
    <cellStyle name="Komma 2 4 4 4 2" xfId="22834" xr:uid="{301330FC-E1CA-4120-8943-C9DAE4E2A7DD}"/>
    <cellStyle name="Komma 2 4 4 5" xfId="2416" xr:uid="{745D7E60-22CD-43B7-B2E3-19CBCDA870FB}"/>
    <cellStyle name="Komma 2 4 4 5 2" xfId="4207" xr:uid="{8F2D7863-2A40-4DF6-8E73-19A913A57F91}"/>
    <cellStyle name="Komma 2 4 4 5 3" xfId="23046" xr:uid="{C3B270A0-D065-4A88-96B1-0D7E725464F9}"/>
    <cellStyle name="Komma 2 4 4 6" xfId="2596" xr:uid="{C337493C-10F8-470C-9B80-38C1FDDEC765}"/>
    <cellStyle name="Komma 2 4 4 7" xfId="22077" xr:uid="{6A00CEE4-55EC-4EE8-A565-32698BFECACD}"/>
    <cellStyle name="Komma 2 4 4 8" xfId="35425" xr:uid="{1CC59231-BF52-47A4-BD0E-DD6EB6EB77A1}"/>
    <cellStyle name="Komma 2 4 5" xfId="604" xr:uid="{00000000-0005-0000-0000-000085000000}"/>
    <cellStyle name="Komma 2 4 5 2" xfId="939" xr:uid="{29AA6970-E945-4374-ACBB-7BCFEF89761D}"/>
    <cellStyle name="Komma 2 4 5 2 2" xfId="1292" xr:uid="{AE2201CA-B316-4B52-A0A8-CDD7A3FEA5B5}"/>
    <cellStyle name="Komma 2 4 5 2 2 2" xfId="2129" xr:uid="{218A2E96-C6D2-4D7C-B9E4-C6F71144D457}"/>
    <cellStyle name="Komma 2 4 5 2 2 2 2" xfId="4897" xr:uid="{56B29594-4FE0-454E-9958-40557A40306F}"/>
    <cellStyle name="Komma 2 4 5 2 2 3" xfId="4118" xr:uid="{3D74BDEB-18E4-44E3-A78E-E42CBB369A8D}"/>
    <cellStyle name="Komma 2 4 5 2 3" xfId="1779" xr:uid="{638A0DA5-90B9-46B8-84C3-13BF0658808B}"/>
    <cellStyle name="Komma 2 4 5 2 3 2" xfId="4000" xr:uid="{6BE94741-6B66-4888-BBF7-70F6249E995B}"/>
    <cellStyle name="Komma 2 4 5 2 4" xfId="4549" xr:uid="{97A8A3F7-BAEF-4BF2-8684-1265181FCCB7}"/>
    <cellStyle name="Komma 2 4 5 2 5" xfId="3179" xr:uid="{9B70B034-88AC-45F8-A31F-591C675CC646}"/>
    <cellStyle name="Komma 2 4 5 2 6" xfId="22591" xr:uid="{ED7C7221-4EB9-4732-849B-14FAD6540571}"/>
    <cellStyle name="Komma 2 4 5 3" xfId="2787" xr:uid="{1982281D-6181-4948-8D5D-68615AB90713}"/>
    <cellStyle name="Komma 2 4 5 3 2" xfId="3479" xr:uid="{A6F73B95-133D-447E-9094-C4FDA1C4BEF0}"/>
    <cellStyle name="Komma 2 4 5 3 3" xfId="23477" xr:uid="{DBE9371C-DE12-46DF-9193-7492E12FD695}"/>
    <cellStyle name="Komma 2 4 5 3 4" xfId="22877" xr:uid="{9F5DD545-5DC4-4A67-969E-B73EDD1494D1}"/>
    <cellStyle name="Komma 2 4 5 4" xfId="4282" xr:uid="{78D8C139-50A4-4CDD-AA94-5BD72368E732}"/>
    <cellStyle name="Komma 2 4 5 4 2" xfId="23701" xr:uid="{14880E87-9951-43EC-85D6-097C53465FB4}"/>
    <cellStyle name="Komma 2 4 5 5" xfId="5202" xr:uid="{6AC4BE1B-6FD1-4AEA-9E0E-AECA05EBE265}"/>
    <cellStyle name="Komma 2 4 5 5 2" xfId="28825" xr:uid="{DE0BDC9A-F8C0-4AE3-823C-FE59DB95B796}"/>
    <cellStyle name="Komma 2 4 5 6" xfId="16421" xr:uid="{02AB3398-B7A3-4E9D-AA81-A3B12F77F7E6}"/>
    <cellStyle name="Komma 2 4 5 6 2" xfId="23166" xr:uid="{E78912AA-0F35-41F9-B6F9-647F7704D2FD}"/>
    <cellStyle name="Komma 2 4 5 7" xfId="22253" xr:uid="{810C9AD5-A25C-43B0-BB5D-9074F013757B}"/>
    <cellStyle name="Komma 2 4 5 8" xfId="35710" xr:uid="{082D8454-6473-49FA-994D-2838D2C71466}"/>
    <cellStyle name="Komma 2 4 6" xfId="282" xr:uid="{00000000-0005-0000-0000-0000C2000000}"/>
    <cellStyle name="Komma 2 4 6 2" xfId="925" xr:uid="{F5C8019A-3DA4-45CB-B36B-EF3FAA248397}"/>
    <cellStyle name="Komma 2 4 6 2 2" xfId="1278" xr:uid="{60A11688-357A-4DF3-8BF9-54360F883CB4}"/>
    <cellStyle name="Komma 2 4 6 2 2 2" xfId="2115" xr:uid="{D949358E-B3FC-4A29-94FA-30819939037D}"/>
    <cellStyle name="Komma 2 4 6 2 2 3" xfId="4883" xr:uid="{F25FA408-26A1-4F2E-8E54-B58AB224E100}"/>
    <cellStyle name="Komma 2 4 6 2 2 4" xfId="23409" xr:uid="{26C3A55B-F4AA-4959-81AB-13626E5A9B66}"/>
    <cellStyle name="Komma 2 4 6 2 3" xfId="1765" xr:uid="{6853BA19-BD5C-4A93-81AB-461806693F10}"/>
    <cellStyle name="Komma 2 4 6 2 3 2" xfId="19274" xr:uid="{8D6636B7-B8C8-4279-AE5F-7247AB7BCA2F}"/>
    <cellStyle name="Komma 2 4 6 2 4" xfId="2912" xr:uid="{5FD13C31-73E6-4A1A-8784-4903A63CB050}"/>
    <cellStyle name="Komma 2 4 6 2 5" xfId="22525" xr:uid="{1D3AA233-5D53-4765-A1DE-1D9BC274C90E}"/>
    <cellStyle name="Komma 2 4 6 2 6" xfId="35835" xr:uid="{68732762-E652-4E1E-9F11-24A10B07510F}"/>
    <cellStyle name="Komma 2 4 6 3" xfId="1074" xr:uid="{4D8D8973-3580-4DD3-9049-1983F49FF32C}"/>
    <cellStyle name="Komma 2 4 6 3 2" xfId="1912" xr:uid="{99A3FC95-7D5B-4088-BEFD-DA04A38F0CCD}"/>
    <cellStyle name="Komma 2 4 6 3 3" xfId="4680" xr:uid="{C68BE22B-68B8-42A3-A152-7FB7D7941936}"/>
    <cellStyle name="Komma 2 4 6 3 4" xfId="23603" xr:uid="{907F8937-89B6-46FF-81A0-5F78E64D69A1}"/>
    <cellStyle name="Komma 2 4 6 4" xfId="1562" xr:uid="{0B7E418B-33B8-4997-A62A-701122CBC44E}"/>
    <cellStyle name="Komma 2 4 6 4 2" xfId="4371" xr:uid="{47CA8E31-F849-4B10-8981-C67C251D33BD}"/>
    <cellStyle name="Komma 2 4 6 4 3" xfId="23814" xr:uid="{A77310AD-274C-4DD2-98CA-833E2846B1FD}"/>
    <cellStyle name="Komma 2 4 6 5" xfId="2710" xr:uid="{3169CB23-4225-481E-9C57-CB5ED54FD93C}"/>
    <cellStyle name="Komma 2 4 6 5 2" xfId="28853" xr:uid="{96D443B2-DFB8-45BA-8801-CA036B783304}"/>
    <cellStyle name="Komma 2 4 6 6" xfId="16523" xr:uid="{2D07C747-CC3C-48AA-95DC-F5F57808EEE4}"/>
    <cellStyle name="Komma 2 4 6 6 2" xfId="23253" xr:uid="{9D0180E0-CABC-4A11-A1D8-275726C2AB93}"/>
    <cellStyle name="Komma 2 4 6 7" xfId="22187" xr:uid="{022F8508-BA1C-46C6-9A7D-AAEF21F5CFF2}"/>
    <cellStyle name="Komma 2 4 6 8" xfId="35567" xr:uid="{0FB9FF68-37FE-4548-A54E-AC66978203CE}"/>
    <cellStyle name="Komma 2 4 7" xfId="1425" xr:uid="{A1DF1878-C7A3-4F3F-A1F6-A85649F47178}"/>
    <cellStyle name="Komma 2 4 7 2" xfId="3831" xr:uid="{DE6C5E85-BE85-4EC2-B5BB-C4E456F0C88A}"/>
    <cellStyle name="Komma 2 4 7 3" xfId="3386" xr:uid="{6D7194A2-9647-4A8B-8A4B-DBEC31A91FF8}"/>
    <cellStyle name="Komma 2 4 7 4" xfId="22418" xr:uid="{09076EE7-4F93-494F-879F-6C48ED2D4DF7}"/>
    <cellStyle name="Komma 2 4 7 5" xfId="35393" xr:uid="{3F67D1F0-D575-4208-B7D8-6DD51FE34C6C}"/>
    <cellStyle name="Komma 2 4 8" xfId="2545" xr:uid="{733607A2-A9A5-40A1-B7A9-44D008D896F8}"/>
    <cellStyle name="Komma 2 4 8 2" xfId="3768" xr:uid="{D1D214ED-B87E-4E26-B107-EE4464698475}"/>
    <cellStyle name="Komma 2 4 8 3" xfId="2730" xr:uid="{A79B6BDC-2973-4785-A93B-D660A7A71C38}"/>
    <cellStyle name="Komma 2 4 8 4" xfId="22742" xr:uid="{D327EB11-8D08-4C21-87F2-A8322CDE4C5F}"/>
    <cellStyle name="Komma 2 4 9" xfId="3305" xr:uid="{F06608C7-41F3-4080-AE00-A048E5C35010}"/>
    <cellStyle name="Komma 2 5" xfId="84" xr:uid="{00000000-0005-0000-0000-000045000000}"/>
    <cellStyle name="Komma 2 5 10" xfId="22053" xr:uid="{400A0AF4-023F-4B5B-BB77-41A76FF369F4}"/>
    <cellStyle name="Komma 2 5 11" xfId="35401" xr:uid="{31D5AFD2-97DF-4802-91BB-0277F3A3DCF9}"/>
    <cellStyle name="Komma 2 5 2" xfId="158" xr:uid="{00000000-0005-0000-0000-00008A000000}"/>
    <cellStyle name="Komma 2 5 2 2" xfId="672" xr:uid="{00000000-0005-0000-0000-00008A000000}"/>
    <cellStyle name="Komma 2 5 2 2 2" xfId="1006" xr:uid="{37E89946-3BED-4371-B9E4-CF974D9660C6}"/>
    <cellStyle name="Komma 2 5 2 2 2 2" xfId="1359" xr:uid="{EEE53C21-3142-4AB5-A10E-7F9A06D59225}"/>
    <cellStyle name="Komma 2 5 2 2 2 2 2" xfId="2196" xr:uid="{CFC74A4D-5331-47CA-B9B6-0058702A026D}"/>
    <cellStyle name="Komma 2 5 2 2 2 2 2 2" xfId="4964" xr:uid="{6464C01F-DDAE-4D1F-9976-671A2AC33ABC}"/>
    <cellStyle name="Komma 2 5 2 2 2 2 3" xfId="3715" xr:uid="{A3E90E12-9851-4C74-9B59-553DD264D2CD}"/>
    <cellStyle name="Komma 2 5 2 2 2 3" xfId="1846" xr:uid="{4CFB5C59-C424-4B97-B965-6DA9A316599E}"/>
    <cellStyle name="Komma 2 5 2 2 2 3 2" xfId="4065" xr:uid="{CB754A2E-147B-4D65-A2BC-4B211404ACB8}"/>
    <cellStyle name="Komma 2 5 2 2 2 4" xfId="4614" xr:uid="{572C753A-ED54-4E09-8FC0-BB41BEA7ADD5}"/>
    <cellStyle name="Komma 2 5 2 2 2 5" xfId="3244" xr:uid="{345B34A5-7635-4608-90BC-0347F0A9B6B6}"/>
    <cellStyle name="Komma 2 5 2 2 2 6" xfId="22656" xr:uid="{F983BDDA-BD0A-4C0D-8DD4-F1A66008D951}"/>
    <cellStyle name="Komma 2 5 2 2 3" xfId="2852" xr:uid="{B1B09463-00D1-4C5F-B214-66AAFFC30ED4}"/>
    <cellStyle name="Komma 2 5 2 2 3 2" xfId="3544" xr:uid="{D42E5AE5-65F7-405F-B57D-5585426F9610}"/>
    <cellStyle name="Komma 2 5 2 2 3 3" xfId="23542" xr:uid="{8ABFCBBD-DC30-49C3-9B40-3DD731E0965C}"/>
    <cellStyle name="Komma 2 5 2 2 3 4" xfId="22949" xr:uid="{8E8692C6-F252-41B9-88F9-0BA0C1757911}"/>
    <cellStyle name="Komma 2 5 2 2 4" xfId="4334" xr:uid="{9B05C4DA-9225-4A07-993B-FBDCD6AA8BEE}"/>
    <cellStyle name="Komma 2 5 2 2 4 2" xfId="23742" xr:uid="{6AED3E5E-6BB6-4C32-BC87-B68F16FF2671}"/>
    <cellStyle name="Komma 2 5 2 2 5" xfId="5272" xr:uid="{1DF0A070-0872-40FF-90DE-BA9DF1728EB4}"/>
    <cellStyle name="Komma 2 5 2 2 5 2" xfId="28762" xr:uid="{17F2ED00-B249-491D-BA1F-9FF23D4AAC3F}"/>
    <cellStyle name="Komma 2 5 2 2 6" xfId="16493" xr:uid="{DB3A473E-93E0-493A-B90A-D10F5D4AD182}"/>
    <cellStyle name="Komma 2 5 2 2 6 2" xfId="23084" xr:uid="{CE64EBC0-F59D-47CF-93DF-BF6421748D7D}"/>
    <cellStyle name="Komma 2 5 2 2 7" xfId="22318" xr:uid="{91629150-54A6-4093-9F86-28B949EC57D8}"/>
    <cellStyle name="Komma 2 5 2 2 8" xfId="35775" xr:uid="{D3F86E29-91F7-4538-AEF0-B5DAA33AA07C}"/>
    <cellStyle name="Komma 2 5 2 3" xfId="817" xr:uid="{ED082C96-16AA-4AE5-A183-F1147D878D1E}"/>
    <cellStyle name="Komma 2 5 2 3 2" xfId="1172" xr:uid="{08A08E8A-C803-4DBE-A44A-12E9D810A52B}"/>
    <cellStyle name="Komma 2 5 2 3 2 2" xfId="2009" xr:uid="{256EB167-A39E-4AAB-A527-551DA4A8CB4F}"/>
    <cellStyle name="Komma 2 5 2 3 2 2 2" xfId="4777" xr:uid="{09802B88-43C3-4904-B2A9-20332D7378CC}"/>
    <cellStyle name="Komma 2 5 2 3 2 3" xfId="4171" xr:uid="{53FA10F5-C456-4979-BD56-4F9510B9F91B}"/>
    <cellStyle name="Komma 2 5 2 3 3" xfId="1659" xr:uid="{E47417C1-7D7C-418D-91D4-4B40FC3D452F}"/>
    <cellStyle name="Komma 2 5 2 3 3 2" xfId="3903" xr:uid="{F9929267-AAA0-4EEE-81F2-7B1A81FF4950}"/>
    <cellStyle name="Komma 2 5 2 3 4" xfId="4454" xr:uid="{170D6F98-F29E-4C46-835A-EEB1B12C0E1F}"/>
    <cellStyle name="Komma 2 5 2 3 5" xfId="3075" xr:uid="{7CA819FC-E153-46E5-9163-BBDBC5D23159}"/>
    <cellStyle name="Komma 2 5 2 3 6" xfId="22465" xr:uid="{E159BF4B-9B45-42D6-BC69-F2E209476C82}"/>
    <cellStyle name="Komma 2 5 2 4" xfId="1499" xr:uid="{DB1431C9-19B6-49E6-ADEB-9AE4A4AF9E39}"/>
    <cellStyle name="Komma 2 5 2 4 2" xfId="21862" xr:uid="{3AC1E702-07A4-4D69-8FE6-5238960924E1}"/>
    <cellStyle name="Komma 2 5 2 4 2 2" xfId="23341" xr:uid="{585F99C2-3C04-479E-90B9-435262CEAB99}"/>
    <cellStyle name="Komma 2 5 2 4 3" xfId="22753" xr:uid="{BF706696-6DB2-4457-B556-3CCAE1D59C0A}"/>
    <cellStyle name="Komma 2 5 2 5" xfId="2636" xr:uid="{22CDAEBC-361E-481D-B752-2630A9357B79}"/>
    <cellStyle name="Komma 2 5 2 6" xfId="22117" xr:uid="{A9927C8E-08CC-455D-9DB5-F516EFD8EE78}"/>
    <cellStyle name="Komma 2 5 2 7" xfId="35465" xr:uid="{24219720-29A8-4489-A3DE-CE7BF899A888}"/>
    <cellStyle name="Komma 2 5 3" xfId="196" xr:uid="{00000000-0005-0000-0000-00008B000000}"/>
    <cellStyle name="Komma 2 5 3 2" xfId="708" xr:uid="{00000000-0005-0000-0000-00008B000000}"/>
    <cellStyle name="Komma 2 5 3 2 2" xfId="1041" xr:uid="{813407DD-5FD7-4010-A726-6B49E6BFE53A}"/>
    <cellStyle name="Komma 2 5 3 2 2 2" xfId="1394" xr:uid="{4871C738-3C4B-4BBE-9DE5-695740F8EF4C}"/>
    <cellStyle name="Komma 2 5 3 2 2 2 2" xfId="2231" xr:uid="{72269A78-ABDD-4185-914B-688161FB7FE1}"/>
    <cellStyle name="Komma 2 5 3 2 2 2 2 2" xfId="4999" xr:uid="{5FAA8AC1-61E3-4764-B8FA-1EB3CBACEEF1}"/>
    <cellStyle name="Komma 2 5 3 2 2 2 3" xfId="4187" xr:uid="{C25FE6AE-376B-4709-88BC-DD19205E3C80}"/>
    <cellStyle name="Komma 2 5 3 2 2 3" xfId="1881" xr:uid="{38050C8C-0804-4351-8B5F-963C5C4B90DD}"/>
    <cellStyle name="Komma 2 5 3 2 2 3 2" xfId="4100" xr:uid="{EF31F938-B1FE-4B3A-A028-AC915C27425F}"/>
    <cellStyle name="Komma 2 5 3 2 2 4" xfId="4649" xr:uid="{2D4B9821-B1AF-4BEE-A62B-5BFE1BB65A30}"/>
    <cellStyle name="Komma 2 5 3 2 2 5" xfId="3279" xr:uid="{2B434E7A-D540-4722-8D68-310EE09A91D9}"/>
    <cellStyle name="Komma 2 5 3 2 2 6" xfId="22691" xr:uid="{42F6EFE0-6B57-45E3-8964-30B0D99C06B6}"/>
    <cellStyle name="Komma 2 5 3 2 3" xfId="2479" xr:uid="{2FA95AF1-2947-4C6E-9C30-41FD0089C94E}"/>
    <cellStyle name="Komma 2 5 3 2 3 2" xfId="3579" xr:uid="{E079AC08-71F0-4A27-9B82-5FB1C0EFE4D5}"/>
    <cellStyle name="Komma 2 5 3 2 3 3" xfId="21931" xr:uid="{6CE4153B-7A40-4831-9B59-7525F6E58522}"/>
    <cellStyle name="Komma 2 5 3 2 3 3 2" xfId="23577" xr:uid="{AFDE2C05-E9E0-46F8-BB77-C9CB8221EFBD}"/>
    <cellStyle name="Komma 2 5 3 2 3 4" xfId="22988" xr:uid="{C75DBC5E-4D0B-4AE8-BE2B-D876E811856A}"/>
    <cellStyle name="Komma 2 5 3 2 4" xfId="2887" xr:uid="{CCFD7DAD-5A49-455A-AEFA-899CDB2BA215}"/>
    <cellStyle name="Komma 2 5 3 2 4 2" xfId="7915" xr:uid="{6941024A-9D89-4BA3-B103-C39A766D5A3B}"/>
    <cellStyle name="Komma 2 5 3 2 4 2 2" xfId="29168" xr:uid="{1F00F229-5F39-4C3B-8BF5-DAC1815E7229}"/>
    <cellStyle name="Komma 2 5 3 2 4 3" xfId="16827" xr:uid="{BE36481F-D6B0-4353-88D9-D2FBF8DA2F06}"/>
    <cellStyle name="Komma 2 5 3 2 4 4" xfId="24129" xr:uid="{D20F9174-3807-4388-A3C5-CF2EFF51A76B}"/>
    <cellStyle name="Komma 2 5 3 2 5" xfId="23119" xr:uid="{F6C9CCBB-4A6E-41D3-96BE-96C3CC54318B}"/>
    <cellStyle name="Komma 2 5 3 2 6" xfId="22353" xr:uid="{01CD9B15-8419-4B95-BD22-5AF9B4129AEF}"/>
    <cellStyle name="Komma 2 5 3 2 7" xfId="35810" xr:uid="{74ED2010-B01B-48BC-AE21-30F0B2C1B8A9}"/>
    <cellStyle name="Komma 2 5 3 3" xfId="853" xr:uid="{C29DE4C2-3792-44C4-918C-7531A587B23C}"/>
    <cellStyle name="Komma 2 5 3 3 2" xfId="1208" xr:uid="{9B0155BC-CAAA-4F51-99FD-AB0D3945BE9A}"/>
    <cellStyle name="Komma 2 5 3 3 2 2" xfId="2045" xr:uid="{A8E33002-6758-4372-8D20-599D9E04C930}"/>
    <cellStyle name="Komma 2 5 3 3 2 2 2" xfId="4813" xr:uid="{A6ED3225-2EB9-45ED-A810-3DD958EAC5FB}"/>
    <cellStyle name="Komma 2 5 3 3 2 3" xfId="3711" xr:uid="{584896A6-704D-45BA-BC20-A7278054145F}"/>
    <cellStyle name="Komma 2 5 3 3 3" xfId="1695" xr:uid="{E0A0066F-CBC1-4F3F-9B1D-7F2BE7B29FE0}"/>
    <cellStyle name="Komma 2 5 3 3 3 2" xfId="3943" xr:uid="{8BB312C2-94F9-450F-89CB-EB990A70474C}"/>
    <cellStyle name="Komma 2 5 3 3 4" xfId="4489" xr:uid="{0C2C7C32-A37D-4E32-A76A-AB28AE2A914D}"/>
    <cellStyle name="Komma 2 5 3 3 5" xfId="3110" xr:uid="{605D55C1-8966-4DDC-8F80-F3D2057D17FB}"/>
    <cellStyle name="Komma 2 5 3 3 6" xfId="22495" xr:uid="{2AC1DBAD-BFD2-47E3-8200-7BAF62E3BB33}"/>
    <cellStyle name="Komma 2 5 3 4" xfId="1537" xr:uid="{16789AE9-D1E7-4ADC-A306-6DBB80D70E46}"/>
    <cellStyle name="Komma 2 5 3 4 2" xfId="7668" xr:uid="{024ED4E4-BA44-4528-AB29-49AA18822843}"/>
    <cellStyle name="Komma 2 5 3 4 2 2" xfId="23985" xr:uid="{D25002C3-4267-4F7B-AA65-A808EED869D4}"/>
    <cellStyle name="Komma 2 5 3 4 3" xfId="16682" xr:uid="{7414240A-5B2F-4FF4-9F8E-70D9ACFBCFCA}"/>
    <cellStyle name="Komma 2 5 3 4 3 2" xfId="29024" xr:uid="{E0E46B20-0A03-4967-8C59-C41571DC2DEF}"/>
    <cellStyle name="Komma 2 5 3 4 4" xfId="23149" xr:uid="{B49D76F6-314F-4717-916B-FABF96064838}"/>
    <cellStyle name="Komma 2 5 3 4 5" xfId="22714" xr:uid="{37903604-B6EE-485A-9A70-9BB603A1A562}"/>
    <cellStyle name="Komma 2 5 3 5" xfId="2339" xr:uid="{871097CF-B451-4B74-9ACA-A0D96F796431}"/>
    <cellStyle name="Komma 2 5 3 5 2" xfId="4252" xr:uid="{905AAF2E-F967-4AF6-BF8C-4904275C860F}"/>
    <cellStyle name="Komma 2 5 3 5 3" xfId="3428" xr:uid="{B5A9F95B-7BF6-4D0A-AB92-848CA7D178ED}"/>
    <cellStyle name="Komma 2 5 3 6" xfId="2676" xr:uid="{033640C5-E1B1-401F-9964-58BFBFFEC507}"/>
    <cellStyle name="Komma 2 5 3 6 2" xfId="23376" xr:uid="{D6FB6B93-E8C8-4502-8061-A22EDC95BD2E}"/>
    <cellStyle name="Komma 2 5 3 7" xfId="23022" xr:uid="{8613298F-B8FE-4766-B430-82C3E406553F}"/>
    <cellStyle name="Komma 2 5 3 8" xfId="22157" xr:uid="{C42830DA-FEA7-4D84-978A-883CAFA005F0}"/>
    <cellStyle name="Komma 2 5 3 9" xfId="35505" xr:uid="{F52B4072-B0E4-45A9-8E72-480CF4E1A8DF}"/>
    <cellStyle name="Komma 2 5 4" xfId="127" xr:uid="{00000000-0005-0000-0000-00008C000000}"/>
    <cellStyle name="Komma 2 5 4 2" xfId="644" xr:uid="{00000000-0005-0000-0000-00008C000000}"/>
    <cellStyle name="Komma 2 5 4 2 2" xfId="978" xr:uid="{B63FCAEE-89CC-4D19-AAAE-75DA16C8A06F}"/>
    <cellStyle name="Komma 2 5 4 2 2 2" xfId="1331" xr:uid="{95E794CF-C6F8-4E18-8F84-78AE55DACF10}"/>
    <cellStyle name="Komma 2 5 4 2 2 2 2" xfId="2168" xr:uid="{F8C53CFA-1723-4D0C-BE14-AB4072B7B7A2}"/>
    <cellStyle name="Komma 2 5 4 2 2 2 2 2" xfId="4936" xr:uid="{8DE1CD91-C9F7-49DC-B817-1E7781831C3B}"/>
    <cellStyle name="Komma 2 5 4 2 2 2 3" xfId="3653" xr:uid="{7D0D99FA-F005-4B51-BEDD-27A7C748A8D6}"/>
    <cellStyle name="Komma 2 5 4 2 2 3" xfId="1818" xr:uid="{5F685F8E-9366-4BE2-BBED-B725B8D2C974}"/>
    <cellStyle name="Komma 2 5 4 2 2 3 2" xfId="4037" xr:uid="{C4CB25B8-C71F-43B8-9E15-C30A2BAB719F}"/>
    <cellStyle name="Komma 2 5 4 2 2 4" xfId="4586" xr:uid="{C8A66C1E-0BF0-4B37-AE91-E5058726ADF4}"/>
    <cellStyle name="Komma 2 5 4 2 2 5" xfId="3216" xr:uid="{821D1E29-BEBC-4FE5-87F1-D9C50997689F}"/>
    <cellStyle name="Komma 2 5 4 2 2 6" xfId="22628" xr:uid="{4B269697-8994-41A6-822D-C5C8312F2FCC}"/>
    <cellStyle name="Komma 2 5 4 2 3" xfId="2824" xr:uid="{387E47C9-77D4-4D8B-A0AA-57900F4CCB19}"/>
    <cellStyle name="Komma 2 5 4 2 3 2" xfId="3516" xr:uid="{87F38792-9D2E-4F35-B4A5-9E50AAF08828}"/>
    <cellStyle name="Komma 2 5 4 2 3 3" xfId="23514" xr:uid="{1213FA9B-C46C-459D-A3C9-A8AB40C77616}"/>
    <cellStyle name="Komma 2 5 4 2 3 4" xfId="22917" xr:uid="{0853B63B-59A5-4204-A7B5-34055DBB856F}"/>
    <cellStyle name="Komma 2 5 4 2 4" xfId="4313" xr:uid="{D139998B-7F0C-4A61-BE3D-0D12670A8A70}"/>
    <cellStyle name="Komma 2 5 4 2 4 2" xfId="23732" xr:uid="{B2E0E6F5-090B-496C-A4A9-D953D09BB552}"/>
    <cellStyle name="Komma 2 5 4 2 5" xfId="5241" xr:uid="{3F427111-DD4D-41B7-A850-916B23375F8B}"/>
    <cellStyle name="Komma 2 5 4 2 5 2" xfId="28780" xr:uid="{ECBA05BF-5CDE-4FE7-8C1D-E4FC51A7F3A9}"/>
    <cellStyle name="Komma 2 5 4 2 6" xfId="16461" xr:uid="{113BC47F-BD34-4895-A97B-62216BD57366}"/>
    <cellStyle name="Komma 2 5 4 2 6 2" xfId="23200" xr:uid="{A6C4AACC-883C-4AB1-A0D7-213D8C3688C2}"/>
    <cellStyle name="Komma 2 5 4 2 7" xfId="22290" xr:uid="{141117E3-8BE8-46F2-BC24-AB694374717D}"/>
    <cellStyle name="Komma 2 5 4 2 8" xfId="35747" xr:uid="{6216D113-CFD8-4384-89D7-D109884D0323}"/>
    <cellStyle name="Komma 2 5 4 3" xfId="790" xr:uid="{12B483AB-807A-4F2F-BF19-DE48AF65037C}"/>
    <cellStyle name="Komma 2 5 4 3 2" xfId="1145" xr:uid="{5DA63E17-4276-4F93-BB35-9FC465438DFB}"/>
    <cellStyle name="Komma 2 5 4 3 2 2" xfId="1982" xr:uid="{62EBC59B-52AC-4930-A35A-C602ECC41D4E}"/>
    <cellStyle name="Komma 2 5 4 3 2 2 2" xfId="4750" xr:uid="{8D80D835-DF41-4685-AE00-2E0C11EB7409}"/>
    <cellStyle name="Komma 2 5 4 3 2 3" xfId="3586" xr:uid="{030780BA-471C-4B82-97CA-7F46B494B848}"/>
    <cellStyle name="Komma 2 5 4 3 2 4" xfId="23314" xr:uid="{2A263398-F939-454C-BD80-8CE4609E6D34}"/>
    <cellStyle name="Komma 2 5 4 3 3" xfId="1632" xr:uid="{F56B04FB-DAFA-402D-9348-C54F121E9CC3}"/>
    <cellStyle name="Komma 2 5 4 3 3 2" xfId="3871" xr:uid="{9F2EDF2C-8C8E-453B-987E-A99E58EF0E85}"/>
    <cellStyle name="Komma 2 5 4 3 4" xfId="4427" xr:uid="{7B32F1DD-33D7-4E33-BFC7-537BAC260E24}"/>
    <cellStyle name="Komma 2 5 4 3 5" xfId="3048" xr:uid="{F05ADE00-46DB-407A-A09E-CEEBAE7EEA28}"/>
    <cellStyle name="Komma 2 5 4 3 6" xfId="22430" xr:uid="{1A201E0F-1036-4D59-9C89-501596AF7277}"/>
    <cellStyle name="Komma 2 5 4 4" xfId="1468" xr:uid="{9B3932CA-1501-47C2-B1DC-9A1E70AAD660}"/>
    <cellStyle name="Komma 2 5 4 4 2" xfId="22828" xr:uid="{50E67E9A-C988-4664-8149-6A94F5B93420}"/>
    <cellStyle name="Komma 2 5 4 5" xfId="2424" xr:uid="{F43145CE-DB0E-412F-AB19-C80F7D4F1939}"/>
    <cellStyle name="Komma 2 5 4 5 2" xfId="4215" xr:uid="{F8B852ED-6398-4A1C-8221-9A23AC05B326}"/>
    <cellStyle name="Komma 2 5 4 5 3" xfId="23054" xr:uid="{CFD55F47-B0B7-4369-B6F3-3E80D9B66F54}"/>
    <cellStyle name="Komma 2 5 4 6" xfId="2604" xr:uid="{B51217CE-762A-413A-8244-E17BCAF6A2C2}"/>
    <cellStyle name="Komma 2 5 4 7" xfId="22085" xr:uid="{11009BC9-F388-4830-AF34-7EC06B4211FC}"/>
    <cellStyle name="Komma 2 5 4 8" xfId="35433" xr:uid="{CFF1F0F2-B98E-487D-8F58-5ACB1B7DB316}"/>
    <cellStyle name="Komma 2 5 5" xfId="612" xr:uid="{00000000-0005-0000-0000-000089000000}"/>
    <cellStyle name="Komma 2 5 5 2" xfId="947" xr:uid="{B62F6340-7E6C-49C8-98D8-900C16ED4D3A}"/>
    <cellStyle name="Komma 2 5 5 2 2" xfId="1300" xr:uid="{7F7A12A1-B58A-4CF8-96AD-5BCBA7958BED}"/>
    <cellStyle name="Komma 2 5 5 2 2 2" xfId="2137" xr:uid="{E4F49B8A-EE41-4C51-A250-B92B96FDB7D3}"/>
    <cellStyle name="Komma 2 5 5 2 2 2 2" xfId="4905" xr:uid="{2B72BE23-4598-4237-9B34-5A8140619099}"/>
    <cellStyle name="Komma 2 5 5 2 2 3" xfId="3597" xr:uid="{934EE6B1-2A25-4F0F-9123-5550802C8D82}"/>
    <cellStyle name="Komma 2 5 5 2 3" xfId="1787" xr:uid="{44780BC8-B3EB-4C10-8FC6-D0E548CC5696}"/>
    <cellStyle name="Komma 2 5 5 2 3 2" xfId="4008" xr:uid="{89B532F8-24D8-4414-9383-3ECBDA462E99}"/>
    <cellStyle name="Komma 2 5 5 2 4" xfId="4557" xr:uid="{903C4890-E19F-4DF3-A595-FE006160A47E}"/>
    <cellStyle name="Komma 2 5 5 2 5" xfId="3187" xr:uid="{F4E8CA2A-8EC1-4322-AD55-83C91F095837}"/>
    <cellStyle name="Komma 2 5 5 2 6" xfId="22599" xr:uid="{1DC4C8FF-96C8-43BA-9536-5413EEEAE972}"/>
    <cellStyle name="Komma 2 5 5 3" xfId="2795" xr:uid="{9B133C89-DC42-4E6E-B548-DCC69A701F7D}"/>
    <cellStyle name="Komma 2 5 5 3 2" xfId="3487" xr:uid="{237FA9B0-F7BB-4375-B900-87A535B95E92}"/>
    <cellStyle name="Komma 2 5 5 3 3" xfId="23485" xr:uid="{A99EB159-E03D-4929-8763-EF21488E34F3}"/>
    <cellStyle name="Komma 2 5 5 3 4" xfId="22885" xr:uid="{0D39D9D3-EBAA-485A-8801-FF6F7AAB8244}"/>
    <cellStyle name="Komma 2 5 5 4" xfId="4290" xr:uid="{701D200A-B44C-4755-A602-4CAFDC2616D3}"/>
    <cellStyle name="Komma 2 5 5 4 2" xfId="23702" xr:uid="{726E1C29-E118-4968-A96D-1FD9EA04A83C}"/>
    <cellStyle name="Komma 2 5 5 5" xfId="5210" xr:uid="{D33ACDDF-D3AE-40A4-B7A4-FB56CD2E4C4B}"/>
    <cellStyle name="Komma 2 5 5 5 2" xfId="28732" xr:uid="{2331D046-F536-4B9E-A058-7113AB359463}"/>
    <cellStyle name="Komma 2 5 5 6" xfId="16429" xr:uid="{C41E6A70-84C6-4581-BF1D-D5D1F83C0B3F}"/>
    <cellStyle name="Komma 2 5 5 6 2" xfId="23172" xr:uid="{BB16D18E-DCD4-498F-8D6A-6B41C306087C}"/>
    <cellStyle name="Komma 2 5 5 7" xfId="22261" xr:uid="{9C66FD0A-FBD4-4E67-BC93-05A021AEBF34}"/>
    <cellStyle name="Komma 2 5 5 8" xfId="35718" xr:uid="{19033DDA-82E4-4D4D-89D9-9FDBD8765A43}"/>
    <cellStyle name="Komma 2 5 6" xfId="290" xr:uid="{00000000-0005-0000-0000-0000C3000000}"/>
    <cellStyle name="Komma 2 5 6 2" xfId="761" xr:uid="{E8FEC5B0-0B89-43A8-911C-82ADD3193C22}"/>
    <cellStyle name="Komma 2 5 6 2 2" xfId="1116" xr:uid="{E33345A3-C1C3-4D1F-8533-11D173CCD398}"/>
    <cellStyle name="Komma 2 5 6 2 2 2" xfId="1953" xr:uid="{1711AE1E-9B0F-4549-AA2C-E97D9F3F2222}"/>
    <cellStyle name="Komma 2 5 6 2 2 3" xfId="4721" xr:uid="{F1E72BED-90F2-441C-8661-E057C896F146}"/>
    <cellStyle name="Komma 2 5 6 2 2 4" xfId="23417" xr:uid="{2388E36D-8B1B-4E83-A55B-BFCED651394A}"/>
    <cellStyle name="Komma 2 5 6 2 3" xfId="1603" xr:uid="{D4745EE6-B767-4D30-86F5-81CAD3770B39}"/>
    <cellStyle name="Komma 2 5 6 2 3 2" xfId="16509" xr:uid="{54A3FE02-2567-4355-B46F-52C7FDFD3816}"/>
    <cellStyle name="Komma 2 5 6 2 4" xfId="2920" xr:uid="{56976BC0-C8B2-4B26-A4A5-2BA952780AAA}"/>
    <cellStyle name="Komma 2 5 6 2 5" xfId="22533" xr:uid="{050447F5-C881-46DA-85D6-4FE8AC7ECCEF}"/>
    <cellStyle name="Komma 2 5 6 2 6" xfId="35843" xr:uid="{06F5444F-A0A3-4973-969F-03002D449A6F}"/>
    <cellStyle name="Komma 2 5 6 3" xfId="1082" xr:uid="{F068B493-DAF6-4D62-A433-415B51E1CF48}"/>
    <cellStyle name="Komma 2 5 6 3 2" xfId="1920" xr:uid="{DDC532F0-B0F2-468D-9EF6-3BAC98655843}"/>
    <cellStyle name="Komma 2 5 6 3 3" xfId="4688" xr:uid="{A302750F-996F-4018-B890-3501ACBE75D5}"/>
    <cellStyle name="Komma 2 5 6 3 4" xfId="23611" xr:uid="{949DD7E3-394D-46D8-B6D8-B7B3B93277A3}"/>
    <cellStyle name="Komma 2 5 6 4" xfId="1570" xr:uid="{03866235-DA8C-4746-AEA5-1E1D45FB2320}"/>
    <cellStyle name="Komma 2 5 6 4 2" xfId="4379" xr:uid="{DA7E070E-9C1F-4818-92F9-FBC43A701C59}"/>
    <cellStyle name="Komma 2 5 6 4 3" xfId="23822" xr:uid="{6F143C5B-1CE9-4BFA-8A54-D6D848405C0F}"/>
    <cellStyle name="Komma 2 5 6 5" xfId="2718" xr:uid="{DBD9FA5C-7B2F-44F4-A3B5-D0579D8CE366}"/>
    <cellStyle name="Komma 2 5 6 5 2" xfId="28861" xr:uid="{F31CAE0B-0848-40B0-8386-D6543D8FD105}"/>
    <cellStyle name="Komma 2 5 6 6" xfId="16527" xr:uid="{953B2986-67D1-496A-874D-33AB1599A35E}"/>
    <cellStyle name="Komma 2 5 6 6 2" xfId="23261" xr:uid="{D3E769FA-9597-4884-9684-41EFBC55B6F5}"/>
    <cellStyle name="Komma 2 5 6 7" xfId="22195" xr:uid="{FB38894F-E42E-4B40-928B-A5A671BDD619}"/>
    <cellStyle name="Komma 2 5 6 8" xfId="35575" xr:uid="{D42B9633-2591-49AA-AEF1-5B9A9F0ADF7D}"/>
    <cellStyle name="Komma 2 5 7" xfId="1434" xr:uid="{25B366F8-2C6B-4F52-9917-DF1F063FD3B0}"/>
    <cellStyle name="Komma 2 5 7 2" xfId="3839" xr:uid="{7E62951C-98B0-4F92-852D-CEC5B002F792}"/>
    <cellStyle name="Komma 2 5 7 3" xfId="3394" xr:uid="{701DF729-AEE8-42D7-950C-9887C31CEBA6}"/>
    <cellStyle name="Komma 2 5 7 4" xfId="22432" xr:uid="{168B7513-C635-4A80-83A4-222A9C816D08}"/>
    <cellStyle name="Komma 2 5 8" xfId="2572" xr:uid="{2F4F01ED-5FD9-4B38-B197-15A8F80AAD3B}"/>
    <cellStyle name="Komma 2 5 8 2" xfId="3776" xr:uid="{BED96559-7304-4517-BF70-EECF39C5BC28}"/>
    <cellStyle name="Komma 2 5 8 3" xfId="2978" xr:uid="{1DD3FAC8-E0C2-413A-88FF-C035D7AB4E0F}"/>
    <cellStyle name="Komma 2 5 8 4" xfId="22835" xr:uid="{74A7B092-EDE6-435D-BC73-7A45A66F3BF7}"/>
    <cellStyle name="Komma 2 5 9" xfId="3313" xr:uid="{B714E5BA-49F2-4F3B-AA32-ECDAC3D8EC68}"/>
    <cellStyle name="Komma 2 6" xfId="137" xr:uid="{00000000-0005-0000-0000-00008D000000}"/>
    <cellStyle name="Komma 2 6 2" xfId="653" xr:uid="{00000000-0005-0000-0000-00008D000000}"/>
    <cellStyle name="Komma 2 6 2 2" xfId="987" xr:uid="{CB06E8E6-C727-4F16-848D-11458DA564B2}"/>
    <cellStyle name="Komma 2 6 2 2 2" xfId="1340" xr:uid="{33989A46-4F2B-4DB3-80F9-372668790D32}"/>
    <cellStyle name="Komma 2 6 2 2 2 2" xfId="2177" xr:uid="{AF6329AA-0FCC-4E5A-AEE8-21381D8A6B6E}"/>
    <cellStyle name="Komma 2 6 2 2 2 2 2" xfId="4945" xr:uid="{DBE3ED43-4699-4224-A98C-4144A79E3F91}"/>
    <cellStyle name="Komma 2 6 2 2 2 3" xfId="3605" xr:uid="{3BB7AF0D-EBA5-4E4B-A226-7801E0197571}"/>
    <cellStyle name="Komma 2 6 2 2 3" xfId="1827" xr:uid="{7677A1A9-7182-48BA-84B5-1179B2A5BEE9}"/>
    <cellStyle name="Komma 2 6 2 2 3 2" xfId="4046" xr:uid="{1BEAB56F-9365-438C-90FB-CE3BBC2FFB0A}"/>
    <cellStyle name="Komma 2 6 2 2 4" xfId="2454" xr:uid="{977EC74F-1995-454C-BBBA-D094F9DCEBE7}"/>
    <cellStyle name="Komma 2 6 2 2 4 2" xfId="4595" xr:uid="{BBF66103-9053-473F-83A0-5164DECC7332}"/>
    <cellStyle name="Komma 2 6 2 2 5" xfId="3225" xr:uid="{F2D3C6BD-7044-46E4-894F-EEF0B88E7AB4}"/>
    <cellStyle name="Komma 2 6 2 2 6" xfId="22637" xr:uid="{4DA79AD3-1601-4EE7-BB14-B6FAE3D197A9}"/>
    <cellStyle name="Komma 2 6 2 3" xfId="2311" xr:uid="{B4201BC5-4A14-4117-8162-ED5FAAD7EBF8}"/>
    <cellStyle name="Komma 2 6 2 3 2" xfId="3525" xr:uid="{BB309381-C763-422C-AF0A-D89E288007E7}"/>
    <cellStyle name="Komma 2 6 2 3 3" xfId="21898" xr:uid="{7FBB1CAF-3D91-443E-B391-DC09D1C390DD}"/>
    <cellStyle name="Komma 2 6 2 3 3 2" xfId="23523" xr:uid="{3FA5D04E-315E-4CA4-AC18-1DA7C436776F}"/>
    <cellStyle name="Komma 2 6 2 3 4" xfId="22928" xr:uid="{A1A3E8EB-2008-4579-826E-ADCBBFAB375C}"/>
    <cellStyle name="Komma 2 6 2 4" xfId="2833" xr:uid="{5A9D9F34-CD90-4443-AF87-C0F85F84A567}"/>
    <cellStyle name="Komma 2 6 2 4 2" xfId="7870" xr:uid="{FCD24193-D20E-44DA-9C28-B6B7A1913E66}"/>
    <cellStyle name="Komma 2 6 2 4 2 2" xfId="29124" xr:uid="{350E1668-89E6-4539-948C-655753954A68}"/>
    <cellStyle name="Komma 2 6 2 4 3" xfId="16783" xr:uid="{D0B44CCF-9125-4D57-A18C-BD265A8C4A6B}"/>
    <cellStyle name="Komma 2 6 2 4 4" xfId="24085" xr:uid="{9B3FC052-54D1-4B13-8661-A6AD5D4AD74E}"/>
    <cellStyle name="Komma 2 6 2 5" xfId="23064" xr:uid="{861CA959-E0CF-4316-A9DA-80E9BE7F8BE3}"/>
    <cellStyle name="Komma 2 6 2 6" xfId="22299" xr:uid="{1285CC34-E57F-4ED6-8E35-E0D500DA5C70}"/>
    <cellStyle name="Komma 2 6 2 7" xfId="35756" xr:uid="{0C73B00C-0592-4EA5-8547-4477A2EC7BF3}"/>
    <cellStyle name="Komma 2 6 3" xfId="261" xr:uid="{00000000-0005-0000-0000-0000C4000000}"/>
    <cellStyle name="Komma 2 6 3 2" xfId="909" xr:uid="{14C37B3B-F655-41D0-8176-5397FBFD22B0}"/>
    <cellStyle name="Komma 2 6 3 2 2" xfId="1262" xr:uid="{76DA0634-96CE-4104-A50D-08505FFE6667}"/>
    <cellStyle name="Komma 2 6 3 2 2 2" xfId="2099" xr:uid="{843B1AB9-08D8-4354-B2D0-62EE845663EB}"/>
    <cellStyle name="Komma 2 6 3 2 2 3" xfId="4867" xr:uid="{37EA5AE8-725F-4271-8CA2-487E02C68E72}"/>
    <cellStyle name="Komma 2 6 3 2 2 4" xfId="23238" xr:uid="{24510AF1-DEB9-4F21-9AA1-91371FB1C43E}"/>
    <cellStyle name="Komma 2 6 3 2 3" xfId="1749" xr:uid="{0F649774-0887-4699-AFD0-CDAEA6308FDA}"/>
    <cellStyle name="Komma 2 6 3 2 3 2" xfId="21840" xr:uid="{C431617E-2441-4F10-A8F4-66875DF95E98}"/>
    <cellStyle name="Komma 2 6 3 2 4" xfId="2897" xr:uid="{45058E21-4FB7-46AB-ADA3-CDE78A3C41F2}"/>
    <cellStyle name="Komma 2 6 3 2 5" xfId="22510" xr:uid="{D75D68ED-A81A-4C19-9858-83ECA90CB451}"/>
    <cellStyle name="Komma 2 6 3 2 6" xfId="35820" xr:uid="{682324CD-E559-4196-A0AB-04EE20A47227}"/>
    <cellStyle name="Komma 2 6 3 3" xfId="1059" xr:uid="{E41BD130-2D8F-478D-AEA0-0E481E1A6A5C}"/>
    <cellStyle name="Komma 2 6 3 3 2" xfId="1897" xr:uid="{8CB96B17-B19F-43A3-8228-1DF4927351CC}"/>
    <cellStyle name="Komma 2 6 3 3 3" xfId="4665" xr:uid="{BB62D18D-85B1-40E6-8722-4FF7FF1E4826}"/>
    <cellStyle name="Komma 2 6 3 3 4" xfId="23394" xr:uid="{50D11216-FF51-418B-8451-419B8E6B0BA1}"/>
    <cellStyle name="Komma 2 6 3 4" xfId="1547" xr:uid="{9BDE0095-5441-40AD-950E-C809D6E5632F}"/>
    <cellStyle name="Komma 2 6 3 4 2" xfId="4356" xr:uid="{BBEBB453-A2EA-4CF1-845E-B9B183F9B1A1}"/>
    <cellStyle name="Komma 2 6 3 4 3" xfId="23588" xr:uid="{0B929655-13AA-4185-83C6-8058ECC4CAC9}"/>
    <cellStyle name="Komma 2 6 3 5" xfId="2695" xr:uid="{1AAF46EB-0754-4324-A8F5-84E8C77987E6}"/>
    <cellStyle name="Komma 2 6 3 5 2" xfId="23697" xr:uid="{471005C8-B62B-4210-B10A-4309C473D834}"/>
    <cellStyle name="Komma 2 6 3 6" xfId="16472" xr:uid="{3E500663-54E3-4BC2-8419-A948B342973A}"/>
    <cellStyle name="Komma 2 6 3 6 2" xfId="28810" xr:uid="{3870255E-DD9B-4F9F-AB99-8A86C0BCCDB5}"/>
    <cellStyle name="Komma 2 6 3 7" xfId="3429" xr:uid="{FDC1937A-BA8E-4125-A5AC-620A7E54A9E3}"/>
    <cellStyle name="Komma 2 6 3 8" xfId="22172" xr:uid="{7A7A557B-8646-42A7-A990-36D6593ADB28}"/>
    <cellStyle name="Komma 2 6 3 9" xfId="35552" xr:uid="{B4B139A0-056A-456C-910B-4F7364F205EA}"/>
    <cellStyle name="Komma 2 6 4" xfId="1478" xr:uid="{3E714B17-B0C9-4EEA-B934-A076B16B64FB}"/>
    <cellStyle name="Komma 2 6 4 2" xfId="3882" xr:uid="{2AACDDF5-7D21-4E05-9093-B8EBA768D8A6}"/>
    <cellStyle name="Komma 2 6 4 3" xfId="3408" xr:uid="{14F53D1E-594B-4F18-BD8B-6421C3AA71FB}"/>
    <cellStyle name="Komma 2 6 4 4" xfId="22485" xr:uid="{718F0A4C-4D03-48BD-B31A-14FE003AEDD3}"/>
    <cellStyle name="Komma 2 6 5" xfId="2615" xr:uid="{E4D66B91-F4CD-47DE-8B00-CB2CCD52540C}"/>
    <cellStyle name="Komma 2 6 5 2" xfId="3753" xr:uid="{ED7A415A-CEAB-4E74-847C-E41ED754EE26}"/>
    <cellStyle name="Komma 2 6 5 3" xfId="2959" xr:uid="{00561986-30D8-4972-A3D1-C76B97B8EFB5}"/>
    <cellStyle name="Komma 2 6 5 4" xfId="22794" xr:uid="{FD7C6F69-0E32-4CF6-96EE-E17E107D9B72}"/>
    <cellStyle name="Komma 2 6 6" xfId="3290" xr:uid="{2CDF851D-E683-4714-93A5-6068599B9C18}"/>
    <cellStyle name="Komma 2 6 7" xfId="22096" xr:uid="{D1A8735E-3DBE-4505-9C8A-005C30A30BBB}"/>
    <cellStyle name="Komma 2 6 8" xfId="35444" xr:uid="{C67ACA05-DB44-49B1-AC8D-836BDAAB93F5}"/>
    <cellStyle name="Komma 2 7" xfId="168" xr:uid="{00000000-0005-0000-0000-00008E000000}"/>
    <cellStyle name="Komma 2 7 10" xfId="5932" xr:uid="{54E691EB-FBE0-4B2F-99F3-C5F579434A84}"/>
    <cellStyle name="Komma 2 7 11" xfId="6037" xr:uid="{EDC0C78C-E5ED-4B57-90AD-30EBAE55A36D}"/>
    <cellStyle name="Komma 2 7 12" xfId="6141" xr:uid="{1E512C85-272F-4954-ADF1-D4BF3A75784A}"/>
    <cellStyle name="Komma 2 7 13" xfId="6245" xr:uid="{A1785320-443A-4EAC-AA98-EC6F1DFA3AF4}"/>
    <cellStyle name="Komma 2 7 14" xfId="6349" xr:uid="{458FE3FB-22F0-416D-9838-30AE544E7B84}"/>
    <cellStyle name="Komma 2 7 15" xfId="6471" xr:uid="{504B3F81-C371-4AF9-8347-2D53095F36C7}"/>
    <cellStyle name="Komma 2 7 16" xfId="6575" xr:uid="{5D9359E1-71EE-4ED9-B239-F44D2B7FA22B}"/>
    <cellStyle name="Komma 2 7 17" xfId="6679" xr:uid="{64D9B6AF-E020-46AE-9D44-6B5AD7B5532E}"/>
    <cellStyle name="Komma 2 7 18" xfId="6784" xr:uid="{A6A8EEF7-F8F2-48C8-AE98-4098DD895CB3}"/>
    <cellStyle name="Komma 2 7 19" xfId="6978" xr:uid="{3E5A60DA-1D41-464D-9AAF-7E2E98A905F7}"/>
    <cellStyle name="Komma 2 7 2" xfId="681" xr:uid="{00000000-0005-0000-0000-00008E000000}"/>
    <cellStyle name="Komma 2 7 2 10" xfId="9818" xr:uid="{F8EC1FFE-D673-4338-9F32-6C64D7901656}"/>
    <cellStyle name="Komma 2 7 2 10 2" xfId="17856" xr:uid="{2FD50EC3-777A-4E36-BB83-FB68C666C7FF}"/>
    <cellStyle name="Komma 2 7 2 10 2 2" xfId="30194" xr:uid="{5828FB49-2AC3-4B51-BD0F-EA57998A8C57}"/>
    <cellStyle name="Komma 2 7 2 10 3" xfId="25157" xr:uid="{AA3F235B-DD4A-4001-850F-3531716BFEC3}"/>
    <cellStyle name="Komma 2 7 2 11" xfId="10200" xr:uid="{E99C3A81-0A8E-423C-9DFB-D5F593AB466E}"/>
    <cellStyle name="Komma 2 7 2 11 2" xfId="18065" xr:uid="{F547C365-2D6F-4533-9C7D-817A469E5645}"/>
    <cellStyle name="Komma 2 7 2 11 2 2" xfId="30403" xr:uid="{1303353E-6C1E-4E7A-8707-7C87F7135C06}"/>
    <cellStyle name="Komma 2 7 2 11 3" xfId="25366" xr:uid="{134DC066-6C21-4519-96C0-321D862D07FA}"/>
    <cellStyle name="Komma 2 7 2 12" xfId="10581" xr:uid="{475F8797-24F3-424B-B22A-BEDFB370090E}"/>
    <cellStyle name="Komma 2 7 2 12 2" xfId="18274" xr:uid="{60CD18F4-6E86-48A3-A063-C8D08B22BA52}"/>
    <cellStyle name="Komma 2 7 2 12 2 2" xfId="30611" xr:uid="{16DF5216-717C-42FA-B49C-B5A5F74A9D1A}"/>
    <cellStyle name="Komma 2 7 2 12 3" xfId="25574" xr:uid="{BCC7F1D9-4A85-44E8-94E8-CD734C2AEFF0}"/>
    <cellStyle name="Komma 2 7 2 13" xfId="10962" xr:uid="{2FDCF9A2-E09D-41B7-A9DA-CC318EDBCA2C}"/>
    <cellStyle name="Komma 2 7 2 13 2" xfId="18482" xr:uid="{46FF8E7A-2BED-4D6C-969E-1514808B810D}"/>
    <cellStyle name="Komma 2 7 2 13 2 2" xfId="30819" xr:uid="{0BFEE121-FB47-4AA2-BA58-6D2C45D7B15A}"/>
    <cellStyle name="Komma 2 7 2 13 3" xfId="25782" xr:uid="{FEC28BC0-AAD8-4F60-A826-6AE887A90E40}"/>
    <cellStyle name="Komma 2 7 2 14" xfId="11343" xr:uid="{9C433E55-D419-41D3-AA82-F474573C7F13}"/>
    <cellStyle name="Komma 2 7 2 14 2" xfId="18691" xr:uid="{FC9F3C87-D172-4595-9EF1-41F225B3A065}"/>
    <cellStyle name="Komma 2 7 2 14 2 2" xfId="31027" xr:uid="{3CE43027-050D-4DC6-A6B8-3BC45F5A705F}"/>
    <cellStyle name="Komma 2 7 2 14 3" xfId="25990" xr:uid="{7D38B0C9-6787-4122-885D-0DFF59AE47FF}"/>
    <cellStyle name="Komma 2 7 2 15" xfId="11760" xr:uid="{9BCA3723-E702-4F8D-8C07-AF4475ABC0E0}"/>
    <cellStyle name="Komma 2 7 2 15 2" xfId="18909" xr:uid="{6E33E92D-F3FE-4A17-84FD-EDB6A9E6E0A1}"/>
    <cellStyle name="Komma 2 7 2 15 2 2" xfId="31243" xr:uid="{984A9B25-69A5-49D6-8A48-264883E5BDCF}"/>
    <cellStyle name="Komma 2 7 2 15 3" xfId="26206" xr:uid="{B1BA0798-AB93-4B00-800D-D3D9E7B8FBEE}"/>
    <cellStyle name="Komma 2 7 2 16" xfId="12145" xr:uid="{2CB6AF66-9236-40DB-B9C0-B25F9DACC6D5}"/>
    <cellStyle name="Komma 2 7 2 16 2" xfId="19120" xr:uid="{000525B0-E850-4992-8EAA-A58BCBFBE5C3}"/>
    <cellStyle name="Komma 2 7 2 16 2 2" xfId="31453" xr:uid="{3A5764C9-E4A8-4184-AFEE-F4F5FB8B0962}"/>
    <cellStyle name="Komma 2 7 2 16 3" xfId="26416" xr:uid="{3E2ABAB9-E7C7-4EBB-B45D-8B2E3FA0E0E6}"/>
    <cellStyle name="Komma 2 7 2 17" xfId="12526" xr:uid="{324946F7-A4C7-435D-B8AE-225BE78D8C81}"/>
    <cellStyle name="Komma 2 7 2 17 2" xfId="19329" xr:uid="{EC341E4A-1C66-4341-BD44-9D37559BEF1F}"/>
    <cellStyle name="Komma 2 7 2 17 2 2" xfId="31661" xr:uid="{FADC62F0-83C1-4E4D-823B-7C15EBC07C8E}"/>
    <cellStyle name="Komma 2 7 2 17 3" xfId="26624" xr:uid="{E0B3AEA2-D95C-4B61-8DBE-DDF5A69BECDE}"/>
    <cellStyle name="Komma 2 7 2 18" xfId="12907" xr:uid="{CB9A6A5E-E675-4C99-9140-12B26C250FD3}"/>
    <cellStyle name="Komma 2 7 2 18 2" xfId="19537" xr:uid="{75AC4AB0-57B1-495F-ABE6-0ED65501E2CF}"/>
    <cellStyle name="Komma 2 7 2 18 2 2" xfId="31869" xr:uid="{936D5816-3851-4F76-B9AD-6C81FA33FD01}"/>
    <cellStyle name="Komma 2 7 2 18 3" xfId="26832" xr:uid="{E72F73E9-329A-4FE5-ADCB-13F8EA6D875C}"/>
    <cellStyle name="Komma 2 7 2 19" xfId="13288" xr:uid="{C3F70CED-F95D-4505-9E08-1F621CB811F3}"/>
    <cellStyle name="Komma 2 7 2 19 2" xfId="19745" xr:uid="{B16EE92D-4710-4975-95AB-76A3F3CE7CA7}"/>
    <cellStyle name="Komma 2 7 2 19 2 2" xfId="32077" xr:uid="{177BBAC8-C207-4B99-BFF8-23524EE8616D}"/>
    <cellStyle name="Komma 2 7 2 19 3" xfId="27040" xr:uid="{D110299E-14F4-458D-B92C-A42F31384F54}"/>
    <cellStyle name="Komma 2 7 2 2" xfId="1014" xr:uid="{0A0D7C04-B1BA-4FB7-A263-158F14612A9F}"/>
    <cellStyle name="Komma 2 7 2 2 2" xfId="1367" xr:uid="{6361814C-EC50-4D4A-B452-780320EE8549}"/>
    <cellStyle name="Komma 2 7 2 2 2 2" xfId="2204" xr:uid="{249F7C02-3BD9-4605-98CD-629A6336F268}"/>
    <cellStyle name="Komma 2 7 2 2 2 2 2" xfId="4972" xr:uid="{A9435698-B29F-41B4-8886-88DE31795C19}"/>
    <cellStyle name="Komma 2 7 2 2 2 3" xfId="4109" xr:uid="{7EEF204C-C955-4269-B913-90BEA6CEFD79}"/>
    <cellStyle name="Komma 2 7 2 2 3" xfId="1854" xr:uid="{A5D88D18-1F11-4F79-B64F-88C6AF2DA945}"/>
    <cellStyle name="Komma 2 7 2 2 3 2" xfId="4073" xr:uid="{B70E6B92-A0B3-4DF3-913B-C0242EC6AF19}"/>
    <cellStyle name="Komma 2 7 2 2 4" xfId="4622" xr:uid="{E808BE79-5567-49CE-A2C8-D16E7DC10911}"/>
    <cellStyle name="Komma 2 7 2 2 5" xfId="3252" xr:uid="{8252DF32-455C-46C3-816A-2BB20FA26E5E}"/>
    <cellStyle name="Komma 2 7 2 2 6" xfId="22664" xr:uid="{6FAB53F9-ACB7-449E-97E0-3DCFCF05C6D5}"/>
    <cellStyle name="Komma 2 7 2 20" xfId="13669" xr:uid="{6F6131C7-9067-4E42-BCC6-C6A43AE9090B}"/>
    <cellStyle name="Komma 2 7 2 20 2" xfId="19954" xr:uid="{4755229A-8924-4470-A872-DBA809C91516}"/>
    <cellStyle name="Komma 2 7 2 20 2 2" xfId="32285" xr:uid="{93483379-9187-479A-96A2-4287D523FD5C}"/>
    <cellStyle name="Komma 2 7 2 20 3" xfId="27248" xr:uid="{F63D07D0-0BF0-486F-A825-C8420519E653}"/>
    <cellStyle name="Komma 2 7 2 21" xfId="14058" xr:uid="{D6A96BA9-24A2-4B21-961D-E4B34430A154}"/>
    <cellStyle name="Komma 2 7 2 21 2" xfId="20167" xr:uid="{0096B678-99CA-424A-8BDA-0CDD3A7D9BDC}"/>
    <cellStyle name="Komma 2 7 2 21 2 2" xfId="32497" xr:uid="{C8BBED40-7BFC-4A49-864B-21AB74773535}"/>
    <cellStyle name="Komma 2 7 2 21 3" xfId="27460" xr:uid="{08F6E3E6-D8D0-41CF-8097-0037BADA4503}"/>
    <cellStyle name="Komma 2 7 2 22" xfId="14439" xr:uid="{10D77EAC-DB7D-4B49-AA39-5724E4CCAA74}"/>
    <cellStyle name="Komma 2 7 2 22 2" xfId="20376" xr:uid="{FDD1FD9D-393A-4375-941D-9D5E2285CB70}"/>
    <cellStyle name="Komma 2 7 2 22 2 2" xfId="32705" xr:uid="{B6D74A2B-B585-4B4E-B2E9-D791CE228027}"/>
    <cellStyle name="Komma 2 7 2 22 3" xfId="27668" xr:uid="{4DAB0D77-1410-4461-B99B-1D78BF23A17D}"/>
    <cellStyle name="Komma 2 7 2 23" xfId="14824" xr:uid="{692C11D6-6788-4FC0-B2E4-6E6D3397BCE7}"/>
    <cellStyle name="Komma 2 7 2 23 2" xfId="20586" xr:uid="{9AA6FBB0-88AC-43B8-9B7A-359E9FE5AE3F}"/>
    <cellStyle name="Komma 2 7 2 23 2 2" xfId="32915" xr:uid="{EC9CBBD3-ECAE-4D36-AE57-30D2796640E4}"/>
    <cellStyle name="Komma 2 7 2 23 3" xfId="27878" xr:uid="{4CAFABCE-26D8-4819-A389-D48AE021D2DB}"/>
    <cellStyle name="Komma 2 7 2 24" xfId="15205" xr:uid="{A3FFE175-ECF9-4881-8527-0CBF2590A82D}"/>
    <cellStyle name="Komma 2 7 2 24 2" xfId="20795" xr:uid="{9AE6A69D-E277-485C-9CF5-D3AA29BAB299}"/>
    <cellStyle name="Komma 2 7 2 24 2 2" xfId="33123" xr:uid="{A5D23360-AEA5-436C-BD02-1641594181F9}"/>
    <cellStyle name="Komma 2 7 2 24 3" xfId="28086" xr:uid="{CD8FDC6A-2869-4D17-BCEC-1B6F30C15CD8}"/>
    <cellStyle name="Komma 2 7 2 25" xfId="15586" xr:uid="{14D0CDC3-3764-489C-B27C-8BADFBF4A7D9}"/>
    <cellStyle name="Komma 2 7 2 25 2" xfId="21003" xr:uid="{D0EC0551-FC75-4854-A0CB-0FFC0444977A}"/>
    <cellStyle name="Komma 2 7 2 25 2 2" xfId="33331" xr:uid="{859F3009-6E7F-4060-9720-987954506A06}"/>
    <cellStyle name="Komma 2 7 2 25 3" xfId="28294" xr:uid="{44922C62-E5B7-4429-A788-887E7DAD02E8}"/>
    <cellStyle name="Komma 2 7 2 26" xfId="15967" xr:uid="{FF7A194F-D2EE-46B0-BDAD-D5A6B07E3E81}"/>
    <cellStyle name="Komma 2 7 2 26 2" xfId="21211" xr:uid="{AE61F403-6F89-4287-9704-43B3A9DDC603}"/>
    <cellStyle name="Komma 2 7 2 26 2 2" xfId="33539" xr:uid="{335C9454-4C3F-4750-B656-E8C10065453A}"/>
    <cellStyle name="Komma 2 7 2 26 3" xfId="28502" xr:uid="{D770186F-5375-42CB-8471-8D3824D94C84}"/>
    <cellStyle name="Komma 2 7 2 27" xfId="16348" xr:uid="{61706893-339E-4F08-A481-9676401F9776}"/>
    <cellStyle name="Komma 2 7 2 27 2" xfId="21419" xr:uid="{A526CEEE-7170-42AD-B90D-25CD5F0921A1}"/>
    <cellStyle name="Komma 2 7 2 27 2 2" xfId="33747" xr:uid="{5360AD24-8832-4CD1-B962-0B493FB847CD}"/>
    <cellStyle name="Komma 2 7 2 27 3" xfId="28710" xr:uid="{784A96A1-2B05-4AFF-97C6-419BA50606F3}"/>
    <cellStyle name="Komma 2 7 2 28" xfId="21768" xr:uid="{7AB5868B-D8A6-4D59-A866-94F8E499B3F7}"/>
    <cellStyle name="Komma 2 7 2 28 2" xfId="23093" xr:uid="{CFD1DDBD-AB1F-4CC0-8106-933C37547A96}"/>
    <cellStyle name="Komma 2 7 2 29" xfId="22326" xr:uid="{0F9ADB8A-5CCE-4591-A719-E9EB809DC613}"/>
    <cellStyle name="Komma 2 7 2 3" xfId="2453" xr:uid="{C27565BD-A68F-48EE-A30F-A204AFA0065E}"/>
    <cellStyle name="Komma 2 7 2 3 2" xfId="3552" xr:uid="{F0448355-1FE4-44F7-8CF0-93BE59C800C9}"/>
    <cellStyle name="Komma 2 7 2 3 3" xfId="21904" xr:uid="{2F973543-6B37-441F-A14F-5B7B6333B728}"/>
    <cellStyle name="Komma 2 7 2 3 3 2" xfId="23550" xr:uid="{7ABED2A9-ADED-4442-8C57-332B5B073E3A}"/>
    <cellStyle name="Komma 2 7 2 3 4" xfId="22960" xr:uid="{57C6400D-E036-4D8D-A1AB-5F9A089FE2DD}"/>
    <cellStyle name="Komma 2 7 2 30" xfId="35783" xr:uid="{979809D3-76AC-4A96-8541-CCC83E28C1ED}"/>
    <cellStyle name="Komma 2 7 2 4" xfId="2860" xr:uid="{98DBD62E-AE35-4017-A0E2-23E5B1BE835B}"/>
    <cellStyle name="Komma 2 7 2 4 2" xfId="7504" xr:uid="{383B8E01-6C3A-44FF-B1C4-C6F059B37A6D}"/>
    <cellStyle name="Komma 2 7 2 5" xfId="7888" xr:uid="{4CB5C883-785D-4991-A4AC-402FD6C80DDD}"/>
    <cellStyle name="Komma 2 7 2 5 2" xfId="16800" xr:uid="{82F48646-1BA4-46A3-91C0-25EFD8586302}"/>
    <cellStyle name="Komma 2 7 2 5 2 2" xfId="29141" xr:uid="{A50894B6-0283-4A0D-A09C-9E4CDCEA98BE}"/>
    <cellStyle name="Komma 2 7 2 5 3" xfId="24102" xr:uid="{40A0E3B4-F43B-4E96-A809-57A5168AF2CB}"/>
    <cellStyle name="Komma 2 7 2 6" xfId="8275" xr:uid="{F4C0D923-D6B6-4F93-B833-B7E1677874A0}"/>
    <cellStyle name="Komma 2 7 2 6 2" xfId="17021" xr:uid="{6ECC9000-045A-4D63-BD14-DC92949F98F2}"/>
    <cellStyle name="Komma 2 7 2 6 2 2" xfId="29361" xr:uid="{E999181D-2E7A-46B0-93DA-C317C6324B20}"/>
    <cellStyle name="Komma 2 7 2 6 3" xfId="24322" xr:uid="{5B548576-BE8E-480D-8476-B6D7CC8295B7}"/>
    <cellStyle name="Komma 2 7 2 7" xfId="8656" xr:uid="{94361737-9B94-41AF-9644-A3049A96D393}"/>
    <cellStyle name="Komma 2 7 2 7 2" xfId="17229" xr:uid="{DF6EC3B9-CA33-457D-8A39-44971D812098}"/>
    <cellStyle name="Komma 2 7 2 7 2 2" xfId="29569" xr:uid="{8372883A-BCBC-4E24-8955-4B5C0C47560C}"/>
    <cellStyle name="Komma 2 7 2 7 3" xfId="24530" xr:uid="{DC02EA2D-9A7E-4DEB-99E8-2E6724D9E383}"/>
    <cellStyle name="Komma 2 7 2 8" xfId="9037" xr:uid="{FDEA963A-FA9A-4CCC-8E6B-F4EEE88D80DA}"/>
    <cellStyle name="Komma 2 7 2 8 2" xfId="17438" xr:uid="{4AC15ED0-E830-4E3A-BC79-ABC731041E33}"/>
    <cellStyle name="Komma 2 7 2 8 2 2" xfId="29777" xr:uid="{408FA10F-A325-4BD0-9328-10FFA2F35DD5}"/>
    <cellStyle name="Komma 2 7 2 8 3" xfId="24738" xr:uid="{D3709F11-E91D-421F-BED7-99B0C044D437}"/>
    <cellStyle name="Komma 2 7 2 9" xfId="9437" xr:uid="{E4D18AF2-07D5-480B-BB81-A3B170594F46}"/>
    <cellStyle name="Komma 2 7 2 9 2" xfId="17648" xr:uid="{F4953B20-DF86-4B9E-B6DD-B608E2C47461}"/>
    <cellStyle name="Komma 2 7 2 9 2 2" xfId="29986" xr:uid="{AC551611-0E68-43BE-9DF3-7393A9107068}"/>
    <cellStyle name="Komma 2 7 2 9 3" xfId="24949" xr:uid="{316CA564-7050-46C0-AB00-7E98DB300225}"/>
    <cellStyle name="Komma 2 7 20" xfId="7263" xr:uid="{2B987780-3B82-4598-AD4C-3A393E554CA4}"/>
    <cellStyle name="Komma 2 7 21" xfId="7640" xr:uid="{663197BA-4006-4FB3-B5AF-94012D68E9F1}"/>
    <cellStyle name="Komma 2 7 21 2" xfId="16654" xr:uid="{F1AD225D-5E80-47E6-8083-F65F600FEF2B}"/>
    <cellStyle name="Komma 2 7 21 2 2" xfId="28996" xr:uid="{FCD8C566-0785-4CF1-BE39-310617C5FEC7}"/>
    <cellStyle name="Komma 2 7 21 3" xfId="23957" xr:uid="{98F1187E-712E-43DB-8E20-7227034AC5C3}"/>
    <cellStyle name="Komma 2 7 22" xfId="8036" xr:uid="{8E500BE9-466F-4AF2-AE80-62DC58E1EAFB}"/>
    <cellStyle name="Komma 2 7 22 2" xfId="16898" xr:uid="{26F78928-0FB2-4D8F-807D-E6DEED7A24DC}"/>
    <cellStyle name="Komma 2 7 22 2 2" xfId="29239" xr:uid="{46C5F5F7-F855-45E7-ABA7-0112793D3E1A}"/>
    <cellStyle name="Komma 2 7 22 3" xfId="24200" xr:uid="{6B150D4C-6C35-4966-B586-13B5CE523139}"/>
    <cellStyle name="Komma 2 7 23" xfId="8411" xr:uid="{F863B09B-2995-498B-9398-E897F6BCAC71}"/>
    <cellStyle name="Komma 2 7 23 2" xfId="17107" xr:uid="{72D35CC0-7067-4F5B-AB77-98B859345632}"/>
    <cellStyle name="Komma 2 7 23 2 2" xfId="29447" xr:uid="{1DCB0E97-ADAD-4D2A-8329-6C4E4A89A2A7}"/>
    <cellStyle name="Komma 2 7 23 3" xfId="24408" xr:uid="{26805748-531F-4D13-AE92-D86821F654EB}"/>
    <cellStyle name="Komma 2 7 24" xfId="8792" xr:uid="{D25B500B-778F-4121-822F-B9B896D8FFD8}"/>
    <cellStyle name="Komma 2 7 24 2" xfId="17315" xr:uid="{0EDC9E4B-445E-42AD-AD85-595D7BF3F68F}"/>
    <cellStyle name="Komma 2 7 24 2 2" xfId="29655" xr:uid="{C16C3365-7ED0-4DB3-8182-A83C132C5435}"/>
    <cellStyle name="Komma 2 7 24 3" xfId="24616" xr:uid="{CB9581FF-3DC7-442A-B310-08EB016D0108}"/>
    <cellStyle name="Komma 2 7 25" xfId="9177" xr:uid="{957E795F-EC65-4C37-9249-9ADBCF98BF43}"/>
    <cellStyle name="Komma 2 7 25 2" xfId="17524" xr:uid="{524DF459-2794-4792-BA95-5D2DDACC02A1}"/>
    <cellStyle name="Komma 2 7 25 2 2" xfId="29863" xr:uid="{E315C2A9-602A-424E-A50F-FDCBCA3BA56D}"/>
    <cellStyle name="Komma 2 7 25 3" xfId="24825" xr:uid="{09EDFC2B-9E59-446D-B805-932AC9285277}"/>
    <cellStyle name="Komma 2 7 26" xfId="9573" xr:uid="{A3FC010A-5BBB-4131-87EF-F60047B880C1}"/>
    <cellStyle name="Komma 2 7 26 2" xfId="17734" xr:uid="{942CB86F-41F9-42F5-8996-0BF956DF68B6}"/>
    <cellStyle name="Komma 2 7 26 2 2" xfId="30072" xr:uid="{559832F6-4574-4DAB-A1F3-4617394C94D5}"/>
    <cellStyle name="Komma 2 7 26 3" xfId="25035" xr:uid="{F4FBA3DC-E937-43D1-9B88-E6E433C69F77}"/>
    <cellStyle name="Komma 2 7 27" xfId="9954" xr:uid="{D6EC2AF0-6414-4C8C-9DA8-E083E1B71855}"/>
    <cellStyle name="Komma 2 7 27 2" xfId="17942" xr:uid="{8E2AB189-BE2B-4814-854C-096DC658965C}"/>
    <cellStyle name="Komma 2 7 27 2 2" xfId="30280" xr:uid="{4EF10A91-3F47-41E8-A681-19977A0E12FF}"/>
    <cellStyle name="Komma 2 7 27 3" xfId="25243" xr:uid="{D2BA0FAA-1242-4F93-A435-1B956558B5E0}"/>
    <cellStyle name="Komma 2 7 28" xfId="10336" xr:uid="{7C0F35FF-EB21-449F-90FC-700CE1BEBF20}"/>
    <cellStyle name="Komma 2 7 28 2" xfId="18151" xr:uid="{7DA66CB8-655A-43A7-980A-41EA3FBF2689}"/>
    <cellStyle name="Komma 2 7 28 2 2" xfId="30489" xr:uid="{D62C5AF0-5AB4-4B87-BAA7-6042D4929112}"/>
    <cellStyle name="Komma 2 7 28 3" xfId="25452" xr:uid="{9DAC0B6E-D0D8-416A-BB20-5A08AFFD36C2}"/>
    <cellStyle name="Komma 2 7 29" xfId="10717" xr:uid="{F677DCBF-69C9-4B3F-9694-1203914779A4}"/>
    <cellStyle name="Komma 2 7 29 2" xfId="18360" xr:uid="{F2EAC1A2-8511-4047-B277-AFFC4F8FAFA6}"/>
    <cellStyle name="Komma 2 7 29 2 2" xfId="30697" xr:uid="{336B9C82-7D06-4A65-AE72-CCA953C9C86B}"/>
    <cellStyle name="Komma 2 7 29 3" xfId="25660" xr:uid="{18460458-7E72-4D1C-925C-6AC88477C85F}"/>
    <cellStyle name="Komma 2 7 3" xfId="432" xr:uid="{00000000-0005-0000-0000-0000C5000000}"/>
    <cellStyle name="Komma 2 7 3 10" xfId="9673" xr:uid="{E1D7020F-AA22-44BE-9AF8-2C5F78C9229D}"/>
    <cellStyle name="Komma 2 7 3 10 2" xfId="17787" xr:uid="{F456AFEF-CC10-43D4-8BC0-CB5A0B3D94ED}"/>
    <cellStyle name="Komma 2 7 3 10 2 2" xfId="30125" xr:uid="{C09BDBDB-D189-49B1-9047-AA7CED90E619}"/>
    <cellStyle name="Komma 2 7 3 10 3" xfId="25088" xr:uid="{0A88CD15-5339-457E-B3F6-4DB733E8E68A}"/>
    <cellStyle name="Komma 2 7 3 11" xfId="10055" xr:uid="{2D9ED925-5C60-426C-8313-B728FD8CBBC6}"/>
    <cellStyle name="Komma 2 7 3 11 2" xfId="17996" xr:uid="{147D7FB7-C1EF-4A2C-A9A3-72C7FAE31BD8}"/>
    <cellStyle name="Komma 2 7 3 11 2 2" xfId="30334" xr:uid="{860D49A2-6B10-4E5B-8704-6926BECFF96A}"/>
    <cellStyle name="Komma 2 7 3 11 3" xfId="25297" xr:uid="{2D18AC15-B991-46EC-8DCF-22F61D0B9AAE}"/>
    <cellStyle name="Komma 2 7 3 12" xfId="10436" xr:uid="{685FF71D-5BE5-47BE-AED3-B8A0BDD44A16}"/>
    <cellStyle name="Komma 2 7 3 12 2" xfId="18204" xr:uid="{4306F53F-073C-4438-AFB8-57785296EF88}"/>
    <cellStyle name="Komma 2 7 3 12 2 2" xfId="30542" xr:uid="{5C7B05D0-56D8-47FF-A232-0B339B3FAC6C}"/>
    <cellStyle name="Komma 2 7 3 12 3" xfId="25505" xr:uid="{20AF139A-C818-4FB8-A0B0-63C760DE969F}"/>
    <cellStyle name="Komma 2 7 3 13" xfId="10817" xr:uid="{08849E51-55DF-4C35-AAB6-BBB6523D1904}"/>
    <cellStyle name="Komma 2 7 3 13 2" xfId="18413" xr:uid="{7483BF53-DF68-4CF8-A034-C777B7FA7ABA}"/>
    <cellStyle name="Komma 2 7 3 13 2 2" xfId="30750" xr:uid="{C4253166-53DF-4AEF-AD58-15C614E1FCA0}"/>
    <cellStyle name="Komma 2 7 3 13 3" xfId="25713" xr:uid="{FE494B76-4F13-410D-8A99-723F3F4E0B89}"/>
    <cellStyle name="Komma 2 7 3 14" xfId="11198" xr:uid="{09ADCC11-A620-4D8B-B34B-96D5C95FAC55}"/>
    <cellStyle name="Komma 2 7 3 14 2" xfId="18622" xr:uid="{9F003CA1-1DE6-44B4-9FC9-0C7DB2955A08}"/>
    <cellStyle name="Komma 2 7 3 14 2 2" xfId="30958" xr:uid="{B4763F41-69F7-46E1-942D-57B584921BCA}"/>
    <cellStyle name="Komma 2 7 3 14 3" xfId="25921" xr:uid="{2D16E21B-9669-4B26-872A-8C3B10CAAD0A}"/>
    <cellStyle name="Komma 2 7 3 15" xfId="11615" xr:uid="{F397D76E-FBF9-42DE-A59A-800A9C3EC81B}"/>
    <cellStyle name="Komma 2 7 3 15 2" xfId="18840" xr:uid="{5F6FDEDA-9C12-4655-A2BB-A0DFEB511321}"/>
    <cellStyle name="Komma 2 7 3 15 2 2" xfId="31174" xr:uid="{4E5AC4E4-BDBC-4D12-9A5C-FC94F75917B6}"/>
    <cellStyle name="Komma 2 7 3 15 3" xfId="26137" xr:uid="{BCB8ADA6-2A73-43E0-9D08-402CFED8080C}"/>
    <cellStyle name="Komma 2 7 3 16" xfId="12000" xr:uid="{C2233FDC-C0B1-49EB-8771-22D27A5FAF13}"/>
    <cellStyle name="Komma 2 7 3 16 2" xfId="19051" xr:uid="{C5E21D19-2716-4260-A6FA-A664DB72D92E}"/>
    <cellStyle name="Komma 2 7 3 16 2 2" xfId="31384" xr:uid="{0A1820F2-0D19-448B-B672-D3E972F1AD40}"/>
    <cellStyle name="Komma 2 7 3 16 3" xfId="26347" xr:uid="{12CE90EE-74B4-49F0-9116-317D055CFC14}"/>
    <cellStyle name="Komma 2 7 3 17" xfId="12381" xr:uid="{C9092918-6298-4A0D-BED7-1888EEAEEE5D}"/>
    <cellStyle name="Komma 2 7 3 17 2" xfId="19259" xr:uid="{968584D6-39EF-4E36-BE1A-057E3F28C6D0}"/>
    <cellStyle name="Komma 2 7 3 17 2 2" xfId="31592" xr:uid="{BE134DDD-74BA-4873-B7D4-8A794A2472D3}"/>
    <cellStyle name="Komma 2 7 3 17 3" xfId="26555" xr:uid="{6C9CD10E-7792-446E-B9A8-1F08E80A269D}"/>
    <cellStyle name="Komma 2 7 3 18" xfId="12762" xr:uid="{504681D5-E609-4405-9E75-0798A3D83796}"/>
    <cellStyle name="Komma 2 7 3 18 2" xfId="19468" xr:uid="{84632F90-79D9-41C6-B8EC-A17F8C0FE070}"/>
    <cellStyle name="Komma 2 7 3 18 2 2" xfId="31800" xr:uid="{BD3A516F-8476-453B-BD4D-351D6AB767A7}"/>
    <cellStyle name="Komma 2 7 3 18 3" xfId="26763" xr:uid="{727253D2-5D67-4073-B9B8-4B8F67D06756}"/>
    <cellStyle name="Komma 2 7 3 19" xfId="13143" xr:uid="{BB80430A-2565-49DE-96E4-27E479974069}"/>
    <cellStyle name="Komma 2 7 3 19 2" xfId="19676" xr:uid="{013D3F7A-ADD5-4F63-ACF0-D2F74F7CE19F}"/>
    <cellStyle name="Komma 2 7 3 19 2 2" xfId="32008" xr:uid="{A6CE169B-A739-4D8C-8002-2155F069803F}"/>
    <cellStyle name="Komma 2 7 3 19 3" xfId="26971" xr:uid="{5A48EEA9-A81C-4E53-8DCE-A6CCDA43D6A3}"/>
    <cellStyle name="Komma 2 7 3 2" xfId="912" xr:uid="{D6E02FB6-D1D7-4196-86C3-7FA9B4D17FA6}"/>
    <cellStyle name="Komma 2 7 3 2 2" xfId="1265" xr:uid="{0294537B-FD76-4601-BACB-377FB00D168A}"/>
    <cellStyle name="Komma 2 7 3 2 2 2" xfId="2102" xr:uid="{0143F43E-7A47-41EF-9FE4-11346F4F6A51}"/>
    <cellStyle name="Komma 2 7 3 2 2 3" xfId="4870" xr:uid="{07C4F048-3D2B-45E9-BCF4-150B117E2131}"/>
    <cellStyle name="Komma 2 7 3 2 2 4" xfId="23833" xr:uid="{9D11124A-7AC4-4941-A222-5792CEEA3997}"/>
    <cellStyle name="Komma 2 7 3 2 3" xfId="1752" xr:uid="{6B1F2FFF-AD24-47BB-B3B6-84DE4194D6F0}"/>
    <cellStyle name="Komma 2 7 3 2 3 2" xfId="6862" xr:uid="{BD0849B3-CBF3-44C2-8EBD-64B2A69093C1}"/>
    <cellStyle name="Komma 2 7 3 2 3 3" xfId="28872" xr:uid="{53553F3E-DC88-4665-8A6F-73A477503185}"/>
    <cellStyle name="Komma 2 7 3 2 4" xfId="2931" xr:uid="{DE2AFD92-34E4-4270-AC30-76EC5BC421A8}"/>
    <cellStyle name="Komma 2 7 3 2 4 2" xfId="23274" xr:uid="{9E710015-990F-4677-BF1E-23215435ABE4}"/>
    <cellStyle name="Komma 2 7 3 2 5" xfId="22549" xr:uid="{599E273A-8A9B-43C3-A95A-6CFE4280416A}"/>
    <cellStyle name="Komma 2 7 3 2 6" xfId="35854" xr:uid="{3E55C719-B517-44DE-9F5C-9AB92FACE704}"/>
    <cellStyle name="Komma 2 7 3 20" xfId="13524" xr:uid="{E0364325-C575-41FF-93FF-BD371D565D7C}"/>
    <cellStyle name="Komma 2 7 3 20 2" xfId="19885" xr:uid="{4C06A6EE-B70C-4927-B8A1-9BB81E889185}"/>
    <cellStyle name="Komma 2 7 3 20 2 2" xfId="32216" xr:uid="{7737F1F3-B6D5-48CE-B84A-70BE4B388BB2}"/>
    <cellStyle name="Komma 2 7 3 20 3" xfId="27179" xr:uid="{6341AB85-E1DF-4D33-8943-AC460F201451}"/>
    <cellStyle name="Komma 2 7 3 21" xfId="13913" xr:uid="{AF59B53A-0BFE-473D-9E02-8584F4E8E29C}"/>
    <cellStyle name="Komma 2 7 3 21 2" xfId="20097" xr:uid="{CFB149CE-02CF-4146-81D9-202597E190E7}"/>
    <cellStyle name="Komma 2 7 3 21 2 2" xfId="32428" xr:uid="{A891BB0C-870A-4AB6-9EB9-642FEAC0E5D6}"/>
    <cellStyle name="Komma 2 7 3 21 3" xfId="27391" xr:uid="{A5D8A0C8-80EC-40FE-AD8F-659D1A0A1B75}"/>
    <cellStyle name="Komma 2 7 3 22" xfId="14294" xr:uid="{F9A35460-5B1F-41A5-B60C-F135CEAF092A}"/>
    <cellStyle name="Komma 2 7 3 22 2" xfId="20306" xr:uid="{95EC4D94-1B8B-48FA-A8DD-6E9EA8C8B636}"/>
    <cellStyle name="Komma 2 7 3 22 2 2" xfId="32636" xr:uid="{09F6DBF9-6513-41DC-9AA9-066A5662D171}"/>
    <cellStyle name="Komma 2 7 3 22 3" xfId="27599" xr:uid="{B18FB1BE-DD50-4F7C-8A62-52E9964933DC}"/>
    <cellStyle name="Komma 2 7 3 23" xfId="14679" xr:uid="{FBB7DFA8-7C7C-402D-A808-52E2C5E290CF}"/>
    <cellStyle name="Komma 2 7 3 23 2" xfId="20517" xr:uid="{C8918C6B-2E74-4E3B-9ECD-535C2A9435BF}"/>
    <cellStyle name="Komma 2 7 3 23 2 2" xfId="32846" xr:uid="{24288D29-FE47-4617-A8FB-153E9C80C929}"/>
    <cellStyle name="Komma 2 7 3 23 3" xfId="27809" xr:uid="{2F579C5B-83AC-44C3-A04C-3203D3C757B3}"/>
    <cellStyle name="Komma 2 7 3 24" xfId="15060" xr:uid="{F36E2644-F948-4C6F-986A-11B260AB89A7}"/>
    <cellStyle name="Komma 2 7 3 24 2" xfId="20725" xr:uid="{99A097A9-C15A-4ED7-97B6-28288E097319}"/>
    <cellStyle name="Komma 2 7 3 24 2 2" xfId="33054" xr:uid="{B7B46770-39E9-47A5-A3DE-0B67529DAC87}"/>
    <cellStyle name="Komma 2 7 3 24 3" xfId="28017" xr:uid="{9A7BA454-5719-405C-B5F8-3022C13B6192}"/>
    <cellStyle name="Komma 2 7 3 25" xfId="15441" xr:uid="{EF8F77CF-988B-40FA-8923-E203BA1FD245}"/>
    <cellStyle name="Komma 2 7 3 25 2" xfId="20934" xr:uid="{7CC6C892-7BC8-4A48-A2A5-D28C0793B7A5}"/>
    <cellStyle name="Komma 2 7 3 25 2 2" xfId="33262" xr:uid="{35EF0483-47A4-4563-9AA5-792F8FB8DF43}"/>
    <cellStyle name="Komma 2 7 3 25 3" xfId="28225" xr:uid="{59B8ED2B-B583-43B7-876D-A86B5DD3827D}"/>
    <cellStyle name="Komma 2 7 3 26" xfId="15822" xr:uid="{CFC4402C-DE89-4354-A880-1C6E55975CB1}"/>
    <cellStyle name="Komma 2 7 3 26 2" xfId="21142" xr:uid="{B72357E6-2C8D-44E0-A2B0-A420FA66B774}"/>
    <cellStyle name="Komma 2 7 3 26 2 2" xfId="33470" xr:uid="{96FB277A-45EE-49B9-856C-17F31D52EC39}"/>
    <cellStyle name="Komma 2 7 3 26 3" xfId="28433" xr:uid="{81126AA5-52CF-4FF6-9447-FD81B56EB511}"/>
    <cellStyle name="Komma 2 7 3 27" xfId="16203" xr:uid="{013D9AE3-6117-4FBB-82A2-3FDBFA98C027}"/>
    <cellStyle name="Komma 2 7 3 27 2" xfId="21350" xr:uid="{1AC443EB-6841-44E2-80F4-46165C69CCF2}"/>
    <cellStyle name="Komma 2 7 3 27 2 2" xfId="33678" xr:uid="{7BE48C89-A268-40E0-B826-E4E2E9463F7E}"/>
    <cellStyle name="Komma 2 7 3 27 3" xfId="28641" xr:uid="{1D7974C0-DFF0-4043-A4E4-6A5F2728AFC1}"/>
    <cellStyle name="Komma 2 7 3 28" xfId="5283" xr:uid="{8AE21461-C3EC-4CA9-B6EE-B9700A2BB6FC}"/>
    <cellStyle name="Komma 2 7 3 28 2" xfId="21623" xr:uid="{4849E1B0-0D3F-4C4A-B662-3161B32F96BE}"/>
    <cellStyle name="Komma 2 7 3 28 3" xfId="23700" xr:uid="{31810FDD-59F2-4B39-AFDC-6EADF0233E4C}"/>
    <cellStyle name="Komma 2 7 3 29" xfId="16504" xr:uid="{5ED56259-6795-432A-8B82-7C38C76BE98D}"/>
    <cellStyle name="Komma 2 7 3 29 2" xfId="28753" xr:uid="{5FADAE51-DAB1-408D-941A-94D0DD17FFBB}"/>
    <cellStyle name="Komma 2 7 3 3" xfId="1093" xr:uid="{80381824-A9E8-4514-9359-B8378CF0EDC8}"/>
    <cellStyle name="Komma 2 7 3 3 2" xfId="1931" xr:uid="{D2A2CBE2-BCC4-4ACA-979F-20FD46042C10}"/>
    <cellStyle name="Komma 2 7 3 3 2 2" xfId="7069" xr:uid="{14290936-145A-404D-83DF-A30E7E7AA7D0}"/>
    <cellStyle name="Komma 2 7 3 3 2 3" xfId="23864" xr:uid="{BE35C571-4BDB-4AC9-8918-56DEC6D80BC1}"/>
    <cellStyle name="Komma 2 7 3 3 3" xfId="16561" xr:uid="{AF39B6B2-7273-4FB6-992C-7C3641DB8571}"/>
    <cellStyle name="Komma 2 7 3 3 3 2" xfId="28903" xr:uid="{FF2E43ED-DA4F-4BA1-9928-27A5B25B3126}"/>
    <cellStyle name="Komma 2 7 3 3 4" xfId="4699" xr:uid="{A1E4590C-4B89-4050-A101-976E74C00B6E}"/>
    <cellStyle name="Komma 2 7 3 3 5" xfId="23433" xr:uid="{6A43310E-4431-4FFC-89DB-8711F96BC932}"/>
    <cellStyle name="Komma 2 7 3 30" xfId="3402" xr:uid="{2E7D0F6D-165D-4908-826D-8F86C95C09E3}"/>
    <cellStyle name="Komma 2 7 3 31" xfId="22211" xr:uid="{A99641AB-6466-4C1D-8189-F2EEC07AE1F6}"/>
    <cellStyle name="Komma 2 7 3 32" xfId="35617" xr:uid="{8D3BBD68-8893-4D26-9BF4-CF117DF345DF}"/>
    <cellStyle name="Komma 2 7 3 4" xfId="1581" xr:uid="{AAD6CC00-632A-48B6-AB1E-B508D6E75156}"/>
    <cellStyle name="Komma 2 7 3 4 2" xfId="7361" xr:uid="{CB8B0E5D-85D7-4544-9669-F1592A1FAAC4}"/>
    <cellStyle name="Komma 2 7 3 4 2 2" xfId="23889" xr:uid="{B9DC7C47-9562-4791-B020-67864E62F66F}"/>
    <cellStyle name="Komma 2 7 3 4 3" xfId="16586" xr:uid="{3C476506-19BE-4811-9E69-6AF18CFCE551}"/>
    <cellStyle name="Komma 2 7 3 4 3 2" xfId="28928" xr:uid="{7F6E0FF7-7245-4141-80B1-8DCA777CA4CE}"/>
    <cellStyle name="Komma 2 7 3 4 4" xfId="4390" xr:uid="{FB5087E9-301D-4D07-BD68-FCBC53D393AD}"/>
    <cellStyle name="Komma 2 7 3 4 5" xfId="23622" xr:uid="{ACD20F52-9E8C-49D5-866E-80780B3E898C}"/>
    <cellStyle name="Komma 2 7 3 5" xfId="2740" xr:uid="{4D3881D2-9BC6-42EE-995B-7A9B0A6E8183}"/>
    <cellStyle name="Komma 2 7 3 5 2" xfId="16724" xr:uid="{4720BD3E-5339-4AC0-A41A-C872A5F0D7F2}"/>
    <cellStyle name="Komma 2 7 3 5 2 2" xfId="29065" xr:uid="{E31581A4-589C-46FB-B9CA-E36B4C0B740D}"/>
    <cellStyle name="Komma 2 7 3 5 3" xfId="24026" xr:uid="{5C7547A5-C72B-4305-8E74-35890EEEC903}"/>
    <cellStyle name="Komma 2 7 3 6" xfId="8131" xr:uid="{CCE76630-EE3E-4F35-94D8-1EC017C490CC}"/>
    <cellStyle name="Komma 2 7 3 6 2" xfId="16952" xr:uid="{6B6F608B-F97E-4134-B879-BC0E6DEDA4D4}"/>
    <cellStyle name="Komma 2 7 3 6 2 2" xfId="29292" xr:uid="{5006C66C-B7EF-4F2E-8CC2-EABE05E5D596}"/>
    <cellStyle name="Komma 2 7 3 6 3" xfId="24253" xr:uid="{A57C6451-B269-42D5-A9A6-211E591F4A63}"/>
    <cellStyle name="Komma 2 7 3 7" xfId="8511" xr:uid="{648D2B01-DD5C-4694-A405-35A61319FD2C}"/>
    <cellStyle name="Komma 2 7 3 7 2" xfId="17160" xr:uid="{04E29CE0-BB00-4AB3-B1E9-728DB0DC966B}"/>
    <cellStyle name="Komma 2 7 3 7 2 2" xfId="29500" xr:uid="{4FFC4267-BA78-49CF-8FC5-CB31EB4B208D}"/>
    <cellStyle name="Komma 2 7 3 7 3" xfId="24461" xr:uid="{3F4E2FAD-2977-4AC5-A54C-9E1583C7AF14}"/>
    <cellStyle name="Komma 2 7 3 8" xfId="8892" xr:uid="{71E303DE-B400-4362-84F4-E1E487F8A960}"/>
    <cellStyle name="Komma 2 7 3 8 2" xfId="17368" xr:uid="{5E3DAA96-DACA-44FD-91CF-29E5E994BFDF}"/>
    <cellStyle name="Komma 2 7 3 8 2 2" xfId="29708" xr:uid="{CE623286-0D5D-48E4-A621-07E4007DAB7A}"/>
    <cellStyle name="Komma 2 7 3 8 3" xfId="24669" xr:uid="{2D14139F-ECC6-4DEE-AE6F-98D8CCA3C2FA}"/>
    <cellStyle name="Komma 2 7 3 9" xfId="9288" xr:uid="{48C2F1A7-14AA-437D-A2C6-9D1399102B75}"/>
    <cellStyle name="Komma 2 7 3 9 2" xfId="17579" xr:uid="{BB85780A-CCFB-4850-9C6A-D603E1AA1C8F}"/>
    <cellStyle name="Komma 2 7 3 9 2 2" xfId="29917" xr:uid="{0FC09222-8A3B-4B51-B7CB-AE695F6363F9}"/>
    <cellStyle name="Komma 2 7 3 9 3" xfId="24880" xr:uid="{B62A9092-0F41-497C-9F2B-001628E8829D}"/>
    <cellStyle name="Komma 2 7 30" xfId="11098" xr:uid="{A51825A9-6C79-44E9-AD5E-F98058324D82}"/>
    <cellStyle name="Komma 2 7 30 2" xfId="18568" xr:uid="{C5884A3C-779C-4E4F-ACE6-5D78A75D1130}"/>
    <cellStyle name="Komma 2 7 30 2 2" xfId="30905" xr:uid="{6050EA67-555C-40E8-93FE-723869FE05E7}"/>
    <cellStyle name="Komma 2 7 30 3" xfId="25868" xr:uid="{E168BDCB-3788-4E33-8DA3-67EA8D7BD471}"/>
    <cellStyle name="Komma 2 7 31" xfId="11515" xr:uid="{0410A7D7-574F-41B2-9B8F-F00169AE3021}"/>
    <cellStyle name="Komma 2 7 31 2" xfId="18787" xr:uid="{26E0B5AA-0CCE-4718-8729-80D4B27CAEFD}"/>
    <cellStyle name="Komma 2 7 31 2 2" xfId="31121" xr:uid="{DF76B915-44A3-4277-9B7C-254BFE808BC3}"/>
    <cellStyle name="Komma 2 7 31 3" xfId="26084" xr:uid="{C0B87B91-438A-4B60-91CB-1C1586E2BD40}"/>
    <cellStyle name="Komma 2 7 32" xfId="11900" xr:uid="{7EBBDC2A-49B8-4152-9BB9-A03649ED926B}"/>
    <cellStyle name="Komma 2 7 32 2" xfId="18997" xr:uid="{3C879EEB-27EA-4623-953E-5DB30E944A78}"/>
    <cellStyle name="Komma 2 7 32 2 2" xfId="31331" xr:uid="{CB005DD5-6ECB-462B-9DBD-ABC4A2A49A4D}"/>
    <cellStyle name="Komma 2 7 32 3" xfId="26294" xr:uid="{D08C2E8C-8BC2-4F27-999D-26DB04F66854}"/>
    <cellStyle name="Komma 2 7 33" xfId="12281" xr:uid="{D90CEB16-D29F-421F-9D4C-DF288BD745AB}"/>
    <cellStyle name="Komma 2 7 33 2" xfId="19206" xr:uid="{42EB389D-F5BB-4BC9-B7D8-E0E842EC81F6}"/>
    <cellStyle name="Komma 2 7 33 2 2" xfId="31539" xr:uid="{80C1C80D-87C8-4E60-9FA2-44EBC20E7C6E}"/>
    <cellStyle name="Komma 2 7 33 3" xfId="26502" xr:uid="{B7035542-0EA9-45D3-9AF7-2FF413F3A49B}"/>
    <cellStyle name="Komma 2 7 34" xfId="12662" xr:uid="{7291AEFD-1CE1-4AD2-B1D7-8F9CD89C2706}"/>
    <cellStyle name="Komma 2 7 34 2" xfId="19415" xr:uid="{8D5F2638-F43F-4C3C-9DAE-E831C6821239}"/>
    <cellStyle name="Komma 2 7 34 2 2" xfId="31747" xr:uid="{8E994218-8275-4E38-869C-F2F6A9E4669C}"/>
    <cellStyle name="Komma 2 7 34 3" xfId="26710" xr:uid="{8375B412-64FE-49E6-AD82-DB1B32C3A320}"/>
    <cellStyle name="Komma 2 7 35" xfId="13043" xr:uid="{5F428D92-6BD5-41B6-A164-1FD2C7A0C024}"/>
    <cellStyle name="Komma 2 7 35 2" xfId="19623" xr:uid="{8C036A90-36C5-4C03-BF6E-8C6B40AC398D}"/>
    <cellStyle name="Komma 2 7 35 2 2" xfId="31955" xr:uid="{49480D0A-7C01-4770-90CB-B919B3D60441}"/>
    <cellStyle name="Komma 2 7 35 3" xfId="26918" xr:uid="{2AE8BCA7-D428-485F-8362-A8AD195537D1}"/>
    <cellStyle name="Komma 2 7 36" xfId="13424" xr:uid="{E0D98283-3CD8-492A-9A5C-48A6706D1C41}"/>
    <cellStyle name="Komma 2 7 36 2" xfId="19832" xr:uid="{8C358934-1843-4F63-9CB1-00F0879B9F8B}"/>
    <cellStyle name="Komma 2 7 36 2 2" xfId="32163" xr:uid="{C6E0EBFE-E5D2-4D73-BA5C-D04D5DF082DD}"/>
    <cellStyle name="Komma 2 7 36 3" xfId="27126" xr:uid="{057DDA7B-B08F-4C9F-BED1-5D92B9287960}"/>
    <cellStyle name="Komma 2 7 37" xfId="13813" xr:uid="{6F55687C-34E9-445B-8164-04FE7B626932}"/>
    <cellStyle name="Komma 2 7 37 2" xfId="20044" xr:uid="{A15F957F-2BF4-4B82-BE79-3093C9775270}"/>
    <cellStyle name="Komma 2 7 37 2 2" xfId="32375" xr:uid="{5F36A7B3-DFF7-489F-8353-794BCB284F69}"/>
    <cellStyle name="Komma 2 7 37 3" xfId="27338" xr:uid="{3764C616-B1CD-4AA5-9DEE-15B8D6553DE7}"/>
    <cellStyle name="Komma 2 7 38" xfId="14194" xr:uid="{A5C6D7CA-F058-4AA9-9A48-C182EFDA14B4}"/>
    <cellStyle name="Komma 2 7 38 2" xfId="20253" xr:uid="{9FE6C4FB-3D9A-45C9-9995-F298D2883D81}"/>
    <cellStyle name="Komma 2 7 38 2 2" xfId="32583" xr:uid="{BDFA24C3-5419-4B5E-9E90-7452ADF215CB}"/>
    <cellStyle name="Komma 2 7 38 3" xfId="27546" xr:uid="{A2E53CAB-1576-431C-83A1-D561C99DD77A}"/>
    <cellStyle name="Komma 2 7 39" xfId="14579" xr:uid="{DFA7EE2A-A87D-456A-A06E-CFDCB790687B}"/>
    <cellStyle name="Komma 2 7 39 2" xfId="20464" xr:uid="{82A2C55D-4754-454A-A552-995FC17C3D7F}"/>
    <cellStyle name="Komma 2 7 39 2 2" xfId="32793" xr:uid="{BDB6B428-F3B3-499A-BAB9-45DA9C41A870}"/>
    <cellStyle name="Komma 2 7 39 3" xfId="27756" xr:uid="{D6C90990-AE40-4C22-B6C5-0D885A1119D5}"/>
    <cellStyle name="Komma 2 7 4" xfId="1509" xr:uid="{E580BA17-C08D-4ACD-842B-14F51604E95D}"/>
    <cellStyle name="Komma 2 7 4 2" xfId="3915" xr:uid="{1FA3A7F9-B045-4C49-967A-D4245786EB43}"/>
    <cellStyle name="Komma 2 7 4 3" xfId="3422" xr:uid="{BDA2ECC6-5EFE-4A24-8692-264BB94BE090}"/>
    <cellStyle name="Komma 2 7 4 4" xfId="22400" xr:uid="{8550FB25-786C-4E47-A830-DE92ABD20E84}"/>
    <cellStyle name="Komma 2 7 40" xfId="14960" xr:uid="{44172FC7-521A-4614-B063-108B5B20221F}"/>
    <cellStyle name="Komma 2 7 40 2" xfId="20672" xr:uid="{317DEF5E-649C-42B5-8452-017FFE290FA8}"/>
    <cellStyle name="Komma 2 7 40 2 2" xfId="33001" xr:uid="{EE857D83-1350-4615-AE5B-CEF8711273B1}"/>
    <cellStyle name="Komma 2 7 40 3" xfId="27964" xr:uid="{300A4B91-F8F2-4ED1-A5F2-CF69907C89FF}"/>
    <cellStyle name="Komma 2 7 41" xfId="15341" xr:uid="{868987B6-6263-4159-9BAD-BE4936C21CCB}"/>
    <cellStyle name="Komma 2 7 41 2" xfId="20881" xr:uid="{95E42906-8F8F-4411-A6E2-93266F259A08}"/>
    <cellStyle name="Komma 2 7 41 2 2" xfId="33209" xr:uid="{B3CF3E14-41F9-48A2-9920-3AC766446F74}"/>
    <cellStyle name="Komma 2 7 41 3" xfId="28172" xr:uid="{D341EB4D-1247-4561-A6EE-FAA17F47B77E}"/>
    <cellStyle name="Komma 2 7 42" xfId="15722" xr:uid="{4A89AD5B-AF31-423B-8E5F-7D18CF3C0FD6}"/>
    <cellStyle name="Komma 2 7 42 2" xfId="21089" xr:uid="{6D6105E6-4401-454F-9D1A-727BB25F79B6}"/>
    <cellStyle name="Komma 2 7 42 2 2" xfId="33417" xr:uid="{77183679-2C40-45BD-A886-DCE4316D0BEF}"/>
    <cellStyle name="Komma 2 7 42 3" xfId="28380" xr:uid="{39135E29-54BE-488A-8F8D-E6C95046F839}"/>
    <cellStyle name="Komma 2 7 43" xfId="16103" xr:uid="{01765588-B7B0-427F-BF2D-A0834542CD28}"/>
    <cellStyle name="Komma 2 7 43 2" xfId="21297" xr:uid="{66EF6632-C50B-4A20-AE37-F472691D4517}"/>
    <cellStyle name="Komma 2 7 43 2 2" xfId="33625" xr:uid="{2811FEC9-CE36-4696-892C-9F7599357A81}"/>
    <cellStyle name="Komma 2 7 43 3" xfId="28588" xr:uid="{A08F0796-52A3-435F-8A53-1D14A17C7B0C}"/>
    <cellStyle name="Komma 2 7 44" xfId="5038" xr:uid="{51931754-17C3-49F0-A07D-5C03EFD654D4}"/>
    <cellStyle name="Komma 2 7 44 2" xfId="21523" xr:uid="{6B6C12A1-3877-401E-B13E-DB22A4315A3D}"/>
    <cellStyle name="Komma 2 7 45" xfId="22129" xr:uid="{4230673D-8FCE-4D12-A3B2-51211539B8E5}"/>
    <cellStyle name="Komma 2 7 46" xfId="35477" xr:uid="{688B9F68-A893-45CC-8546-323F06A8F0AB}"/>
    <cellStyle name="Komma 2 7 5" xfId="2648" xr:uid="{EA9D25AF-1638-41BC-8796-67FFB6AAE41D}"/>
    <cellStyle name="Komma 2 7 5 2" xfId="3670" xr:uid="{844976C5-0045-4437-811F-31D3FF9ACC93}"/>
    <cellStyle name="Komma 2 7 5 3" xfId="3797" xr:uid="{6451E454-D568-4340-B96A-83C53D858C5F}"/>
    <cellStyle name="Komma 2 7 5 4" xfId="3001" xr:uid="{C04BDCF5-69E1-45CB-B46E-947C3DABBF00}"/>
    <cellStyle name="Komma 2 7 5 5" xfId="22710" xr:uid="{1BEA1733-CF19-4BCC-812F-6EFCB137E9F7}"/>
    <cellStyle name="Komma 2 7 6" xfId="3344" xr:uid="{6D6E4FDB-B421-4D06-BF27-3372D01BCCB0}"/>
    <cellStyle name="Komma 2 7 7" xfId="5583" xr:uid="{23F15442-4AF2-4818-93DB-DE6AF787E368}"/>
    <cellStyle name="Komma 2 7 8" xfId="5691" xr:uid="{A914E2B3-094D-44E0-A8E1-8DE7187BAB70}"/>
    <cellStyle name="Komma 2 7 9" xfId="5806" xr:uid="{F0E35C1B-1716-436A-9662-4500E50638E7}"/>
    <cellStyle name="Komma 2 8" xfId="174" xr:uid="{00000000-0005-0000-0000-00008F000000}"/>
    <cellStyle name="Komma 2 8 2" xfId="686" xr:uid="{00000000-0005-0000-0000-00008F000000}"/>
    <cellStyle name="Komma 2 8 2 2" xfId="1019" xr:uid="{A25180B0-EDA5-47C3-AF24-9C591F980A35}"/>
    <cellStyle name="Komma 2 8 2 2 2" xfId="1372" xr:uid="{1D4B920C-0D13-4D30-A7E6-EA1C990B539D}"/>
    <cellStyle name="Komma 2 8 2 2 2 2" xfId="2209" xr:uid="{198A3094-A6D7-46CD-A4CD-50866172714F}"/>
    <cellStyle name="Komma 2 8 2 2 2 2 2" xfId="4977" xr:uid="{CF82A33D-435B-44C0-AE72-4E9B302BFD98}"/>
    <cellStyle name="Komma 2 8 2 2 2 3" xfId="3585" xr:uid="{A009DE10-98A8-4064-910E-1FA8B785735A}"/>
    <cellStyle name="Komma 2 8 2 2 3" xfId="1859" xr:uid="{32F18E6A-82BF-4B5B-A07E-15D7C19B8FA6}"/>
    <cellStyle name="Komma 2 8 2 2 3 2" xfId="4078" xr:uid="{257213B3-4BBE-4D77-B58A-470D6CBDE5FB}"/>
    <cellStyle name="Komma 2 8 2 2 4" xfId="4627" xr:uid="{00BAA369-92A4-4E83-BEDB-1800F38CF948}"/>
    <cellStyle name="Komma 2 8 2 2 5" xfId="3257" xr:uid="{799A6D7D-6522-4619-B93B-A4D644CEE340}"/>
    <cellStyle name="Komma 2 8 2 2 6" xfId="22669" xr:uid="{80AE3D60-29A8-4671-8AFD-FFCE345FAF62}"/>
    <cellStyle name="Komma 2 8 2 3" xfId="2390" xr:uid="{51FF9A24-3D9E-4B50-AB40-CC8DD5362DA1}"/>
    <cellStyle name="Komma 2 8 2 3 2" xfId="3557" xr:uid="{99735F55-7F1E-4868-844E-B19D6251609E}"/>
    <cellStyle name="Komma 2 8 2 3 3" xfId="21909" xr:uid="{29E395C6-83A6-4180-ADA0-0E4C26449185}"/>
    <cellStyle name="Komma 2 8 2 3 3 2" xfId="23555" xr:uid="{34745DEA-CC34-4646-B380-DE89A756EB10}"/>
    <cellStyle name="Komma 2 8 2 3 4" xfId="22966" xr:uid="{8D848E10-884B-40BC-8146-B930796CB221}"/>
    <cellStyle name="Komma 2 8 2 4" xfId="2865" xr:uid="{C6152471-37A4-4AF3-B615-4EA8170CF2BC}"/>
    <cellStyle name="Komma 2 8 2 4 2" xfId="7893" xr:uid="{4CD1B737-1C69-4FFC-AF85-BBFD05048BC0}"/>
    <cellStyle name="Komma 2 8 2 4 2 2" xfId="29146" xr:uid="{2779EE95-6B67-409E-BF97-0623E903C4FE}"/>
    <cellStyle name="Komma 2 8 2 4 3" xfId="16805" xr:uid="{08C034BD-1341-42BC-9439-C877FACC1C07}"/>
    <cellStyle name="Komma 2 8 2 4 4" xfId="24107" xr:uid="{D0818A82-ACB8-4A43-A739-52788E802567}"/>
    <cellStyle name="Komma 2 8 2 5" xfId="23098" xr:uid="{72542B5D-C0BF-4443-81ED-239E06AB7557}"/>
    <cellStyle name="Komma 2 8 2 6" xfId="22331" xr:uid="{C0DE196F-2D5D-4271-9B22-ACFCEDF59E08}"/>
    <cellStyle name="Komma 2 8 2 7" xfId="35788" xr:uid="{EEC0DEE9-BB18-4E36-ABF6-1D3251098585}"/>
    <cellStyle name="Komma 2 8 3" xfId="478" xr:uid="{00000000-0005-0000-0000-0000C6000000}"/>
    <cellStyle name="Komma 2 8 3 10" xfId="9707" xr:uid="{506726A5-F8B3-409B-AC10-871A2286B81C}"/>
    <cellStyle name="Komma 2 8 3 10 2" xfId="17794" xr:uid="{C1BDCDBF-2753-42B8-A4E9-C704B1056459}"/>
    <cellStyle name="Komma 2 8 3 10 2 2" xfId="30132" xr:uid="{D24F5962-563E-43DF-91A8-D7AA450DB8CC}"/>
    <cellStyle name="Komma 2 8 3 10 3" xfId="25095" xr:uid="{3666B2D0-EF8C-4F2A-9566-6FE33BE4FFE3}"/>
    <cellStyle name="Komma 2 8 3 11" xfId="10089" xr:uid="{3A381D56-21EB-4F87-B0BD-41720E62D1A5}"/>
    <cellStyle name="Komma 2 8 3 11 2" xfId="18003" xr:uid="{E030F7E2-6219-4FE2-9A8E-31071B867409}"/>
    <cellStyle name="Komma 2 8 3 11 2 2" xfId="30341" xr:uid="{B167BA54-9AE4-4430-AC09-886AB0130727}"/>
    <cellStyle name="Komma 2 8 3 11 3" xfId="25304" xr:uid="{589C7502-2D3C-4B1F-B1C6-B9CC9ED55296}"/>
    <cellStyle name="Komma 2 8 3 12" xfId="10470" xr:uid="{4FAA7F98-2BC3-47F7-A2CA-F2218F3287A6}"/>
    <cellStyle name="Komma 2 8 3 12 2" xfId="18212" xr:uid="{F09CC1AA-AF52-4BC7-B652-13F377B4F09F}"/>
    <cellStyle name="Komma 2 8 3 12 2 2" xfId="30549" xr:uid="{1C4DC9C2-A32B-4206-B4C8-39E919527DF6}"/>
    <cellStyle name="Komma 2 8 3 12 3" xfId="25512" xr:uid="{AFAB5FEB-BE79-4CC5-8614-D4A831FCFA54}"/>
    <cellStyle name="Komma 2 8 3 13" xfId="10851" xr:uid="{2CD08F5E-2D4E-476D-8AC6-91744BAF33D3}"/>
    <cellStyle name="Komma 2 8 3 13 2" xfId="18420" xr:uid="{71DB32D0-351A-431A-BA0C-757F5BE7C5E6}"/>
    <cellStyle name="Komma 2 8 3 13 2 2" xfId="30757" xr:uid="{5C5767EB-E39E-472F-92F6-C878610F9C49}"/>
    <cellStyle name="Komma 2 8 3 13 3" xfId="25720" xr:uid="{9C9392B4-4813-40B2-BE76-E317D27A8433}"/>
    <cellStyle name="Komma 2 8 3 14" xfId="11232" xr:uid="{327B6231-F83C-42C3-A509-E6769C5D5671}"/>
    <cellStyle name="Komma 2 8 3 14 2" xfId="18629" xr:uid="{F8AFD5E5-019B-4096-9BCE-52830D3D93F7}"/>
    <cellStyle name="Komma 2 8 3 14 2 2" xfId="30965" xr:uid="{3587EEAF-4807-48AB-92AF-1354A93D9677}"/>
    <cellStyle name="Komma 2 8 3 14 3" xfId="25928" xr:uid="{DE363F36-3583-44CF-8162-9F0BFB61C3C4}"/>
    <cellStyle name="Komma 2 8 3 15" xfId="11649" xr:uid="{998E04CC-5B2E-4707-91C5-9BF289FE4C29}"/>
    <cellStyle name="Komma 2 8 3 15 2" xfId="18847" xr:uid="{0DC85D96-2BFD-41EB-A858-F76374BB7DD2}"/>
    <cellStyle name="Komma 2 8 3 15 2 2" xfId="31181" xr:uid="{12721CA6-CC87-4F02-82E7-0C383FEDEBBD}"/>
    <cellStyle name="Komma 2 8 3 15 3" xfId="26144" xr:uid="{4F118E1C-3372-4532-A83F-8322945CC644}"/>
    <cellStyle name="Komma 2 8 3 16" xfId="12034" xr:uid="{469FE1B0-315C-4B22-AE0B-3095BF6B6E1B}"/>
    <cellStyle name="Komma 2 8 3 16 2" xfId="19058" xr:uid="{D98C80E2-EF7C-43A7-9B38-E95AED079D7C}"/>
    <cellStyle name="Komma 2 8 3 16 2 2" xfId="31391" xr:uid="{B35B621A-C5B8-4B37-A101-2A3DD0A849A7}"/>
    <cellStyle name="Komma 2 8 3 16 3" xfId="26354" xr:uid="{B16BE878-A0BA-426C-86BA-25121B5AE89D}"/>
    <cellStyle name="Komma 2 8 3 17" xfId="12415" xr:uid="{B5E5D721-DB60-4159-940E-D9B5E180E078}"/>
    <cellStyle name="Komma 2 8 3 17 2" xfId="19266" xr:uid="{2CF06037-38FD-40A0-9A59-D96ECC00981B}"/>
    <cellStyle name="Komma 2 8 3 17 2 2" xfId="31599" xr:uid="{3FCA9877-66E8-4653-8E3C-806E20C55CD6}"/>
    <cellStyle name="Komma 2 8 3 17 3" xfId="26562" xr:uid="{33F2D578-B4CB-497F-9A84-3AA632A00C86}"/>
    <cellStyle name="Komma 2 8 3 18" xfId="12796" xr:uid="{8FAECEF2-61DA-436D-995A-DF187F45E37E}"/>
    <cellStyle name="Komma 2 8 3 18 2" xfId="19475" xr:uid="{C4E80798-340D-49B2-8EEB-E1BD415CDED0}"/>
    <cellStyle name="Komma 2 8 3 18 2 2" xfId="31807" xr:uid="{88C3A707-B0AC-4749-9BAD-A1321524172F}"/>
    <cellStyle name="Komma 2 8 3 18 3" xfId="26770" xr:uid="{E18E6679-5E7E-4239-AC70-126F823F151C}"/>
    <cellStyle name="Komma 2 8 3 19" xfId="13177" xr:uid="{1EAD3141-7509-423D-90C1-0AA936945CBE}"/>
    <cellStyle name="Komma 2 8 3 19 2" xfId="19683" xr:uid="{25BE9E49-AA6F-4642-9874-E3A413CF20BB}"/>
    <cellStyle name="Komma 2 8 3 19 2 2" xfId="32015" xr:uid="{73210047-D89E-4E4A-9F22-162FBCB08B4D}"/>
    <cellStyle name="Komma 2 8 3 19 3" xfId="26978" xr:uid="{8C1B4365-4AD7-476D-9819-6C884BFA2AC4}"/>
    <cellStyle name="Komma 2 8 3 2" xfId="898" xr:uid="{0A974AC6-3002-4DB1-BD36-057F22A68BBD}"/>
    <cellStyle name="Komma 2 8 3 2 2" xfId="1251" xr:uid="{8BE16A23-20CC-4216-8DCF-9AD116B3909E}"/>
    <cellStyle name="Komma 2 8 3 2 2 2" xfId="2088" xr:uid="{15C206FB-3E5F-43D7-ACDA-B9A8075D30D8}"/>
    <cellStyle name="Komma 2 8 3 2 2 2 2" xfId="4856" xr:uid="{9C01E6FF-16C8-4274-A710-2EDF823C614E}"/>
    <cellStyle name="Komma 2 8 3 2 2 3" xfId="4114" xr:uid="{BB616067-C99A-4F9C-9281-820FB093D895}"/>
    <cellStyle name="Komma 2 8 3 2 3" xfId="1738" xr:uid="{946CB99E-482A-48AF-8C4B-6BFD3A253B55}"/>
    <cellStyle name="Komma 2 8 3 2 3 2" xfId="3969" xr:uid="{BF29D33E-374E-4D01-BEDB-EC6D82B6E868}"/>
    <cellStyle name="Komma 2 8 3 2 4" xfId="4515" xr:uid="{5B7F9BE2-78DB-4B3C-BC87-C77410B0AB6D}"/>
    <cellStyle name="Komma 2 8 3 2 5" xfId="3145" xr:uid="{B12F4B0B-82A9-4B10-AED6-40B4CE8C932D}"/>
    <cellStyle name="Komma 2 8 3 2 6" xfId="22562" xr:uid="{8058C560-3DB0-43F7-BB29-14165B599005}"/>
    <cellStyle name="Komma 2 8 3 20" xfId="13558" xr:uid="{ECDFDF3D-7823-4DC4-8E60-72BEDCFED193}"/>
    <cellStyle name="Komma 2 8 3 20 2" xfId="19892" xr:uid="{D2DADC01-77D5-4B50-A1FD-769C9E075041}"/>
    <cellStyle name="Komma 2 8 3 20 2 2" xfId="32223" xr:uid="{85B8FA8D-8802-43C7-BC8A-98198E20E2EF}"/>
    <cellStyle name="Komma 2 8 3 20 3" xfId="27186" xr:uid="{E182B10C-AF0D-43F3-ADE7-AD5DE467D0FA}"/>
    <cellStyle name="Komma 2 8 3 21" xfId="13947" xr:uid="{435E6717-D49C-43E0-83A1-850038B2F4FE}"/>
    <cellStyle name="Komma 2 8 3 21 2" xfId="20104" xr:uid="{B3D65335-9B92-4399-B99A-ED0CD7363330}"/>
    <cellStyle name="Komma 2 8 3 21 2 2" xfId="32435" xr:uid="{E53721A8-6C00-4388-9D52-E3193041A622}"/>
    <cellStyle name="Komma 2 8 3 21 3" xfId="27398" xr:uid="{0C37F385-09DD-4861-86BB-9EA9414915D1}"/>
    <cellStyle name="Komma 2 8 3 22" xfId="14328" xr:uid="{5307AEC7-1271-4A96-84D8-F9820BD7B7C9}"/>
    <cellStyle name="Komma 2 8 3 22 2" xfId="20313" xr:uid="{45E7D257-6883-4EAC-B3EE-BEB667690B14}"/>
    <cellStyle name="Komma 2 8 3 22 2 2" xfId="32643" xr:uid="{A7BF2C9A-6E94-4AE5-A85C-970739EAD145}"/>
    <cellStyle name="Komma 2 8 3 22 3" xfId="27606" xr:uid="{B8B79636-0ECE-419C-93B7-4D3ADECA35B3}"/>
    <cellStyle name="Komma 2 8 3 23" xfId="14713" xr:uid="{23DE4117-64F8-4625-B7E2-A52622AFC348}"/>
    <cellStyle name="Komma 2 8 3 23 2" xfId="20524" xr:uid="{AAB6EFA6-5591-446D-84E4-608EF6CD3D59}"/>
    <cellStyle name="Komma 2 8 3 23 2 2" xfId="32853" xr:uid="{81B8C91C-D569-4595-A73F-1F294130A479}"/>
    <cellStyle name="Komma 2 8 3 23 3" xfId="27816" xr:uid="{B4CA8F30-8971-4C56-B87C-3BD34FB8D0C5}"/>
    <cellStyle name="Komma 2 8 3 24" xfId="15094" xr:uid="{FA886D41-4423-4E6C-A31F-A0C5DB8031DF}"/>
    <cellStyle name="Komma 2 8 3 24 2" xfId="20733" xr:uid="{3B1B58DD-6356-4EDC-B7FC-502AEF443DB2}"/>
    <cellStyle name="Komma 2 8 3 24 2 2" xfId="33061" xr:uid="{A7C07EA2-8826-4A1B-BA0E-F296351382DE}"/>
    <cellStyle name="Komma 2 8 3 24 3" xfId="28024" xr:uid="{57E0D4AA-53C9-404D-A852-C9B1447844E7}"/>
    <cellStyle name="Komma 2 8 3 25" xfId="15475" xr:uid="{BDCD1225-B7B5-4FB2-802F-EC69F190A66C}"/>
    <cellStyle name="Komma 2 8 3 25 2" xfId="20941" xr:uid="{B71CF9EA-A253-46E5-B38E-B2C772618A1A}"/>
    <cellStyle name="Komma 2 8 3 25 2 2" xfId="33269" xr:uid="{C92DFDBB-ED78-47D1-91C2-C7CCB7370AAD}"/>
    <cellStyle name="Komma 2 8 3 25 3" xfId="28232" xr:uid="{A7676803-DC20-4CE6-8E12-663FE759E9F0}"/>
    <cellStyle name="Komma 2 8 3 26" xfId="15856" xr:uid="{EC0DF339-B8B3-43AD-B096-1E050B764599}"/>
    <cellStyle name="Komma 2 8 3 26 2" xfId="21149" xr:uid="{251282B0-0F09-40D8-92F6-D599228B12E4}"/>
    <cellStyle name="Komma 2 8 3 26 2 2" xfId="33477" xr:uid="{18345F91-14F8-47EC-B9F3-CF400DAC3D80}"/>
    <cellStyle name="Komma 2 8 3 26 3" xfId="28440" xr:uid="{6EAD8747-E337-4B19-A84E-A0ECFED000C7}"/>
    <cellStyle name="Komma 2 8 3 27" xfId="16237" xr:uid="{6DD31C02-16E4-4A6B-997B-AE806ED9AAAE}"/>
    <cellStyle name="Komma 2 8 3 27 2" xfId="21357" xr:uid="{A0E6DF92-D92C-4DAD-A50F-7728B78CE595}"/>
    <cellStyle name="Komma 2 8 3 27 2 2" xfId="33685" xr:uid="{E2CD289F-70AA-4780-9DA2-6B40E24DD780}"/>
    <cellStyle name="Komma 2 8 3 27 3" xfId="28648" xr:uid="{AF7626E6-FBB8-4D10-917B-8081D0B7F9A9}"/>
    <cellStyle name="Komma 2 8 3 28" xfId="5393" xr:uid="{00C0979E-C77A-4A2D-9CA9-3ED26515AE3B}"/>
    <cellStyle name="Komma 2 8 3 28 2" xfId="21657" xr:uid="{432572D0-99D2-41C3-81BC-BA7570455455}"/>
    <cellStyle name="Komma 2 8 3 29" xfId="22224" xr:uid="{19C33F81-9A94-48C9-AACC-E5C362078245}"/>
    <cellStyle name="Komma 2 8 3 3" xfId="2756" xr:uid="{D62748DB-D8D8-46C2-AE2F-7751958B6C34}"/>
    <cellStyle name="Komma 2 8 3 3 2" xfId="3448" xr:uid="{CF4D3784-620C-49AB-ACA9-F20D5127F85C}"/>
    <cellStyle name="Komma 2 8 3 3 3" xfId="23446" xr:uid="{57693C10-1597-4C45-8A09-2FF04491E9B7}"/>
    <cellStyle name="Komma 2 8 3 30" xfId="35636" xr:uid="{79FF6746-BCD1-47A9-BF50-9163C0902B6C}"/>
    <cellStyle name="Komma 2 8 3 4" xfId="4268" xr:uid="{D2B00A11-F938-4EBF-BE19-7F0C47386923}"/>
    <cellStyle name="Komma 2 8 3 4 2" xfId="7395" xr:uid="{87867CA6-ADC6-4C11-9D6F-21FC71E027EC}"/>
    <cellStyle name="Komma 2 8 3 5" xfId="7771" xr:uid="{124D2C4F-78D4-48BB-8EE4-6B08C45DC290}"/>
    <cellStyle name="Komma 2 8 3 5 2" xfId="16731" xr:uid="{45FAFA9D-5A8E-4345-8E1C-BA36A42D10D1}"/>
    <cellStyle name="Komma 2 8 3 5 2 2" xfId="29072" xr:uid="{61227CB0-4D91-4B0C-99E3-CEDC44664D3D}"/>
    <cellStyle name="Komma 2 8 3 5 3" xfId="24033" xr:uid="{9327E29C-C9E0-4C24-8AAE-E327DF35E1C9}"/>
    <cellStyle name="Komma 2 8 3 6" xfId="8164" xr:uid="{54AE3E8F-481C-43DC-B121-26DDB0A091E7}"/>
    <cellStyle name="Komma 2 8 3 6 2" xfId="16959" xr:uid="{0DCCD4FD-41E7-430F-A68A-B6C891F98D1B}"/>
    <cellStyle name="Komma 2 8 3 6 2 2" xfId="29299" xr:uid="{3F810160-A708-49DE-8673-D8D2FC39CF5E}"/>
    <cellStyle name="Komma 2 8 3 6 3" xfId="24260" xr:uid="{2CF30B02-5F08-4E1A-961E-8629B57CD03F}"/>
    <cellStyle name="Komma 2 8 3 7" xfId="8545" xr:uid="{51FC45B3-C577-40B2-8C82-DFAFDDE4090B}"/>
    <cellStyle name="Komma 2 8 3 7 2" xfId="17167" xr:uid="{322E0772-14E7-4776-85A9-051ABBB39B46}"/>
    <cellStyle name="Komma 2 8 3 7 2 2" xfId="29507" xr:uid="{F21EFE3D-133A-43CC-93C8-95426F3E2B32}"/>
    <cellStyle name="Komma 2 8 3 7 3" xfId="24468" xr:uid="{4DDE82FC-32EC-4217-85A0-F7CBCBEBC350}"/>
    <cellStyle name="Komma 2 8 3 8" xfId="8926" xr:uid="{4CDA6CC5-ACB7-49A6-B32A-886D1B251D73}"/>
    <cellStyle name="Komma 2 8 3 8 2" xfId="17375" xr:uid="{B1AC0683-00CE-41F2-9FE2-23299F63481C}"/>
    <cellStyle name="Komma 2 8 3 8 2 2" xfId="29715" xr:uid="{CA305681-F346-406E-A946-BFA1A3EAD90E}"/>
    <cellStyle name="Komma 2 8 3 8 3" xfId="24676" xr:uid="{2050E3E9-D1FB-43BA-A0EA-53C4DA3EE107}"/>
    <cellStyle name="Komma 2 8 3 9" xfId="9322" xr:uid="{B31A3AF1-9060-4B86-B3BF-0FFFD17BE963}"/>
    <cellStyle name="Komma 2 8 3 9 2" xfId="17586" xr:uid="{ED8BBF97-1DAC-41A6-A8A1-7E685E7C68D6}"/>
    <cellStyle name="Komma 2 8 3 9 2 2" xfId="29924" xr:uid="{31D9C4FF-3EA3-4A4F-95D5-DFF293A5EF65}"/>
    <cellStyle name="Komma 2 8 3 9 3" xfId="24887" xr:uid="{B9841578-4CEE-4F71-ACB7-7411C62B8130}"/>
    <cellStyle name="Komma 2 8 4" xfId="832" xr:uid="{4EBF4EC3-DE4D-45E9-900C-67EE6E7B6FB7}"/>
    <cellStyle name="Komma 2 8 4 2" xfId="1187" xr:uid="{DCBFCA8F-CD45-4475-B2BD-40E70D50A7E9}"/>
    <cellStyle name="Komma 2 8 4 2 2" xfId="2024" xr:uid="{16E6305E-B816-49C9-99C0-CE20A5EBEA82}"/>
    <cellStyle name="Komma 2 8 4 2 2 2" xfId="4792" xr:uid="{E7698DED-BC82-4778-AB8A-309C42F29842}"/>
    <cellStyle name="Komma 2 8 4 2 3" xfId="3619" xr:uid="{6104FC37-1B09-4DB3-966B-6F2758AEF252}"/>
    <cellStyle name="Komma 2 8 4 2 4" xfId="23963" xr:uid="{A0645EC6-1D47-44C8-890D-17E296D69B38}"/>
    <cellStyle name="Komma 2 8 4 3" xfId="1674" xr:uid="{0A15E216-190F-4C65-B83F-A451E4C39F05}"/>
    <cellStyle name="Komma 2 8 4 3 2" xfId="3921" xr:uid="{7A3C9EF6-A8C9-4383-8B2D-10A65425D078}"/>
    <cellStyle name="Komma 2 8 4 3 3" xfId="21994" xr:uid="{42006B0C-EBAF-408B-8860-0CCB1796C104}"/>
    <cellStyle name="Komma 2 8 4 3 4" xfId="29002" xr:uid="{DCF64EF6-F750-48B1-82A2-EECB2F13BEBC}"/>
    <cellStyle name="Komma 2 8 4 4" xfId="4468" xr:uid="{CD4A247F-D134-4909-85EC-F2EFEE10631B}"/>
    <cellStyle name="Komma 2 8 4 4 2" xfId="23128" xr:uid="{B955C070-B6FC-4BD2-B3D9-E2C8EB03F3C9}"/>
    <cellStyle name="Komma 2 8 4 5" xfId="7646" xr:uid="{17706F04-04D3-48CD-BDF6-3BAF274561DF}"/>
    <cellStyle name="Komma 2 8 4 6" xfId="16660" xr:uid="{4ACD44EB-4F62-41C8-BC05-547439F27592}"/>
    <cellStyle name="Komma 2 8 4 7" xfId="3089" xr:uid="{92AA45FD-1451-4989-A920-61A48D5C537E}"/>
    <cellStyle name="Komma 2 8 4 8" xfId="22382" xr:uid="{B84014CE-ACD6-46AF-A18F-04F3D62C1EE1}"/>
    <cellStyle name="Komma 2 8 5" xfId="1515" xr:uid="{65A51EA1-B209-4639-9A48-5D5B800EE883}"/>
    <cellStyle name="Komma 2 8 5 2" xfId="23226" xr:uid="{963F5311-D96D-4FDD-8F44-A3BE313B08B4}"/>
    <cellStyle name="Komma 2 8 5 3" xfId="22736" xr:uid="{8CF1A887-08F4-460B-AD7C-A84CCEBA0AB2}"/>
    <cellStyle name="Komma 2 8 6" xfId="2654" xr:uid="{D837C167-617A-4A59-A0E7-5155B4927E08}"/>
    <cellStyle name="Komma 2 8 6 2" xfId="23355" xr:uid="{AF97E53C-64EC-4256-8017-5F4903A29D78}"/>
    <cellStyle name="Komma 2 8 7" xfId="23001" xr:uid="{D13DCA04-3587-4045-8E3E-37C27A252D41}"/>
    <cellStyle name="Komma 2 8 8" xfId="22135" xr:uid="{B7D87B8A-ED25-45B1-9951-F69F28032EFA}"/>
    <cellStyle name="Komma 2 8 9" xfId="35483" xr:uid="{8430FD19-55E6-40AD-824D-58DE7A95DEB9}"/>
    <cellStyle name="Komma 2 9" xfId="105" xr:uid="{00000000-0005-0000-0000-000090000000}"/>
    <cellStyle name="Komma 2 9 2" xfId="623" xr:uid="{00000000-0005-0000-0000-000090000000}"/>
    <cellStyle name="Komma 2 9 2 2" xfId="957" xr:uid="{B7BC823C-2B85-483B-AB01-A1DD3E7A546D}"/>
    <cellStyle name="Komma 2 9 2 2 2" xfId="1310" xr:uid="{2F451C4A-D304-4512-AA43-B17AA2ACBCD4}"/>
    <cellStyle name="Komma 2 9 2 2 2 2" xfId="2147" xr:uid="{77DFCCE5-069B-46D5-9966-1D7F6D4D3C74}"/>
    <cellStyle name="Komma 2 9 2 2 2 2 2" xfId="4915" xr:uid="{B53B5FED-4411-4782-9145-6190351FECB0}"/>
    <cellStyle name="Komma 2 9 2 2 2 3" xfId="3710" xr:uid="{494E37B2-1DE0-43D5-9712-70FD54E06087}"/>
    <cellStyle name="Komma 2 9 2 2 3" xfId="1797" xr:uid="{B7D12502-EF97-4B0D-A3B9-3C8F7C8EAAAE}"/>
    <cellStyle name="Komma 2 9 2 2 3 2" xfId="4016" xr:uid="{C8D0D928-263C-4D9C-A38B-F174060A4A9F}"/>
    <cellStyle name="Komma 2 9 2 2 4" xfId="4565" xr:uid="{4C909D02-9767-4A8C-956C-ECFDFE9C15ED}"/>
    <cellStyle name="Komma 2 9 2 2 5" xfId="3195" xr:uid="{7BFAA290-E1C1-4A54-A2F4-A76212E55A54}"/>
    <cellStyle name="Komma 2 9 2 2 6" xfId="22607" xr:uid="{E2FFF269-B698-4CE9-9577-CEA9AEB2B5CE}"/>
    <cellStyle name="Komma 2 9 2 3" xfId="2519" xr:uid="{B524B05B-D58E-4C0C-8981-52B870288098}"/>
    <cellStyle name="Komma 2 9 2 3 2" xfId="3495" xr:uid="{7F0EDA47-A76A-4B98-9481-A471ADA6C0A5}"/>
    <cellStyle name="Komma 2 9 2 3 3" xfId="21891" xr:uid="{6D260426-3113-41B2-B899-365D670FE835}"/>
    <cellStyle name="Komma 2 9 2 3 3 2" xfId="23493" xr:uid="{BC06272F-782D-451F-BA48-4F0B4CA49B0B}"/>
    <cellStyle name="Komma 2 9 2 3 4" xfId="22895" xr:uid="{CD3CB503-7BB2-4C50-A5C7-BF3D5542B697}"/>
    <cellStyle name="Komma 2 9 2 4" xfId="2803" xr:uid="{8BD8A541-39BE-4A9E-B25E-92A6823C0AF8}"/>
    <cellStyle name="Komma 2 9 2 4 2" xfId="23769" xr:uid="{003670C7-7485-433E-91DD-45AE1BE0C15A}"/>
    <cellStyle name="Komma 2 9 2 5" xfId="5219" xr:uid="{A4D9DB5A-F748-4121-840F-D4013E381B18}"/>
    <cellStyle name="Komma 2 9 2 5 2" xfId="28818" xr:uid="{8D4516CA-840E-4204-BFA8-7ACA488EBA11}"/>
    <cellStyle name="Komma 2 9 2 6" xfId="16439" xr:uid="{325C8661-AF22-48AA-8EB4-D1DBDDC10076}"/>
    <cellStyle name="Komma 2 9 2 6 2" xfId="23178" xr:uid="{ACDC4EAC-3208-4D1D-9E13-7B4F6D8C9A92}"/>
    <cellStyle name="Komma 2 9 2 7" xfId="22269" xr:uid="{882908EE-C51E-4F0A-805F-09051A860D4D}"/>
    <cellStyle name="Komma 2 9 2 8" xfId="35726" xr:uid="{2C9E775A-0DF4-4398-867C-43441677A6C3}"/>
    <cellStyle name="Komma 2 9 3" xfId="768" xr:uid="{AEA9D1F2-8387-4D09-BE9C-C803F3607929}"/>
    <cellStyle name="Komma 2 9 3 2" xfId="1123" xr:uid="{16FA235E-587E-4AE9-A360-4059A1D0703F}"/>
    <cellStyle name="Komma 2 9 3 2 2" xfId="1960" xr:uid="{19F03F98-B212-412C-8D1B-A21D810D41AC}"/>
    <cellStyle name="Komma 2 9 3 2 2 2" xfId="4728" xr:uid="{86CE5004-EFE5-4B65-AEC2-5DA7B1B3984F}"/>
    <cellStyle name="Komma 2 9 3 2 3" xfId="3695" xr:uid="{0380CA60-CC65-4284-BB3F-3F9558B94EC7}"/>
    <cellStyle name="Komma 2 9 3 2 4" xfId="23292" xr:uid="{EB341B85-D2DD-4067-AC84-747BA96EBC33}"/>
    <cellStyle name="Komma 2 9 3 3" xfId="1610" xr:uid="{1EA20040-A764-4F7D-A42A-9D22EAD2F554}"/>
    <cellStyle name="Komma 2 9 3 3 2" xfId="3849" xr:uid="{E2DB5F30-35B0-44C8-AB55-429C84DCD16F}"/>
    <cellStyle name="Komma 2 9 3 4" xfId="4405" xr:uid="{F58CD807-9F20-47C1-946F-731B4B928045}"/>
    <cellStyle name="Komma 2 9 3 5" xfId="3026" xr:uid="{0C659583-F116-4C9A-83EE-3EAC65E7B9E9}"/>
    <cellStyle name="Komma 2 9 3 6" xfId="22467" xr:uid="{59EF055F-44A3-41E7-B5AE-C7CEF7955A5F}"/>
    <cellStyle name="Komma 2 9 4" xfId="1446" xr:uid="{80494984-C4B4-4861-9151-5F687AF3DC18}"/>
    <cellStyle name="Komma 2 9 4 2" xfId="22801" xr:uid="{8D3D4E0F-A381-472B-841B-CC8F7748F4E2}"/>
    <cellStyle name="Komma 2 9 5" xfId="2274" xr:uid="{E18AFF3B-0891-401A-A857-CC7A45EEBE5B}"/>
    <cellStyle name="Komma 2 9 5 2" xfId="4197" xr:uid="{47A89D22-6E3E-4768-84A4-7C60F53B8ED3}"/>
    <cellStyle name="Komma 2 9 5 3" xfId="23032" xr:uid="{9F89B9E7-9330-4E8A-BE44-BB79F92E2692}"/>
    <cellStyle name="Komma 2 9 6" xfId="2582" xr:uid="{3408897D-1FAC-4DD6-B4DD-E2432608B3FD}"/>
    <cellStyle name="Komma 2 9 7" xfId="22063" xr:uid="{5D34FFAB-8172-4BD9-BE62-C6E0B8D5C1AE}"/>
    <cellStyle name="Komma 2 9 8" xfId="35411" xr:uid="{36FF92C4-D6E0-4327-A50F-49F554C4CA03}"/>
    <cellStyle name="Komma 20" xfId="6267" xr:uid="{54931345-4EC7-4D17-88D6-ED1D094634EB}"/>
    <cellStyle name="Komma 21" xfId="6371" xr:uid="{A37AF119-0967-4C4B-9150-562F8010F63E}"/>
    <cellStyle name="Komma 22" xfId="6493" xr:uid="{58CDDA86-8A6B-4244-A5DB-2EBEF858155E}"/>
    <cellStyle name="Komma 23" xfId="6597" xr:uid="{A840DB39-A9D3-4BFA-B623-DFAEFC1346FB}"/>
    <cellStyle name="Komma 24" xfId="6702" xr:uid="{B6BD5B3C-CEBC-40F5-A906-63899D32FF09}"/>
    <cellStyle name="Komma 25" xfId="6896" xr:uid="{E9907AD4-010E-4D62-B7DC-C89C46196CEC}"/>
    <cellStyle name="Komma 26" xfId="7181" xr:uid="{BFFCD603-82C5-4802-BF6E-E8D8107601F8}"/>
    <cellStyle name="Komma 27" xfId="7558" xr:uid="{A329E1AF-0464-463E-9DC9-0FF1E59DFE9E}"/>
    <cellStyle name="Komma 27 2" xfId="16589" xr:uid="{6AF4E2E1-139D-4F7D-9BAD-D86FDB3CC059}"/>
    <cellStyle name="Komma 27 2 2" xfId="28931" xr:uid="{FA3D29DD-ACE1-4CA8-8DEB-03EE23F9F28D}"/>
    <cellStyle name="Komma 27 3" xfId="23892" xr:uid="{6A6144BF-0087-4D88-AF9C-BA2A3EB5BEF1}"/>
    <cellStyle name="Komma 28" xfId="7954" xr:uid="{CB2984C1-F66E-422C-8922-D86AC329244D}"/>
    <cellStyle name="Komma 28 2" xfId="16833" xr:uid="{F3366EC8-4036-4446-A102-0A62C15D7736}"/>
    <cellStyle name="Komma 28 2 2" xfId="24135" xr:uid="{202BDC73-BA04-411E-A6A9-143EA65947CE}"/>
    <cellStyle name="Komma 28 3" xfId="21997" xr:uid="{3126DACC-D9A6-4C68-BE4E-FC1B067E863B}"/>
    <cellStyle name="Komma 28 3 2" xfId="29174" xr:uid="{B639AC9A-9B17-40E6-9C43-F288524CC7BF}"/>
    <cellStyle name="Komma 28 4" xfId="23631" xr:uid="{3A2C3249-0ADD-4CF9-AB1E-AD29EF476FF9}"/>
    <cellStyle name="Komma 29" xfId="8329" xr:uid="{201D9B98-D156-4C54-A910-BD17C68CE9EC}"/>
    <cellStyle name="Komma 29 2" xfId="17042" xr:uid="{84DC0780-147B-4FE3-9C13-34252FB62F40}"/>
    <cellStyle name="Komma 29 2 2" xfId="29382" xr:uid="{3B7E7C88-3DEA-4C96-98E3-7D33878E9CB5}"/>
    <cellStyle name="Komma 29 3" xfId="24343" xr:uid="{D0BFB6D5-3539-4D99-A40F-757A4B0354EB}"/>
    <cellStyle name="Komma 3" xfId="60" xr:uid="{00000000-0005-0000-0000-000046000000}"/>
    <cellStyle name="Komma 3 10" xfId="2260" xr:uid="{4970B2A6-C220-41C5-9A70-349FE69552C0}"/>
    <cellStyle name="Komma 3 10 2" xfId="5037" xr:uid="{6747AE93-7D9E-4117-9EBE-13F023C543C8}"/>
    <cellStyle name="Komma 3 11" xfId="2554" xr:uid="{235259B7-11CA-44EB-9525-B4E9CB757F69}"/>
    <cellStyle name="Komma 3 12" xfId="22036" xr:uid="{052286DA-48E6-446F-A8FE-105B0AE34FBE}"/>
    <cellStyle name="Komma 3 2" xfId="91" xr:uid="{00000000-0005-0000-0000-000047000000}"/>
    <cellStyle name="Komma 3 2 10" xfId="5213" xr:uid="{7CAF5692-1197-4CB5-A52A-3E2F9C24FCAB}"/>
    <cellStyle name="Komma 3 2 10 2" xfId="16433" xr:uid="{14C2063D-4AC9-43E8-8067-793711CF6E98}"/>
    <cellStyle name="Komma 3 2 10 2 2" xfId="28765" xr:uid="{EC7EE834-1366-4F16-AD6D-6AC33C8E54DD}"/>
    <cellStyle name="Komma 3 2 10 3" xfId="23728" xr:uid="{04E4BB44-9187-48EA-B2A8-E3E0005E1B35}"/>
    <cellStyle name="Komma 3 2 11" xfId="5321" xr:uid="{80B16BCA-9409-4F56-901F-5B654F674A12}"/>
    <cellStyle name="Komma 3 2 12" xfId="5361" xr:uid="{00206188-666B-4536-AA0E-ABAB91689FFF}"/>
    <cellStyle name="Komma 3 2 13" xfId="5446" xr:uid="{3896B587-C220-496B-AAA7-F15780CCE5E3}"/>
    <cellStyle name="Komma 3 2 14" xfId="5539" xr:uid="{0BD1766C-A7BC-466C-A6C1-084F1734B69F}"/>
    <cellStyle name="Komma 3 2 15" xfId="5643" xr:uid="{8E1CDF7B-B067-48CC-AF07-B4C7F5107FE6}"/>
    <cellStyle name="Komma 3 2 16" xfId="5759" xr:uid="{1F91A340-6C78-43D4-AF52-19A78962F01D}"/>
    <cellStyle name="Komma 3 2 17" xfId="5885" xr:uid="{6C96745B-8114-40C9-82DA-4C5F802F5FB6}"/>
    <cellStyle name="Komma 3 2 18" xfId="5990" xr:uid="{0C8868F6-2D48-41B7-BB45-205BA01C7007}"/>
    <cellStyle name="Komma 3 2 19" xfId="6094" xr:uid="{FCCDF6E9-ECF2-469B-A341-06D5813D52AF}"/>
    <cellStyle name="Komma 3 2 2" xfId="161" xr:uid="{00000000-0005-0000-0000-000093000000}"/>
    <cellStyle name="Komma 3 2 2 10" xfId="5924" xr:uid="{378DBF30-FF64-456E-B008-13579C522E83}"/>
    <cellStyle name="Komma 3 2 2 11" xfId="6029" xr:uid="{F5F90CD7-F988-42CE-9170-0FB00C9F2D8E}"/>
    <cellStyle name="Komma 3 2 2 12" xfId="6133" xr:uid="{3E0381CC-368B-40D1-BF82-CAC281F9D350}"/>
    <cellStyle name="Komma 3 2 2 13" xfId="6237" xr:uid="{53AB73A7-6DC9-426B-B046-E38A40CFC185}"/>
    <cellStyle name="Komma 3 2 2 14" xfId="6341" xr:uid="{A75CDE52-B0C7-4C5D-905F-CF0D1B05BC4D}"/>
    <cellStyle name="Komma 3 2 2 15" xfId="6463" xr:uid="{C8EFDCDE-F0E4-444D-A8D3-A49BABDF4E5E}"/>
    <cellStyle name="Komma 3 2 2 16" xfId="6567" xr:uid="{D2421233-057E-4312-8E97-DE10ED3FE638}"/>
    <cellStyle name="Komma 3 2 2 17" xfId="6671" xr:uid="{43D379F7-637D-4C8B-9AE6-CAF58E6AC93D}"/>
    <cellStyle name="Komma 3 2 2 18" xfId="6776" xr:uid="{ED5B3F9B-6F9D-4424-8B68-B07CE74745CD}"/>
    <cellStyle name="Komma 3 2 2 19" xfId="6970" xr:uid="{68D593A9-EE6A-4DD1-BD22-D5805C8B2FAF}"/>
    <cellStyle name="Komma 3 2 2 2" xfId="675" xr:uid="{00000000-0005-0000-0000-000093000000}"/>
    <cellStyle name="Komma 3 2 2 2 10" xfId="9813" xr:uid="{D6D2C1BB-29ED-4D66-B2A8-CC37ED0911D8}"/>
    <cellStyle name="Komma 3 2 2 2 10 2" xfId="17852" xr:uid="{9C3F54E0-CAC0-49D9-85C6-A251449568F5}"/>
    <cellStyle name="Komma 3 2 2 2 10 2 2" xfId="30190" xr:uid="{EB38B33E-C4C6-4E8D-90EC-A5D369B4C5B8}"/>
    <cellStyle name="Komma 3 2 2 2 10 3" xfId="25153" xr:uid="{C620AB66-0C7C-4957-A4BD-B9DFA3FB22C2}"/>
    <cellStyle name="Komma 3 2 2 2 11" xfId="10195" xr:uid="{F9904C6D-FB1C-43B0-82C3-0E023D2F3C34}"/>
    <cellStyle name="Komma 3 2 2 2 11 2" xfId="18061" xr:uid="{6056BEE0-AF18-4C79-9963-0989FE920981}"/>
    <cellStyle name="Komma 3 2 2 2 11 2 2" xfId="30399" xr:uid="{7833070F-DF56-4B83-843C-654C696974F5}"/>
    <cellStyle name="Komma 3 2 2 2 11 3" xfId="25362" xr:uid="{13F425A2-33BD-4A6A-A2DE-2D9B44CEB1A5}"/>
    <cellStyle name="Komma 3 2 2 2 12" xfId="10576" xr:uid="{021883E5-AA4C-4839-B12B-0F02ECD5B80F}"/>
    <cellStyle name="Komma 3 2 2 2 12 2" xfId="18270" xr:uid="{4D7A6B7C-B31A-4FB5-87FC-8A9EC4991B25}"/>
    <cellStyle name="Komma 3 2 2 2 12 2 2" xfId="30607" xr:uid="{EFE16023-B9DC-41CA-9D32-AD98CEB541D4}"/>
    <cellStyle name="Komma 3 2 2 2 12 3" xfId="25570" xr:uid="{0B23E84A-20FF-4C3B-8E83-7994C7D72393}"/>
    <cellStyle name="Komma 3 2 2 2 13" xfId="10957" xr:uid="{E150CAC8-F90F-4A7E-9930-803B352E7179}"/>
    <cellStyle name="Komma 3 2 2 2 13 2" xfId="18478" xr:uid="{0F2575C3-34CA-4F1F-9315-9868DA07B581}"/>
    <cellStyle name="Komma 3 2 2 2 13 2 2" xfId="30815" xr:uid="{32603A8A-D3FA-4BAC-B706-37D4E4849F13}"/>
    <cellStyle name="Komma 3 2 2 2 13 3" xfId="25778" xr:uid="{6C730AA7-792A-4B0C-8761-BA1044904707}"/>
    <cellStyle name="Komma 3 2 2 2 14" xfId="11338" xr:uid="{4D079674-BAFC-49DF-A0D6-515A7BE0F9C7}"/>
    <cellStyle name="Komma 3 2 2 2 14 2" xfId="18687" xr:uid="{C996CB99-5684-48BF-B203-DFAA5E608D52}"/>
    <cellStyle name="Komma 3 2 2 2 14 2 2" xfId="31023" xr:uid="{D730D364-9CDE-48A4-A430-BD35FC44D5DB}"/>
    <cellStyle name="Komma 3 2 2 2 14 3" xfId="25986" xr:uid="{531EC31F-FB28-40D0-B7A7-0BA96351589B}"/>
    <cellStyle name="Komma 3 2 2 2 15" xfId="11755" xr:uid="{36B9CE6A-1324-4883-A2F2-05002BB6A59B}"/>
    <cellStyle name="Komma 3 2 2 2 15 2" xfId="18905" xr:uid="{2BD48EA7-43DA-4839-A152-3A1472229329}"/>
    <cellStyle name="Komma 3 2 2 2 15 2 2" xfId="31239" xr:uid="{8A3A66D9-980D-4DA1-8390-EE8E0E9B9419}"/>
    <cellStyle name="Komma 3 2 2 2 15 3" xfId="26202" xr:uid="{614F5D06-DC6D-4A1A-91DF-8B0842B9264A}"/>
    <cellStyle name="Komma 3 2 2 2 16" xfId="12140" xr:uid="{10D0FADC-A545-4D6E-8135-DACBFE530635}"/>
    <cellStyle name="Komma 3 2 2 2 16 2" xfId="19116" xr:uid="{53DB098C-782E-4CAA-825A-996D64FED0CA}"/>
    <cellStyle name="Komma 3 2 2 2 16 2 2" xfId="31449" xr:uid="{28073905-E1C0-451B-9A51-92745F2C7390}"/>
    <cellStyle name="Komma 3 2 2 2 16 3" xfId="26412" xr:uid="{90796F09-75E6-4D93-A5C4-746BF400B5A1}"/>
    <cellStyle name="Komma 3 2 2 2 17" xfId="12521" xr:uid="{662F06AC-2E15-42B3-B07C-039732D688E7}"/>
    <cellStyle name="Komma 3 2 2 2 17 2" xfId="19325" xr:uid="{62D68876-805A-40F4-884E-CD96D18ADD1E}"/>
    <cellStyle name="Komma 3 2 2 2 17 2 2" xfId="31657" xr:uid="{553AD492-28A0-46FB-9377-B2AACCFAF4AB}"/>
    <cellStyle name="Komma 3 2 2 2 17 3" xfId="26620" xr:uid="{72C6CEB1-C8DC-4B20-BEBE-35433ECC7621}"/>
    <cellStyle name="Komma 3 2 2 2 18" xfId="12902" xr:uid="{05922040-8D62-4091-BECD-AC8C0F3B0D1F}"/>
    <cellStyle name="Komma 3 2 2 2 18 2" xfId="19533" xr:uid="{336320F7-D8E5-49BF-B9AE-80EB7A01DDCB}"/>
    <cellStyle name="Komma 3 2 2 2 18 2 2" xfId="31865" xr:uid="{79A01536-38DE-4E39-A308-E0A0C1128A32}"/>
    <cellStyle name="Komma 3 2 2 2 18 3" xfId="26828" xr:uid="{1C226A5B-B7FD-454C-84C3-8B2A0B6DECFB}"/>
    <cellStyle name="Komma 3 2 2 2 19" xfId="13283" xr:uid="{C0E5FD5F-3641-45B4-83DB-35EBBAC10E9B}"/>
    <cellStyle name="Komma 3 2 2 2 19 2" xfId="19741" xr:uid="{66CA0CCB-08AC-47C7-BB95-4E24417C5783}"/>
    <cellStyle name="Komma 3 2 2 2 19 2 2" xfId="32073" xr:uid="{030B990B-3C9A-46E8-94B3-5603FCDAEEA9}"/>
    <cellStyle name="Komma 3 2 2 2 19 3" xfId="27036" xr:uid="{599AC90C-6DFD-4D64-A26F-E9F94043B734}"/>
    <cellStyle name="Komma 3 2 2 2 2" xfId="1009" xr:uid="{615C948B-B09F-4DF3-A243-989FC7D91FD0}"/>
    <cellStyle name="Komma 3 2 2 2 2 2" xfId="1362" xr:uid="{8DA74B9C-1FE2-4CC0-80C0-DEE98B11412C}"/>
    <cellStyle name="Komma 3 2 2 2 2 2 2" xfId="2199" xr:uid="{B30CC096-BC92-4C50-A2DF-84DA85C1D37E}"/>
    <cellStyle name="Komma 3 2 2 2 2 2 2 2" xfId="4967" xr:uid="{B24F205B-983E-44BD-94B5-7DA46E244593}"/>
    <cellStyle name="Komma 3 2 2 2 2 2 3" xfId="4153" xr:uid="{AE03193E-7786-41D9-9F96-F0AEBB85B675}"/>
    <cellStyle name="Komma 3 2 2 2 2 3" xfId="1849" xr:uid="{7292D32B-928F-475F-AACE-A17565568365}"/>
    <cellStyle name="Komma 3 2 2 2 2 3 2" xfId="4068" xr:uid="{9B8144FF-E83A-45D6-B98B-7C48D2A80D14}"/>
    <cellStyle name="Komma 3 2 2 2 2 4" xfId="4617" xr:uid="{E078479C-7718-4183-82C4-205025C5B36B}"/>
    <cellStyle name="Komma 3 2 2 2 2 5" xfId="3247" xr:uid="{F392BD88-5045-4C2C-BCF7-73DC85E4B044}"/>
    <cellStyle name="Komma 3 2 2 2 2 6" xfId="22659" xr:uid="{4793D54D-6C01-489E-8B78-0FD6F5C35C2A}"/>
    <cellStyle name="Komma 3 2 2 2 20" xfId="13664" xr:uid="{DEF659A6-4491-4FD0-B1DD-29DAC7CFA602}"/>
    <cellStyle name="Komma 3 2 2 2 20 2" xfId="19950" xr:uid="{E28A2C3D-77B0-4CBB-B2F3-DEF664836832}"/>
    <cellStyle name="Komma 3 2 2 2 20 2 2" xfId="32281" xr:uid="{81181C0D-9468-4146-BD8F-8CF9D264F297}"/>
    <cellStyle name="Komma 3 2 2 2 20 3" xfId="27244" xr:uid="{0522ED16-DEAD-4394-8565-5458FB88D243}"/>
    <cellStyle name="Komma 3 2 2 2 21" xfId="14053" xr:uid="{0F254D23-F005-4719-B473-4922DBC8D58E}"/>
    <cellStyle name="Komma 3 2 2 2 21 2" xfId="20163" xr:uid="{DFAE5D25-121A-48C1-A8A3-6183CFFB5B18}"/>
    <cellStyle name="Komma 3 2 2 2 21 2 2" xfId="32493" xr:uid="{F5EF9620-B70D-4F06-B9F6-261831642CDD}"/>
    <cellStyle name="Komma 3 2 2 2 21 3" xfId="27456" xr:uid="{2BEEFE6A-DF40-4A8A-94A8-C06D44F707D3}"/>
    <cellStyle name="Komma 3 2 2 2 22" xfId="14434" xr:uid="{7112EAF1-B0B4-43BA-88C6-81AF132E0224}"/>
    <cellStyle name="Komma 3 2 2 2 22 2" xfId="20372" xr:uid="{10506453-84A2-4B84-9C99-7E2493E6E508}"/>
    <cellStyle name="Komma 3 2 2 2 22 2 2" xfId="32701" xr:uid="{3E0A256C-A392-4DB0-AF41-7FA9D2318CE4}"/>
    <cellStyle name="Komma 3 2 2 2 22 3" xfId="27664" xr:uid="{DFB403E6-9DFC-4A79-B12F-33C689566A49}"/>
    <cellStyle name="Komma 3 2 2 2 23" xfId="14819" xr:uid="{64E074BC-D0BE-4F02-9A4D-4A14CB1AE6F9}"/>
    <cellStyle name="Komma 3 2 2 2 23 2" xfId="20582" xr:uid="{E9DE99B0-6BE6-4419-B3CF-B0028621F7D0}"/>
    <cellStyle name="Komma 3 2 2 2 23 2 2" xfId="32911" xr:uid="{FE9FA90D-A62B-47D3-8C89-D55CE834A434}"/>
    <cellStyle name="Komma 3 2 2 2 23 3" xfId="27874" xr:uid="{83DC9628-0830-4881-9793-99F62018DAA8}"/>
    <cellStyle name="Komma 3 2 2 2 24" xfId="15200" xr:uid="{FFC599EF-ABDC-4BF0-A4AA-B2AF63DC15AD}"/>
    <cellStyle name="Komma 3 2 2 2 24 2" xfId="20791" xr:uid="{B7F8267C-345D-4256-8273-783FED77CC3C}"/>
    <cellStyle name="Komma 3 2 2 2 24 2 2" xfId="33119" xr:uid="{21846051-E250-4A85-9CA3-B399AB07C8BF}"/>
    <cellStyle name="Komma 3 2 2 2 24 3" xfId="28082" xr:uid="{00E37309-3FCB-41E2-9D50-3B89CFBE0F33}"/>
    <cellStyle name="Komma 3 2 2 2 25" xfId="15581" xr:uid="{D8016B9A-226E-44DC-8E01-E6A6944FE780}"/>
    <cellStyle name="Komma 3 2 2 2 25 2" xfId="20999" xr:uid="{5FE89565-72EA-4C58-8236-E4D7889B2A61}"/>
    <cellStyle name="Komma 3 2 2 2 25 2 2" xfId="33327" xr:uid="{F594CFC6-FD84-43C4-937D-F94C8E3850A7}"/>
    <cellStyle name="Komma 3 2 2 2 25 3" xfId="28290" xr:uid="{4C5F7B88-5112-489C-A6DD-E3FDDB8F89B5}"/>
    <cellStyle name="Komma 3 2 2 2 26" xfId="15962" xr:uid="{03B87504-9B3D-4D12-9209-4FF3C8C12BC1}"/>
    <cellStyle name="Komma 3 2 2 2 26 2" xfId="21207" xr:uid="{84A9AFAD-B758-4F4F-88CA-BBAF688CD184}"/>
    <cellStyle name="Komma 3 2 2 2 26 2 2" xfId="33535" xr:uid="{71DA57CA-1AD8-44A9-8139-28BAE97DF06D}"/>
    <cellStyle name="Komma 3 2 2 2 26 3" xfId="28498" xr:uid="{096A6686-4F8C-421A-A262-5E0B29AF2D64}"/>
    <cellStyle name="Komma 3 2 2 2 27" xfId="16343" xr:uid="{41EE79EB-E1F3-4E22-8EFD-C1636CFD1BB1}"/>
    <cellStyle name="Komma 3 2 2 2 27 2" xfId="21415" xr:uid="{2D42AEEF-A44F-4D11-9275-B5477A6A8B72}"/>
    <cellStyle name="Komma 3 2 2 2 27 2 2" xfId="33743" xr:uid="{E179390A-1B60-44E2-A574-A67E9C1C607D}"/>
    <cellStyle name="Komma 3 2 2 2 27 3" xfId="28706" xr:uid="{42823F82-2916-430E-BD27-BA8C93A4C366}"/>
    <cellStyle name="Komma 3 2 2 2 28" xfId="21763" xr:uid="{3ABFE654-D9F1-4CC3-AF52-3671E9784410}"/>
    <cellStyle name="Komma 3 2 2 2 28 2" xfId="23086" xr:uid="{D05B661C-01DA-4A8D-B7D9-1D094FF3E8AD}"/>
    <cellStyle name="Komma 3 2 2 2 29" xfId="22321" xr:uid="{A212E2ED-FEDC-4F88-B288-AB82496D9EF9}"/>
    <cellStyle name="Komma 3 2 2 2 3" xfId="2855" xr:uid="{E8F9A246-8A69-4F08-8C6A-D9FFEF2D7B6F}"/>
    <cellStyle name="Komma 3 2 2 2 3 2" xfId="3547" xr:uid="{A05A4449-FF99-48FB-915B-B65AC7F75703}"/>
    <cellStyle name="Komma 3 2 2 2 3 3" xfId="23545" xr:uid="{3B95F00A-442D-4E30-8B5F-3DF29FAA6949}"/>
    <cellStyle name="Komma 3 2 2 2 3 4" xfId="22952" xr:uid="{EEEF9FB9-FB39-4BF0-B504-447A590EA080}"/>
    <cellStyle name="Komma 3 2 2 2 30" xfId="35778" xr:uid="{35E024BF-2418-41F1-B3BE-E6F71E853772}"/>
    <cellStyle name="Komma 3 2 2 2 4" xfId="4336" xr:uid="{7E7159B7-401F-48D5-864B-8E1FBDE5E489}"/>
    <cellStyle name="Komma 3 2 2 2 4 2" xfId="7499" xr:uid="{40D4631B-0833-4B97-8AA7-EE7089E75727}"/>
    <cellStyle name="Komma 3 2 2 2 5" xfId="7882" xr:uid="{C0B6F505-2589-483F-BD32-69F8C7D3F406}"/>
    <cellStyle name="Komma 3 2 2 2 5 2" xfId="16795" xr:uid="{B2269E0F-B2EA-49A7-805D-EB72963D2487}"/>
    <cellStyle name="Komma 3 2 2 2 5 2 2" xfId="29136" xr:uid="{95F416A6-06E5-4FF8-B848-3540A62B5BEC}"/>
    <cellStyle name="Komma 3 2 2 2 5 3" xfId="24097" xr:uid="{9E2310A0-A8CB-4372-B8FC-A5DC9306B733}"/>
    <cellStyle name="Komma 3 2 2 2 6" xfId="8270" xr:uid="{E29268A1-C716-474B-BC16-A4974C6DE9CA}"/>
    <cellStyle name="Komma 3 2 2 2 6 2" xfId="17017" xr:uid="{65E5FCE4-3B92-4810-A034-4A8BE8358E8C}"/>
    <cellStyle name="Komma 3 2 2 2 6 2 2" xfId="29357" xr:uid="{3C6A3D4C-BF76-472E-BAF2-950C2CC2DE55}"/>
    <cellStyle name="Komma 3 2 2 2 6 3" xfId="24318" xr:uid="{DC99D879-84C1-47DD-B61A-D506C98E4CD7}"/>
    <cellStyle name="Komma 3 2 2 2 7" xfId="8651" xr:uid="{1C8FC744-58BB-4C60-AE08-FBCD01623F85}"/>
    <cellStyle name="Komma 3 2 2 2 7 2" xfId="17225" xr:uid="{FDE1A796-BE39-421B-91A2-2997E0B4CB50}"/>
    <cellStyle name="Komma 3 2 2 2 7 2 2" xfId="29565" xr:uid="{BB7F143A-C9EB-4AC6-8843-F83C00FA27D3}"/>
    <cellStyle name="Komma 3 2 2 2 7 3" xfId="24526" xr:uid="{F0665AD2-5FD7-41B2-BC4C-5E667232AB06}"/>
    <cellStyle name="Komma 3 2 2 2 8" xfId="9032" xr:uid="{CDCB39A7-971D-4913-9599-2AE0F6DACDC8}"/>
    <cellStyle name="Komma 3 2 2 2 8 2" xfId="17434" xr:uid="{EC42DFE8-2348-436A-AFD0-56584F142CFA}"/>
    <cellStyle name="Komma 3 2 2 2 8 2 2" xfId="29773" xr:uid="{6E373643-D679-4327-8DDE-DF982AD3E282}"/>
    <cellStyle name="Komma 3 2 2 2 8 3" xfId="24734" xr:uid="{211D35CC-BE2D-4FEB-8C03-F21AC1BC1C48}"/>
    <cellStyle name="Komma 3 2 2 2 9" xfId="9432" xr:uid="{315C9480-366A-4AB2-9A91-8276F08759AB}"/>
    <cellStyle name="Komma 3 2 2 2 9 2" xfId="17644" xr:uid="{83719AFE-771A-49CD-917F-F909FC1C2DA1}"/>
    <cellStyle name="Komma 3 2 2 2 9 2 2" xfId="29982" xr:uid="{64AC9150-0DD5-45C6-80F9-29DF2B4E2D85}"/>
    <cellStyle name="Komma 3 2 2 2 9 3" xfId="24945" xr:uid="{45E071A2-C845-442E-A981-5BD4813C1BF0}"/>
    <cellStyle name="Komma 3 2 2 20" xfId="7255" xr:uid="{D8DAD623-ABF7-495F-87BB-119B7ABDD85A}"/>
    <cellStyle name="Komma 3 2 2 21" xfId="7632" xr:uid="{D19A260A-14BD-42D6-9DD2-25C95647EF37}"/>
    <cellStyle name="Komma 3 2 2 21 2" xfId="16646" xr:uid="{F29A33A4-FD25-4E15-B2D5-0AFC6B370C47}"/>
    <cellStyle name="Komma 3 2 2 21 2 2" xfId="28988" xr:uid="{741EB31A-B9CF-4DA4-849A-4CE3ACE411D2}"/>
    <cellStyle name="Komma 3 2 2 21 3" xfId="23949" xr:uid="{0CEB107C-7860-4051-84DA-4A1401DD32ED}"/>
    <cellStyle name="Komma 3 2 2 22" xfId="8028" xr:uid="{9AA6C7F3-ABF9-4187-AF55-DAADB301E2C6}"/>
    <cellStyle name="Komma 3 2 2 22 2" xfId="16890" xr:uid="{1B681451-B99C-4992-BF0D-1EFB6C3F099A}"/>
    <cellStyle name="Komma 3 2 2 22 2 2" xfId="29231" xr:uid="{AC16D9A2-FBF6-45ED-8B6A-F60FAEDCB071}"/>
    <cellStyle name="Komma 3 2 2 22 3" xfId="24192" xr:uid="{1E586A46-2FBC-47F9-AF06-7E22AE0CCB65}"/>
    <cellStyle name="Komma 3 2 2 23" xfId="8403" xr:uid="{9B5B79B2-EBE1-4C60-AA58-E284F964D6C5}"/>
    <cellStyle name="Komma 3 2 2 23 2" xfId="17099" xr:uid="{5C2783B8-6472-4DCD-95E1-EBE8AD4CD6CF}"/>
    <cellStyle name="Komma 3 2 2 23 2 2" xfId="29439" xr:uid="{31B8A3BC-DA50-4D85-899E-652293AD586E}"/>
    <cellStyle name="Komma 3 2 2 23 3" xfId="24400" xr:uid="{F01685A3-5DFD-4B85-9BCF-F05ABABF34D8}"/>
    <cellStyle name="Komma 3 2 2 24" xfId="8784" xr:uid="{9097A4A7-6D34-442A-8143-206D0244A925}"/>
    <cellStyle name="Komma 3 2 2 24 2" xfId="17307" xr:uid="{A3B44300-07C0-4868-84C2-928D6D5D566C}"/>
    <cellStyle name="Komma 3 2 2 24 2 2" xfId="29647" xr:uid="{BB38A970-12A9-4D6D-8F9E-873E57929AE7}"/>
    <cellStyle name="Komma 3 2 2 24 3" xfId="24608" xr:uid="{3B59135E-BBAF-433F-8A61-AF31F6A99EA4}"/>
    <cellStyle name="Komma 3 2 2 25" xfId="9169" xr:uid="{374769ED-AA29-4597-999A-A463E134A6EF}"/>
    <cellStyle name="Komma 3 2 2 25 2" xfId="17516" xr:uid="{AF3EF42C-1240-4152-B82D-039515979C78}"/>
    <cellStyle name="Komma 3 2 2 25 2 2" xfId="29855" xr:uid="{4BA7FA4D-8568-42EF-AEA8-9ADA716247C2}"/>
    <cellStyle name="Komma 3 2 2 25 3" xfId="24817" xr:uid="{F14F0132-B8B8-421B-A557-126F42BFB443}"/>
    <cellStyle name="Komma 3 2 2 26" xfId="9565" xr:uid="{85CAEE20-D09A-4FC5-BE42-014946607A91}"/>
    <cellStyle name="Komma 3 2 2 26 2" xfId="17726" xr:uid="{E46728BA-A85D-4A0B-A2CC-51C66541DCBE}"/>
    <cellStyle name="Komma 3 2 2 26 2 2" xfId="30064" xr:uid="{A23236E1-F8BA-49C4-9FC1-FA8DB275EF69}"/>
    <cellStyle name="Komma 3 2 2 26 3" xfId="25027" xr:uid="{1E7A5830-85FC-43BD-AEB8-28059BBCFEE2}"/>
    <cellStyle name="Komma 3 2 2 27" xfId="9946" xr:uid="{33FEA443-71E8-4E89-9F29-2E9DED61D3F2}"/>
    <cellStyle name="Komma 3 2 2 27 2" xfId="17934" xr:uid="{50D4AC78-398B-485D-9578-8D36850B05C6}"/>
    <cellStyle name="Komma 3 2 2 27 2 2" xfId="30272" xr:uid="{3ADCDE21-F07B-4A0B-BCFF-5CCAE1439132}"/>
    <cellStyle name="Komma 3 2 2 27 3" xfId="25235" xr:uid="{D5E494D2-CA04-4A71-87D7-A7D433BEDFFB}"/>
    <cellStyle name="Komma 3 2 2 28" xfId="10328" xr:uid="{CF963DCF-716E-4035-B62B-F55277FB335A}"/>
    <cellStyle name="Komma 3 2 2 28 2" xfId="18143" xr:uid="{4A956B23-1461-478E-90D7-EE1EC367D534}"/>
    <cellStyle name="Komma 3 2 2 28 2 2" xfId="30481" xr:uid="{B00297BC-8FAB-4BD6-B90A-68E6CBE94B5C}"/>
    <cellStyle name="Komma 3 2 2 28 3" xfId="25444" xr:uid="{5D5D3F45-32AA-4AE2-8CC2-A6E134F6DF4F}"/>
    <cellStyle name="Komma 3 2 2 29" xfId="10709" xr:uid="{F925912E-6A3B-44C4-8C72-4550637E362D}"/>
    <cellStyle name="Komma 3 2 2 29 2" xfId="18352" xr:uid="{56C66443-7A9A-4EAA-AC83-2AF081EE32D6}"/>
    <cellStyle name="Komma 3 2 2 29 2 2" xfId="30689" xr:uid="{366A8D8E-45F5-43C3-BCEA-A3664CD0D9CB}"/>
    <cellStyle name="Komma 3 2 2 29 3" xfId="25652" xr:uid="{F85B4560-DA51-40A4-9E5B-A3D3A22A3AAF}"/>
    <cellStyle name="Komma 3 2 2 3" xfId="820" xr:uid="{9DE81BA2-D3C3-4A5D-BF78-E7D6A78BD9D5}"/>
    <cellStyle name="Komma 3 2 2 3 2" xfId="1175" xr:uid="{9A12B8AE-33C2-47E1-BADC-DE23EA878281}"/>
    <cellStyle name="Komma 3 2 2 3 2 2" xfId="2012" xr:uid="{97554B4F-F79B-4DDF-8B3B-AF7FCE1987AB}"/>
    <cellStyle name="Komma 3 2 2 3 2 2 2" xfId="4780" xr:uid="{87768E65-74A2-4BB8-BFD5-E5329D87ED7A}"/>
    <cellStyle name="Komma 3 2 2 3 2 3" xfId="3906" xr:uid="{6F21BB29-6BE8-4521-AA6C-3AAEC93D5065}"/>
    <cellStyle name="Komma 3 2 2 3 2 4" xfId="23714" xr:uid="{A83FD124-2405-4ACD-8B3E-7048DB29E4A3}"/>
    <cellStyle name="Komma 3 2 2 3 3" xfId="1662" xr:uid="{663F5065-0194-4D1F-9268-B4857519713B}"/>
    <cellStyle name="Komma 3 2 2 3 3 2" xfId="3415" xr:uid="{F76B5A10-3A2F-408C-861B-13584C7CDE85}"/>
    <cellStyle name="Komma 3 2 2 3 3 3" xfId="21979" xr:uid="{59E0DCA9-1748-4223-A3D7-0F9B6AD2D7B7}"/>
    <cellStyle name="Komma 3 2 2 3 3 4" xfId="28791" xr:uid="{8A012380-3E39-42A6-9C56-EAB24F3134C0}"/>
    <cellStyle name="Komma 3 2 2 3 4" xfId="4457" xr:uid="{0CD15EC6-D3D1-4814-AC4D-4C74FC2F14C7}"/>
    <cellStyle name="Komma 3 2 2 3 4 2" xfId="23221" xr:uid="{6F5030D0-7F65-46D9-9933-ACA2D560EF20}"/>
    <cellStyle name="Komma 3 2 2 3 5" xfId="5275" xr:uid="{214B0E72-34D1-4480-B90F-C181CF97B289}"/>
    <cellStyle name="Komma 3 2 2 3 6" xfId="16496" xr:uid="{B5335A0C-8A53-44F6-A285-DE8E7993C160}"/>
    <cellStyle name="Komma 3 2 2 3 7" xfId="3078" xr:uid="{979BB90C-C097-4F74-88B6-46BDBC573611}"/>
    <cellStyle name="Komma 3 2 2 3 8" xfId="22466" xr:uid="{AB717D81-371C-4C6F-8E77-EB293718C6E9}"/>
    <cellStyle name="Komma 3 2 2 30" xfId="11090" xr:uid="{8AD0A3D5-F1B5-41BA-A1E1-CE32FBB8050D}"/>
    <cellStyle name="Komma 3 2 2 30 2" xfId="18560" xr:uid="{CF11997C-43B7-49C6-A647-01E18AD445B2}"/>
    <cellStyle name="Komma 3 2 2 30 2 2" xfId="30897" xr:uid="{8E4DCA5A-4BC9-4988-A85F-749E70302DFA}"/>
    <cellStyle name="Komma 3 2 2 30 3" xfId="25860" xr:uid="{A4DFE3D5-5ACB-4584-AA0C-6183AC77EC98}"/>
    <cellStyle name="Komma 3 2 2 31" xfId="11507" xr:uid="{DB914CE4-A53F-4860-94D9-BA2E686FD08F}"/>
    <cellStyle name="Komma 3 2 2 31 2" xfId="18779" xr:uid="{D3C0C472-1193-4DF7-BBF8-45E95A96CF59}"/>
    <cellStyle name="Komma 3 2 2 31 2 2" xfId="31113" xr:uid="{D0E613F7-F5B5-43F0-9575-1BCB78FFFF59}"/>
    <cellStyle name="Komma 3 2 2 31 3" xfId="26076" xr:uid="{8430A95E-E703-44FA-8148-88077D06BFF7}"/>
    <cellStyle name="Komma 3 2 2 32" xfId="11892" xr:uid="{C7035B7B-DB37-4E75-AEBD-989646B924B5}"/>
    <cellStyle name="Komma 3 2 2 32 2" xfId="18989" xr:uid="{30767BA3-6497-4D14-A8C9-6F869A85E74D}"/>
    <cellStyle name="Komma 3 2 2 32 2 2" xfId="31323" xr:uid="{5978B988-6AD9-46CA-B267-2F872CF5E869}"/>
    <cellStyle name="Komma 3 2 2 32 3" xfId="26286" xr:uid="{E94137AF-9503-4159-BE6F-8F86112A9688}"/>
    <cellStyle name="Komma 3 2 2 33" xfId="12273" xr:uid="{D6EE91E3-683F-47B3-AD32-15CE9FAE18A0}"/>
    <cellStyle name="Komma 3 2 2 33 2" xfId="19198" xr:uid="{00DFFA29-0FA8-47B5-9BEC-0375A52E5BB4}"/>
    <cellStyle name="Komma 3 2 2 33 2 2" xfId="31531" xr:uid="{9B2450F6-22D7-46BE-85B5-E36008129B0F}"/>
    <cellStyle name="Komma 3 2 2 33 3" xfId="26494" xr:uid="{9161FAC2-85DA-493C-992E-64308C1078AD}"/>
    <cellStyle name="Komma 3 2 2 34" xfId="12654" xr:uid="{F0704EC0-5773-4E87-A6DF-D46314C85BEC}"/>
    <cellStyle name="Komma 3 2 2 34 2" xfId="19407" xr:uid="{A06FDDE1-6269-44F5-B5AE-9099D386CB1A}"/>
    <cellStyle name="Komma 3 2 2 34 2 2" xfId="31739" xr:uid="{9A0BC5AA-9C64-417F-B20A-917871D70EBF}"/>
    <cellStyle name="Komma 3 2 2 34 3" xfId="26702" xr:uid="{34AAE80E-ED3F-4CD9-9EEB-346FCD4C4B04}"/>
    <cellStyle name="Komma 3 2 2 35" xfId="13035" xr:uid="{18DC9F97-DB51-4F7E-B51F-9C620B10A58E}"/>
    <cellStyle name="Komma 3 2 2 35 2" xfId="19615" xr:uid="{D751ED4F-0503-4447-9B56-B462822E64A5}"/>
    <cellStyle name="Komma 3 2 2 35 2 2" xfId="31947" xr:uid="{18CA146A-49D5-4352-BB71-7B89305DA326}"/>
    <cellStyle name="Komma 3 2 2 35 3" xfId="26910" xr:uid="{F8218225-ACBD-424E-8F23-AE563C87322A}"/>
    <cellStyle name="Komma 3 2 2 36" xfId="13416" xr:uid="{E6984868-D472-47E4-BB69-0E0A8186D443}"/>
    <cellStyle name="Komma 3 2 2 36 2" xfId="19824" xr:uid="{5BD7B69F-985F-4F5F-9908-3C4FD6B1502D}"/>
    <cellStyle name="Komma 3 2 2 36 2 2" xfId="32155" xr:uid="{EB04A664-BEED-4086-90A4-83474125CC80}"/>
    <cellStyle name="Komma 3 2 2 36 3" xfId="27118" xr:uid="{89EEE0EC-E44C-4617-A4DE-C9ACCE97CDC4}"/>
    <cellStyle name="Komma 3 2 2 37" xfId="13805" xr:uid="{3A836DFB-C1AB-4FFE-BA73-E655E1B2041E}"/>
    <cellStyle name="Komma 3 2 2 37 2" xfId="20036" xr:uid="{F61E132F-C60F-4CF5-A877-44ED799E94D6}"/>
    <cellStyle name="Komma 3 2 2 37 2 2" xfId="32367" xr:uid="{B154DE4C-7C63-4B4E-88D0-D022F47F64DA}"/>
    <cellStyle name="Komma 3 2 2 37 3" xfId="27330" xr:uid="{ABFBD264-13D6-4752-AB22-B55647126621}"/>
    <cellStyle name="Komma 3 2 2 38" xfId="14186" xr:uid="{18FCFC18-D127-48E1-8F70-2AF22B026EEA}"/>
    <cellStyle name="Komma 3 2 2 38 2" xfId="20245" xr:uid="{5047F20A-059E-4CBE-ADFF-C3F997AC416B}"/>
    <cellStyle name="Komma 3 2 2 38 2 2" xfId="32575" xr:uid="{64FFD9AF-56F7-4EC9-8BF6-47992607EFED}"/>
    <cellStyle name="Komma 3 2 2 38 3" xfId="27538" xr:uid="{F9D57C8F-8871-45BA-AF71-BA229D79BA97}"/>
    <cellStyle name="Komma 3 2 2 39" xfId="14571" xr:uid="{B98316CB-CFFB-4788-86E1-8633412F0950}"/>
    <cellStyle name="Komma 3 2 2 39 2" xfId="20456" xr:uid="{E0AF21BB-3075-42F4-829B-7973A21F1926}"/>
    <cellStyle name="Komma 3 2 2 39 2 2" xfId="32785" xr:uid="{C8A8F9F7-0176-4D17-B5E7-18CFE3DCFFB5}"/>
    <cellStyle name="Komma 3 2 2 39 3" xfId="27748" xr:uid="{701050D4-B2D5-4945-9997-CC25BD33BE99}"/>
    <cellStyle name="Komma 3 2 2 4" xfId="1502" xr:uid="{2505BC7D-5CFD-47A0-BCD5-59E03DB0E79B}"/>
    <cellStyle name="Komma 3 2 2 4 2" xfId="3782" xr:uid="{7A8D01C7-893A-4A6D-B7BC-6CD2B0EE46BE}"/>
    <cellStyle name="Komma 3 2 2 4 3" xfId="21864" xr:uid="{C3285BC8-74B4-4D5C-A732-6FB8ADA981F6}"/>
    <cellStyle name="Komma 3 2 2 4 3 2" xfId="23344" xr:uid="{F1AACCA6-453A-479D-883B-401A84945A22}"/>
    <cellStyle name="Komma 3 2 2 4 4" xfId="22815" xr:uid="{9ACCF9A3-939C-4593-851A-060B5EE11479}"/>
    <cellStyle name="Komma 3 2 2 40" xfId="14952" xr:uid="{C081B34F-15FC-4390-B73D-1E49D7FA5B1D}"/>
    <cellStyle name="Komma 3 2 2 40 2" xfId="20664" xr:uid="{94EB993D-F01A-4B53-894A-6E12DDB49A9D}"/>
    <cellStyle name="Komma 3 2 2 40 2 2" xfId="32993" xr:uid="{21755EC2-5D77-43B4-90EE-232B73F042F6}"/>
    <cellStyle name="Komma 3 2 2 40 3" xfId="27956" xr:uid="{1A0FD628-CF8E-4A7E-8928-BA353233DD00}"/>
    <cellStyle name="Komma 3 2 2 41" xfId="15333" xr:uid="{23C9D4DE-9429-485C-B13A-9E5DD94ABD1A}"/>
    <cellStyle name="Komma 3 2 2 41 2" xfId="20873" xr:uid="{C2D0F30B-7F18-4147-B3BB-9E8C15184166}"/>
    <cellStyle name="Komma 3 2 2 41 2 2" xfId="33201" xr:uid="{0D329E7B-C0B8-499C-9643-202A77BF854A}"/>
    <cellStyle name="Komma 3 2 2 41 3" xfId="28164" xr:uid="{EFE4AF9C-7944-4596-8B0F-4C3A9210F85D}"/>
    <cellStyle name="Komma 3 2 2 42" xfId="15714" xr:uid="{502299E2-ADAD-439C-84B1-817632919E92}"/>
    <cellStyle name="Komma 3 2 2 42 2" xfId="21081" xr:uid="{BAAD593C-6727-4AF5-B970-D08101ABED5A}"/>
    <cellStyle name="Komma 3 2 2 42 2 2" xfId="33409" xr:uid="{FE3D4B51-EBE7-4EF2-89D9-5BF1779B4434}"/>
    <cellStyle name="Komma 3 2 2 42 3" xfId="28372" xr:uid="{4EBCEC86-5C86-4D6E-85FD-BADBACA6BABE}"/>
    <cellStyle name="Komma 3 2 2 43" xfId="16095" xr:uid="{C6FC0E00-AEE5-46B7-B6DA-E3A4EFC9ACCE}"/>
    <cellStyle name="Komma 3 2 2 43 2" xfId="21289" xr:uid="{3C29B99B-E4F8-4751-8AA8-409755C51D95}"/>
    <cellStyle name="Komma 3 2 2 43 2 2" xfId="33617" xr:uid="{7DD6F00B-EACC-4922-BD34-3C2B26F073B3}"/>
    <cellStyle name="Komma 3 2 2 43 3" xfId="28580" xr:uid="{0C47267E-8FD1-4A4E-9D75-CC1C503519FA}"/>
    <cellStyle name="Komma 3 2 2 44" xfId="21515" xr:uid="{2F880940-8405-46B3-8FA8-E350380D21C0}"/>
    <cellStyle name="Komma 3 2 2 45" xfId="22120" xr:uid="{D8EBBB6C-849C-432D-8D01-114215796060}"/>
    <cellStyle name="Komma 3 2 2 46" xfId="35468" xr:uid="{4C8F8D92-F5EE-4CE0-B915-AFC550421081}"/>
    <cellStyle name="Komma 3 2 2 5" xfId="2639" xr:uid="{7EE33FF8-A0F1-44EA-A619-6D0DF61DF7EC}"/>
    <cellStyle name="Komma 3 2 2 5 2" xfId="3319" xr:uid="{540ED367-F5B8-4DCD-BA6F-9E829D46AE77}"/>
    <cellStyle name="Komma 3 2 2 6" xfId="4226" xr:uid="{25FC3C4E-AC45-4A8F-8EA2-425A8EB34DD7}"/>
    <cellStyle name="Komma 3 2 2 6 2" xfId="5480" xr:uid="{88893D3E-85A3-4D50-B3C1-3C811B79A07B}"/>
    <cellStyle name="Komma 3 2 2 7" xfId="5576" xr:uid="{3423B3A0-AF1B-4989-95B4-F72E49CA3D83}"/>
    <cellStyle name="Komma 3 2 2 8" xfId="5683" xr:uid="{476FD7D4-0CFC-4BF9-8403-C8E95021E526}"/>
    <cellStyle name="Komma 3 2 2 9" xfId="5798" xr:uid="{2C974E26-229A-4A1E-A02E-79334DE364CB}"/>
    <cellStyle name="Komma 3 2 20" xfId="6198" xr:uid="{B9376687-32D9-4F26-B1ED-10176C544B35}"/>
    <cellStyle name="Komma 3 2 21" xfId="6302" xr:uid="{0A6847A9-3575-4B41-ABE6-438B23369EAB}"/>
    <cellStyle name="Komma 3 2 22" xfId="6424" xr:uid="{76CE26B6-EF99-49A8-ACEC-3F05C48C217E}"/>
    <cellStyle name="Komma 3 2 23" xfId="6528" xr:uid="{D2D7B343-EAE5-4EDB-A442-8A3FB1186586}"/>
    <cellStyle name="Komma 3 2 24" xfId="6632" xr:uid="{4F38123E-DC62-4726-887F-EEA135859E29}"/>
    <cellStyle name="Komma 3 2 25" xfId="6737" xr:uid="{AAA6A98E-10C4-490A-A4FF-DE82D9EDF584}"/>
    <cellStyle name="Komma 3 2 26" xfId="6931" xr:uid="{4AB3C03C-DA00-455F-B01B-C21EE881F4ED}"/>
    <cellStyle name="Komma 3 2 27" xfId="7216" xr:uid="{40949528-61A6-4EB0-8949-B51C2C782037}"/>
    <cellStyle name="Komma 3 2 28" xfId="7593" xr:uid="{DADD522F-F4B3-47AB-8064-1C0EFABD3249}"/>
    <cellStyle name="Komma 3 2 28 2" xfId="16607" xr:uid="{2FD87710-DD0A-4729-A105-F5D4BB019C3B}"/>
    <cellStyle name="Komma 3 2 28 2 2" xfId="28949" xr:uid="{86B9B12F-0307-48E5-A12D-FF095CDEBBD7}"/>
    <cellStyle name="Komma 3 2 28 3" xfId="23910" xr:uid="{D2FA7582-4DEE-47AB-856D-E8F740EF34E5}"/>
    <cellStyle name="Komma 3 2 29" xfId="7989" xr:uid="{4F2A7501-99A9-4DC7-94B2-8AE3103E1402}"/>
    <cellStyle name="Komma 3 2 29 2" xfId="16851" xr:uid="{626F282F-A546-4337-83F3-7FC89CE99373}"/>
    <cellStyle name="Komma 3 2 29 2 2" xfId="29192" xr:uid="{BF093985-4448-42F8-BE79-3E16CCC33B57}"/>
    <cellStyle name="Komma 3 2 29 3" xfId="24153" xr:uid="{0141226A-10B4-4678-8193-07B92A5E7180}"/>
    <cellStyle name="Komma 3 2 3" xfId="200" xr:uid="{00000000-0005-0000-0000-000094000000}"/>
    <cellStyle name="Komma 3 2 3 10" xfId="5831" xr:uid="{874E3AC0-7140-44E4-BD3C-12D0C90AF48B}"/>
    <cellStyle name="Komma 3 2 3 11" xfId="5952" xr:uid="{D3825168-0C18-4236-A3C0-FA0B5279A882}"/>
    <cellStyle name="Komma 3 2 3 12" xfId="6057" xr:uid="{525547C6-AAF4-4C71-BA8C-FADC51DA0F97}"/>
    <cellStyle name="Komma 3 2 3 13" xfId="6161" xr:uid="{4F58561C-B865-42EE-9C4C-743FE365081F}"/>
    <cellStyle name="Komma 3 2 3 14" xfId="6265" xr:uid="{DEA8D57A-B97A-45C2-91F3-81A9C0C3B231}"/>
    <cellStyle name="Komma 3 2 3 15" xfId="6369" xr:uid="{07BFA3E8-27BE-4CA7-8C51-44903F3D8654}"/>
    <cellStyle name="Komma 3 2 3 16" xfId="6491" xr:uid="{022D12A0-F2C8-4769-9263-D98D035C88AB}"/>
    <cellStyle name="Komma 3 2 3 17" xfId="6595" xr:uid="{DEB66313-4509-41EA-ACAC-108E225E9C03}"/>
    <cellStyle name="Komma 3 2 3 18" xfId="6699" xr:uid="{F4E6CD1A-BC62-4AA5-8042-38C5D5A77A7D}"/>
    <cellStyle name="Komma 3 2 3 19" xfId="6804" xr:uid="{AAFCA6EC-1ECF-4DFC-8C68-B0BD0124CFF3}"/>
    <cellStyle name="Komma 3 2 3 2" xfId="712" xr:uid="{00000000-0005-0000-0000-000094000000}"/>
    <cellStyle name="Komma 3 2 3 2 10" xfId="9837" xr:uid="{3146DCAB-672B-426B-AB4E-CE431C986B2D}"/>
    <cellStyle name="Komma 3 2 3 2 10 2" xfId="17875" xr:uid="{8D5BFA9A-54C3-4125-AE5B-0FE4920D1120}"/>
    <cellStyle name="Komma 3 2 3 2 10 2 2" xfId="30213" xr:uid="{DE81AB2D-9961-4302-A753-7BFCB487D63C}"/>
    <cellStyle name="Komma 3 2 3 2 10 3" xfId="25176" xr:uid="{F774C77D-7AFE-4D72-8E7A-873A846CD9D3}"/>
    <cellStyle name="Komma 3 2 3 2 11" xfId="10219" xr:uid="{A0DADE62-E2CB-45F0-9274-2082B869A8BB}"/>
    <cellStyle name="Komma 3 2 3 2 11 2" xfId="18084" xr:uid="{7B07382B-BF43-40DD-9A40-68AAC753FA43}"/>
    <cellStyle name="Komma 3 2 3 2 11 2 2" xfId="30422" xr:uid="{82853593-C811-4B3F-B06A-C985B1C38EF8}"/>
    <cellStyle name="Komma 3 2 3 2 11 3" xfId="25385" xr:uid="{E739CA6B-87D3-49C0-B7D5-4C369A2FFC56}"/>
    <cellStyle name="Komma 3 2 3 2 12" xfId="10600" xr:uid="{59D73F78-896F-4B5C-A08F-71628B61DDC9}"/>
    <cellStyle name="Komma 3 2 3 2 12 2" xfId="18293" xr:uid="{A5F5C00A-EB66-4C6C-B034-BD26C29B59E3}"/>
    <cellStyle name="Komma 3 2 3 2 12 2 2" xfId="30630" xr:uid="{36AA8767-8770-419D-8937-C00313FA7B8A}"/>
    <cellStyle name="Komma 3 2 3 2 12 3" xfId="25593" xr:uid="{EFF68825-22B1-4FD5-BDB3-8FEEB6B34C46}"/>
    <cellStyle name="Komma 3 2 3 2 13" xfId="10981" xr:uid="{E63456AF-22A1-4345-A4B2-0CD48DBDF4C3}"/>
    <cellStyle name="Komma 3 2 3 2 13 2" xfId="18501" xr:uid="{A5CCB6F6-350B-4415-90C4-F2B63A3815AF}"/>
    <cellStyle name="Komma 3 2 3 2 13 2 2" xfId="30838" xr:uid="{1500A3FF-8CF2-4A4B-8B0C-2C7A66024B09}"/>
    <cellStyle name="Komma 3 2 3 2 13 3" xfId="25801" xr:uid="{B6E79E52-0CCC-4F18-B431-4B3EC76DBD87}"/>
    <cellStyle name="Komma 3 2 3 2 14" xfId="11362" xr:uid="{102FC136-EF3D-4B25-A797-09CA830ADA04}"/>
    <cellStyle name="Komma 3 2 3 2 14 2" xfId="18710" xr:uid="{D6F4071B-E2F3-44E2-8938-793ECFDAE40F}"/>
    <cellStyle name="Komma 3 2 3 2 14 2 2" xfId="31046" xr:uid="{8B0459E7-7D16-430F-8C5C-D8C43560D17B}"/>
    <cellStyle name="Komma 3 2 3 2 14 3" xfId="26009" xr:uid="{02D1EEEB-5344-4292-A7CC-BCBCF765CDD0}"/>
    <cellStyle name="Komma 3 2 3 2 15" xfId="11779" xr:uid="{358B1152-2F1A-4F59-B4C1-94C741DAB5F7}"/>
    <cellStyle name="Komma 3 2 3 2 15 2" xfId="18928" xr:uid="{A1AC4C7A-465E-4BD6-B8CD-7BE31F7BC9B5}"/>
    <cellStyle name="Komma 3 2 3 2 15 2 2" xfId="31262" xr:uid="{8ACD7BBF-79A5-4438-A285-A1BD355DB39F}"/>
    <cellStyle name="Komma 3 2 3 2 15 3" xfId="26225" xr:uid="{53B94084-1DE4-4341-8757-D321562EB195}"/>
    <cellStyle name="Komma 3 2 3 2 16" xfId="12164" xr:uid="{3AF2E6C4-44E0-4BB9-8912-1DE64096B822}"/>
    <cellStyle name="Komma 3 2 3 2 16 2" xfId="19139" xr:uid="{CDB91768-0BCE-4F0A-9FE2-A449ABA491CB}"/>
    <cellStyle name="Komma 3 2 3 2 16 2 2" xfId="31472" xr:uid="{812101DB-69FD-4738-A9B4-76B2EBA3CFFE}"/>
    <cellStyle name="Komma 3 2 3 2 16 3" xfId="26435" xr:uid="{8CE343FD-3E4F-4FD9-A498-CAEFDE36EAB8}"/>
    <cellStyle name="Komma 3 2 3 2 17" xfId="12545" xr:uid="{75172F34-EBBF-45EE-A6E0-C9546B691916}"/>
    <cellStyle name="Komma 3 2 3 2 17 2" xfId="19348" xr:uid="{D626C19C-9636-4210-AAF6-C62DED75979D}"/>
    <cellStyle name="Komma 3 2 3 2 17 2 2" xfId="31680" xr:uid="{769C17BC-D091-4108-B078-26455EC5183E}"/>
    <cellStyle name="Komma 3 2 3 2 17 3" xfId="26643" xr:uid="{B9CECAA0-A4CD-4355-9633-6C9D4F470865}"/>
    <cellStyle name="Komma 3 2 3 2 18" xfId="12926" xr:uid="{6B54C6C5-03CC-4A35-8D34-80E7E2380F43}"/>
    <cellStyle name="Komma 3 2 3 2 18 2" xfId="19556" xr:uid="{E3350A0B-8F6E-40A9-8111-DC616ADD6E35}"/>
    <cellStyle name="Komma 3 2 3 2 18 2 2" xfId="31888" xr:uid="{62365593-7F5B-4A5F-AEC2-66F57D3AF5D8}"/>
    <cellStyle name="Komma 3 2 3 2 18 3" xfId="26851" xr:uid="{FF444F85-BD96-4F9F-AC3B-7471A5392EF4}"/>
    <cellStyle name="Komma 3 2 3 2 19" xfId="13307" xr:uid="{A95F823F-1E88-42FB-9B29-D77DCB1376F8}"/>
    <cellStyle name="Komma 3 2 3 2 19 2" xfId="19764" xr:uid="{DFFEB380-08F0-4688-A103-ED43325A71CA}"/>
    <cellStyle name="Komma 3 2 3 2 19 2 2" xfId="32096" xr:uid="{EFCA345D-F1DB-4450-AA3C-9C6234B2320B}"/>
    <cellStyle name="Komma 3 2 3 2 19 3" xfId="27059" xr:uid="{2C7FB1C9-F107-40A5-913D-8CC9F40C74C4}"/>
    <cellStyle name="Komma 3 2 3 2 2" xfId="1045" xr:uid="{166AE880-6E5F-473E-BAD1-05238DC4EFFF}"/>
    <cellStyle name="Komma 3 2 3 2 2 2" xfId="1398" xr:uid="{CFB9E40D-DF73-4144-8B2A-42B6EF11A57E}"/>
    <cellStyle name="Komma 3 2 3 2 2 2 2" xfId="2235" xr:uid="{2063DC50-5610-4134-8892-D001691B00C9}"/>
    <cellStyle name="Komma 3 2 3 2 2 2 2 2" xfId="5003" xr:uid="{EB0778FF-F6E0-46FF-B6AE-D2F8DB3C670C}"/>
    <cellStyle name="Komma 3 2 3 2 2 2 3" xfId="4191" xr:uid="{9FCDE21A-7323-4DE7-88BC-C7D2FC20E840}"/>
    <cellStyle name="Komma 3 2 3 2 2 3" xfId="1885" xr:uid="{4FE21208-ABBA-4D86-9902-F146B3C160EC}"/>
    <cellStyle name="Komma 3 2 3 2 2 3 2" xfId="4104" xr:uid="{DEA441A6-1C1D-41CC-8A8A-029C1D900096}"/>
    <cellStyle name="Komma 3 2 3 2 2 4" xfId="4653" xr:uid="{CD812179-CE74-49E7-9210-3E8D2AAE89D8}"/>
    <cellStyle name="Komma 3 2 3 2 2 5" xfId="3283" xr:uid="{A0342F7E-2426-4C87-8DEE-084C62B23F28}"/>
    <cellStyle name="Komma 3 2 3 2 2 6" xfId="22695" xr:uid="{8E75BEC9-FCC8-4798-A324-4F11927912D9}"/>
    <cellStyle name="Komma 3 2 3 2 20" xfId="13688" xr:uid="{7C9D563B-C2F3-406C-9BF4-7FC3E29C8FC2}"/>
    <cellStyle name="Komma 3 2 3 2 20 2" xfId="19973" xr:uid="{5370293C-34A2-4655-8634-3644C37D6A31}"/>
    <cellStyle name="Komma 3 2 3 2 20 2 2" xfId="32304" xr:uid="{26854831-71D1-4581-BC85-5AD3A951CF26}"/>
    <cellStyle name="Komma 3 2 3 2 20 3" xfId="27267" xr:uid="{784A32A7-1C3C-45C9-B540-79DDAD605D33}"/>
    <cellStyle name="Komma 3 2 3 2 21" xfId="14077" xr:uid="{F48793FC-3110-458E-85D2-E1B44F91B6CD}"/>
    <cellStyle name="Komma 3 2 3 2 21 2" xfId="20186" xr:uid="{95EAD2E1-EB4E-4925-9E97-447A3D461771}"/>
    <cellStyle name="Komma 3 2 3 2 21 2 2" xfId="32516" xr:uid="{E4335C30-7F01-4B06-8DD1-A8C5D3D554CC}"/>
    <cellStyle name="Komma 3 2 3 2 21 3" xfId="27479" xr:uid="{F6B9F0ED-A8DE-4A41-8450-BDEE2CFDAD98}"/>
    <cellStyle name="Komma 3 2 3 2 22" xfId="14458" xr:uid="{7ED8B370-E0F7-409A-8E51-7818CCBAAE95}"/>
    <cellStyle name="Komma 3 2 3 2 22 2" xfId="20395" xr:uid="{9F2B297D-CF89-4FBD-8FBE-1D54DF3808D0}"/>
    <cellStyle name="Komma 3 2 3 2 22 2 2" xfId="32724" xr:uid="{5BE3A092-A5BA-40CC-8BE2-83F031168878}"/>
    <cellStyle name="Komma 3 2 3 2 22 3" xfId="27687" xr:uid="{2434393F-E0C0-427D-826E-F685AB951698}"/>
    <cellStyle name="Komma 3 2 3 2 23" xfId="14843" xr:uid="{1730C4E3-6757-4A95-A60F-E93A2C3B8E01}"/>
    <cellStyle name="Komma 3 2 3 2 23 2" xfId="20605" xr:uid="{DDF45D7D-8685-4D9C-BEF0-1B3A347A8694}"/>
    <cellStyle name="Komma 3 2 3 2 23 2 2" xfId="32934" xr:uid="{6E36A46C-C215-49FC-8078-96C86E16E2F2}"/>
    <cellStyle name="Komma 3 2 3 2 23 3" xfId="27897" xr:uid="{F6159710-EC1A-4615-9AA9-4C98265401A1}"/>
    <cellStyle name="Komma 3 2 3 2 24" xfId="15224" xr:uid="{9DC3F237-FCDD-4D69-9E1E-DF2C025FC12B}"/>
    <cellStyle name="Komma 3 2 3 2 24 2" xfId="20814" xr:uid="{E24AF167-0F9C-4FAF-A9CE-F6143B47C9EF}"/>
    <cellStyle name="Komma 3 2 3 2 24 2 2" xfId="33142" xr:uid="{C130711E-E2F5-4F20-B790-9D324851A3BF}"/>
    <cellStyle name="Komma 3 2 3 2 24 3" xfId="28105" xr:uid="{C093208B-BBB4-4838-8586-F3A08587079B}"/>
    <cellStyle name="Komma 3 2 3 2 25" xfId="15605" xr:uid="{AC1C0F64-BE8D-45C5-82DC-5C144C00F0BB}"/>
    <cellStyle name="Komma 3 2 3 2 25 2" xfId="21022" xr:uid="{D778AA5E-5FB0-44AB-AF2F-AA9A5CC5A901}"/>
    <cellStyle name="Komma 3 2 3 2 25 2 2" xfId="33350" xr:uid="{4D54C413-23FB-4712-B195-0C89394251FC}"/>
    <cellStyle name="Komma 3 2 3 2 25 3" xfId="28313" xr:uid="{4D2B9ED6-5B1F-473E-B07A-25A29BE3E177}"/>
    <cellStyle name="Komma 3 2 3 2 26" xfId="15986" xr:uid="{DC8F370B-5B32-480E-B946-A97016F23246}"/>
    <cellStyle name="Komma 3 2 3 2 26 2" xfId="21230" xr:uid="{021C2632-3295-42C6-8AEB-A802B094DBC5}"/>
    <cellStyle name="Komma 3 2 3 2 26 2 2" xfId="33558" xr:uid="{516438FE-4E0F-49F0-AAAE-61A509A2E6E2}"/>
    <cellStyle name="Komma 3 2 3 2 26 3" xfId="28521" xr:uid="{49E9D70E-DA66-4530-A546-251CF34A7676}"/>
    <cellStyle name="Komma 3 2 3 2 27" xfId="16367" xr:uid="{1C72BA1F-21ED-4CA6-8B56-C373C8BEF247}"/>
    <cellStyle name="Komma 3 2 3 2 27 2" xfId="21438" xr:uid="{122C5593-CE7B-492B-BDCA-260627EF1749}"/>
    <cellStyle name="Komma 3 2 3 2 27 2 2" xfId="33766" xr:uid="{8EBBDDB1-E73F-46E5-9755-099E443F8C14}"/>
    <cellStyle name="Komma 3 2 3 2 27 3" xfId="28729" xr:uid="{AC5F74BF-17A1-49B4-9500-CDFB1F2265D4}"/>
    <cellStyle name="Komma 3 2 3 2 28" xfId="21787" xr:uid="{3282C450-167C-4CFF-8FBE-E83653DE6479}"/>
    <cellStyle name="Komma 3 2 3 2 28 2" xfId="23123" xr:uid="{43AB396D-5651-4A5C-AC26-6F79A1C0DD94}"/>
    <cellStyle name="Komma 3 2 3 2 29" xfId="22357" xr:uid="{67032155-FE01-4AF8-8306-29DB0E47A739}"/>
    <cellStyle name="Komma 3 2 3 2 3" xfId="2891" xr:uid="{8A1C22AF-DF06-4FA9-9C55-76E6C0B301F2}"/>
    <cellStyle name="Komma 3 2 3 2 3 2" xfId="3583" xr:uid="{DCD406C6-CCE9-4207-9093-942E95904F2B}"/>
    <cellStyle name="Komma 3 2 3 2 3 3" xfId="23581" xr:uid="{0A68367D-CEAA-48F1-8C23-D71B1229A5E2}"/>
    <cellStyle name="Komma 3 2 3 2 3 4" xfId="22992" xr:uid="{3177643D-EAAD-467C-8BCD-5057CDF1575E}"/>
    <cellStyle name="Komma 3 2 3 2 30" xfId="35814" xr:uid="{62D6F6E3-6C58-4D00-BC3E-41CCB6E8408A}"/>
    <cellStyle name="Komma 3 2 3 2 4" xfId="4342" xr:uid="{B753E129-A47C-4D57-BCEA-3B3A046D85EF}"/>
    <cellStyle name="Komma 3 2 3 2 4 2" xfId="7523" xr:uid="{C357930A-76D7-4EE6-94FF-A6088B9B303C}"/>
    <cellStyle name="Komma 3 2 3 2 5" xfId="7919" xr:uid="{E3F8C0B8-A8A5-42C3-9A7E-716EC2C6BC37}"/>
    <cellStyle name="Komma 3 2 3 2 5 2" xfId="16831" xr:uid="{709C5FE5-C674-4127-9A2F-93894358F8AF}"/>
    <cellStyle name="Komma 3 2 3 2 5 2 2" xfId="29172" xr:uid="{B3B25160-ACB0-4415-B7F1-2CA7CE892429}"/>
    <cellStyle name="Komma 3 2 3 2 5 3" xfId="24133" xr:uid="{F5FB807D-A028-43E0-BB49-C54D628DABFF}"/>
    <cellStyle name="Komma 3 2 3 2 6" xfId="8294" xr:uid="{53C9612E-67E5-4C93-B1A4-FB14B072D886}"/>
    <cellStyle name="Komma 3 2 3 2 6 2" xfId="17040" xr:uid="{5E78FD67-C3E4-4390-A484-465AEE220EC6}"/>
    <cellStyle name="Komma 3 2 3 2 6 2 2" xfId="29380" xr:uid="{3505477B-C74E-4F4A-9D47-C4E64FB1FEDC}"/>
    <cellStyle name="Komma 3 2 3 2 6 3" xfId="24341" xr:uid="{B29347B8-15B8-41AD-89FB-E100151B3C18}"/>
    <cellStyle name="Komma 3 2 3 2 7" xfId="8675" xr:uid="{5C55B049-825F-42DA-9384-4213B6A8B559}"/>
    <cellStyle name="Komma 3 2 3 2 7 2" xfId="17248" xr:uid="{A8E5C3EB-0344-4DEF-BA23-5C8833405729}"/>
    <cellStyle name="Komma 3 2 3 2 7 2 2" xfId="29588" xr:uid="{1C1CF997-9FB8-400E-B49F-341F710182EF}"/>
    <cellStyle name="Komma 3 2 3 2 7 3" xfId="24549" xr:uid="{636B7ECF-4965-400F-BFC6-96F9B7104C89}"/>
    <cellStyle name="Komma 3 2 3 2 8" xfId="9056" xr:uid="{6272E040-1879-48FD-8AF5-5CF235CECE3E}"/>
    <cellStyle name="Komma 3 2 3 2 8 2" xfId="17457" xr:uid="{CC51505D-8D7E-4D4D-AB7D-AF66BC28C440}"/>
    <cellStyle name="Komma 3 2 3 2 8 2 2" xfId="29796" xr:uid="{ED77F2CE-9B9C-4E0F-A269-907D7623F570}"/>
    <cellStyle name="Komma 3 2 3 2 8 3" xfId="24757" xr:uid="{4A27ED07-51BD-489A-8FF3-BB249397B7EA}"/>
    <cellStyle name="Komma 3 2 3 2 9" xfId="9456" xr:uid="{D0343639-8B46-48D1-A042-2B79C0E90649}"/>
    <cellStyle name="Komma 3 2 3 2 9 2" xfId="17667" xr:uid="{B40C54D0-AAFB-4DD7-8C2B-8D78ABDA548C}"/>
    <cellStyle name="Komma 3 2 3 2 9 2 2" xfId="30005" xr:uid="{379C0745-4BE3-4C6A-A7A1-6A57A2A482F8}"/>
    <cellStyle name="Komma 3 2 3 2 9 3" xfId="24968" xr:uid="{1BCA0974-B85B-4B6A-8DE0-EDEFB2DB03F7}"/>
    <cellStyle name="Komma 3 2 3 20" xfId="6998" xr:uid="{849DCD94-3CD5-4F7D-95D4-70E10C468BB6}"/>
    <cellStyle name="Komma 3 2 3 21" xfId="7283" xr:uid="{DFFEB718-1C01-4CA9-B493-5C27E37EAA81}"/>
    <cellStyle name="Komma 3 2 3 22" xfId="7672" xr:uid="{18F85F62-9747-49E0-BDA1-EC600C039D9A}"/>
    <cellStyle name="Komma 3 2 3 22 2" xfId="16686" xr:uid="{82B70C91-1728-457D-BD14-137205FAB211}"/>
    <cellStyle name="Komma 3 2 3 22 2 2" xfId="29028" xr:uid="{3D8A84A3-3595-42E6-8E7D-01481C4BBF04}"/>
    <cellStyle name="Komma 3 2 3 22 3" xfId="23989" xr:uid="{8378E942-0B64-482D-BD51-40355209FEC4}"/>
    <cellStyle name="Komma 3 2 3 23" xfId="8056" xr:uid="{4A8758EE-4EED-49D5-89CE-EC428D622982}"/>
    <cellStyle name="Komma 3 2 3 23 2" xfId="16918" xr:uid="{41708FD6-AE56-484C-93D7-A226AC4CD2ED}"/>
    <cellStyle name="Komma 3 2 3 23 2 2" xfId="29259" xr:uid="{44B2BB7C-FF39-49F6-B339-29F3827A9F42}"/>
    <cellStyle name="Komma 3 2 3 23 3" xfId="24220" xr:uid="{3870A931-ABB0-4984-BBA4-EEDBA29339F3}"/>
    <cellStyle name="Komma 3 2 3 24" xfId="8431" xr:uid="{517DB439-D423-4ABB-B6F9-F77723B283C6}"/>
    <cellStyle name="Komma 3 2 3 24 2" xfId="17127" xr:uid="{29FCFD8A-D710-408F-981D-46E3350A51E4}"/>
    <cellStyle name="Komma 3 2 3 24 2 2" xfId="29467" xr:uid="{054038FF-3F37-4EDB-B882-1D0DD0AD51CB}"/>
    <cellStyle name="Komma 3 2 3 24 3" xfId="24428" xr:uid="{E16251E2-7497-4888-9C90-BC9802AAB708}"/>
    <cellStyle name="Komma 3 2 3 25" xfId="8812" xr:uid="{04246E87-E774-49DF-9612-278F65F68EF8}"/>
    <cellStyle name="Komma 3 2 3 25 2" xfId="17335" xr:uid="{7543E6F7-0EE4-4308-A4AE-24C49C2A1454}"/>
    <cellStyle name="Komma 3 2 3 25 2 2" xfId="29675" xr:uid="{C1AB8A03-0E13-4E15-88FC-1356E7C5F5B4}"/>
    <cellStyle name="Komma 3 2 3 25 3" xfId="24636" xr:uid="{7419EEC9-1DA9-4662-922C-7FCFF5B9D36D}"/>
    <cellStyle name="Komma 3 2 3 26" xfId="9197" xr:uid="{1AF48EDF-544F-4ECE-B8C0-681234A36F2D}"/>
    <cellStyle name="Komma 3 2 3 26 2" xfId="17544" xr:uid="{6388D28F-680A-4244-B54A-A16204322045}"/>
    <cellStyle name="Komma 3 2 3 26 2 2" xfId="29883" xr:uid="{1CC45026-7996-49A5-9DD4-09C7C5012594}"/>
    <cellStyle name="Komma 3 2 3 26 3" xfId="24845" xr:uid="{29E87ECB-A204-4CE8-8C74-136A5CB5CF0E}"/>
    <cellStyle name="Komma 3 2 3 27" xfId="9593" xr:uid="{8E5A3B97-F4E8-488D-A1B3-FAC82209EB88}"/>
    <cellStyle name="Komma 3 2 3 27 2" xfId="17754" xr:uid="{8DEDA8BC-80BA-4EBF-8797-909FB07DFCC2}"/>
    <cellStyle name="Komma 3 2 3 27 2 2" xfId="30092" xr:uid="{A973E25A-ADF9-4979-90EF-FB4B4828CD3B}"/>
    <cellStyle name="Komma 3 2 3 27 3" xfId="25055" xr:uid="{2E0293E8-1410-41E1-8E98-E1732B50B412}"/>
    <cellStyle name="Komma 3 2 3 28" xfId="9974" xr:uid="{E23DF4C0-FA2A-49A7-986E-C1CE508F4588}"/>
    <cellStyle name="Komma 3 2 3 28 2" xfId="17962" xr:uid="{F9C23724-B9EE-499C-B225-FC5283EE8FAE}"/>
    <cellStyle name="Komma 3 2 3 28 2 2" xfId="30300" xr:uid="{D1A606F4-A648-4E05-BDFF-D5AB5BFB282C}"/>
    <cellStyle name="Komma 3 2 3 28 3" xfId="25263" xr:uid="{9872B5FA-0F8C-4789-9048-58C4324EF470}"/>
    <cellStyle name="Komma 3 2 3 29" xfId="10356" xr:uid="{27728DF6-0E36-4504-83EF-2B912F4DF454}"/>
    <cellStyle name="Komma 3 2 3 29 2" xfId="18171" xr:uid="{79CE8F6A-441B-4A7E-B907-D4FF1DA34C46}"/>
    <cellStyle name="Komma 3 2 3 29 2 2" xfId="30509" xr:uid="{B538F002-21CA-4DFC-9B93-3B55BCE187D3}"/>
    <cellStyle name="Komma 3 2 3 29 3" xfId="25472" xr:uid="{267F6EA2-3E1F-426B-857E-723155E91058}"/>
    <cellStyle name="Komma 3 2 3 3" xfId="857" xr:uid="{B90F5D1A-0143-4ABE-A788-E3E50702741D}"/>
    <cellStyle name="Komma 3 2 3 3 2" xfId="893" xr:uid="{B5F950F1-3133-4C6D-9EB4-6026729B864D}"/>
    <cellStyle name="Komma 3 2 3 3 3" xfId="1212" xr:uid="{20F84578-5EB9-48AB-8DED-38E2DBF7D16F}"/>
    <cellStyle name="Komma 3 2 3 3 3 2" xfId="2049" xr:uid="{4DB8B358-C613-43CD-A7C9-BF4953AFFD3C}"/>
    <cellStyle name="Komma 3 2 3 3 3 2 2" xfId="4817" xr:uid="{65A473C4-72AF-41F5-A750-441AE9F97726}"/>
    <cellStyle name="Komma 3 2 3 3 3 3" xfId="3947" xr:uid="{F72C50C6-83EA-4F9D-BD2A-2B2F512E2D2B}"/>
    <cellStyle name="Komma 3 2 3 3 4" xfId="1699" xr:uid="{3661BF5F-A7BB-4277-8CE1-57F022735852}"/>
    <cellStyle name="Komma 3 2 3 3 4 2" xfId="4493" xr:uid="{1EA8A458-CDBA-4599-858F-4F4539F6B762}"/>
    <cellStyle name="Komma 3 2 3 3 5" xfId="22399" xr:uid="{08342E10-4629-46C2-AD84-08C80BB0A0BB}"/>
    <cellStyle name="Komma 3 2 3 30" xfId="10737" xr:uid="{6F7E8BBB-EFF7-4986-951B-81A65A27776F}"/>
    <cellStyle name="Komma 3 2 3 30 2" xfId="18380" xr:uid="{006F3F76-8516-4227-99D8-3892AFC6192D}"/>
    <cellStyle name="Komma 3 2 3 30 2 2" xfId="30717" xr:uid="{59948059-BCBD-40F8-BFBC-4E139D1A1BF6}"/>
    <cellStyle name="Komma 3 2 3 30 3" xfId="25680" xr:uid="{E40C1F6F-ACA5-46F7-BD83-AB2FF9BF7612}"/>
    <cellStyle name="Komma 3 2 3 31" xfId="11118" xr:uid="{A6B9766B-DD55-447E-887E-B276D97DAF4D}"/>
    <cellStyle name="Komma 3 2 3 31 2" xfId="18588" xr:uid="{64F7ECCC-8A93-4E61-B888-0BD30247D7CC}"/>
    <cellStyle name="Komma 3 2 3 31 2 2" xfId="30925" xr:uid="{1F47C267-AE52-4634-BB25-BCE7DC07F8E1}"/>
    <cellStyle name="Komma 3 2 3 31 3" xfId="25888" xr:uid="{33DB574A-8B7B-43BC-8340-410662B93588}"/>
    <cellStyle name="Komma 3 2 3 32" xfId="11535" xr:uid="{CDF25FA9-7829-4662-BFA5-637917979013}"/>
    <cellStyle name="Komma 3 2 3 32 2" xfId="18807" xr:uid="{F2F837C0-B789-484C-B460-9DD40C2BE797}"/>
    <cellStyle name="Komma 3 2 3 32 2 2" xfId="31141" xr:uid="{07532CA0-96CE-4502-8FA5-6A67B7348F80}"/>
    <cellStyle name="Komma 3 2 3 32 3" xfId="26104" xr:uid="{512B8CF0-4A68-4FE2-B86E-18F13A2CBB37}"/>
    <cellStyle name="Komma 3 2 3 33" xfId="11920" xr:uid="{2028CF4E-9D04-4382-84C3-9F3A516130B3}"/>
    <cellStyle name="Komma 3 2 3 33 2" xfId="19017" xr:uid="{69481089-7EAA-4A81-9DA7-681471C9B633}"/>
    <cellStyle name="Komma 3 2 3 33 2 2" xfId="31351" xr:uid="{EE8DFA75-74FF-439E-B6F5-C7299706B4C4}"/>
    <cellStyle name="Komma 3 2 3 33 3" xfId="26314" xr:uid="{82144D38-DB5C-4E74-B821-5088C13D2710}"/>
    <cellStyle name="Komma 3 2 3 34" xfId="12301" xr:uid="{481EE85E-6428-4C19-86AF-620F54F78854}"/>
    <cellStyle name="Komma 3 2 3 34 2" xfId="19226" xr:uid="{74CF3C2E-6029-435B-8EF6-874403177CE9}"/>
    <cellStyle name="Komma 3 2 3 34 2 2" xfId="31559" xr:uid="{89ABE24C-BE01-4C0B-9D40-EE4DE7581C5A}"/>
    <cellStyle name="Komma 3 2 3 34 3" xfId="26522" xr:uid="{FABB34D1-3A2F-47FB-81B5-EDE12B583017}"/>
    <cellStyle name="Komma 3 2 3 35" xfId="12682" xr:uid="{BA058129-097B-4750-BEDB-AC2FDA9D702E}"/>
    <cellStyle name="Komma 3 2 3 35 2" xfId="19435" xr:uid="{CD189110-5B4C-4980-A1AE-4DCE3014EBF0}"/>
    <cellStyle name="Komma 3 2 3 35 2 2" xfId="31767" xr:uid="{F7AC0D5A-0FE2-4F83-8D87-1FAAC11A4C79}"/>
    <cellStyle name="Komma 3 2 3 35 3" xfId="26730" xr:uid="{5AC8E93F-2586-449D-B159-E76A7AE0A6E7}"/>
    <cellStyle name="Komma 3 2 3 36" xfId="13063" xr:uid="{4FB8881B-98D4-4D2B-8044-B16F2FD1949B}"/>
    <cellStyle name="Komma 3 2 3 36 2" xfId="19643" xr:uid="{BB01597F-2087-45CE-85CF-203A46075079}"/>
    <cellStyle name="Komma 3 2 3 36 2 2" xfId="31975" xr:uid="{2816482A-5624-42BF-82E6-BFCF37AE663A}"/>
    <cellStyle name="Komma 3 2 3 36 3" xfId="26938" xr:uid="{12C9C6ED-20F4-4472-8158-90DFC0A85F80}"/>
    <cellStyle name="Komma 3 2 3 37" xfId="13444" xr:uid="{FCC78E00-0A9B-467F-9E81-B6AEC1F28CD1}"/>
    <cellStyle name="Komma 3 2 3 37 2" xfId="19852" xr:uid="{94A910D1-BBFD-4337-81C9-440FA698438A}"/>
    <cellStyle name="Komma 3 2 3 37 2 2" xfId="32183" xr:uid="{6EF4FAEF-E034-4D54-8B6F-9476C351F338}"/>
    <cellStyle name="Komma 3 2 3 37 3" xfId="27146" xr:uid="{FF4883A2-9F9E-44D4-BEA5-CBEA00D3B7D2}"/>
    <cellStyle name="Komma 3 2 3 38" xfId="13833" xr:uid="{C926C9F5-1630-40EB-8859-9EB3D2EBD1D9}"/>
    <cellStyle name="Komma 3 2 3 38 2" xfId="20064" xr:uid="{837BE053-E173-4A3E-82E2-454B9DAF3A33}"/>
    <cellStyle name="Komma 3 2 3 38 2 2" xfId="32395" xr:uid="{A45802A8-7F88-4063-81B3-26BDD7D25F23}"/>
    <cellStyle name="Komma 3 2 3 38 3" xfId="27358" xr:uid="{55AD994F-8E2F-4451-AA19-8926FA00BD8C}"/>
    <cellStyle name="Komma 3 2 3 39" xfId="14214" xr:uid="{46903AC0-CD0C-4BE8-9EC0-50D4C15D0A63}"/>
    <cellStyle name="Komma 3 2 3 39 2" xfId="20273" xr:uid="{18600B4E-0A02-4FBB-847D-81365D099B36}"/>
    <cellStyle name="Komma 3 2 3 39 2 2" xfId="32603" xr:uid="{A1B64C15-1D9B-45C4-9D15-6048C461108D}"/>
    <cellStyle name="Komma 3 2 3 39 3" xfId="27566" xr:uid="{DF5B3D0A-FDD9-423C-9CA8-E0377AB589A2}"/>
    <cellStyle name="Komma 3 2 3 4" xfId="1541" xr:uid="{F6C65A48-0318-4FE3-A124-C38240B72327}"/>
    <cellStyle name="Komma 3 2 3 4 2" xfId="23152" xr:uid="{C4024299-29C4-46E5-AD49-D62B19940162}"/>
    <cellStyle name="Komma 3 2 3 4 3" xfId="22844" xr:uid="{111A439D-6A16-4E08-AE05-752F0CFFDEC8}"/>
    <cellStyle name="Komma 3 2 3 40" xfId="14599" xr:uid="{35553A9D-C099-40B4-98DF-73715C7B0A11}"/>
    <cellStyle name="Komma 3 2 3 40 2" xfId="20484" xr:uid="{EEE73AE8-B637-4072-AC22-C41DB1637A34}"/>
    <cellStyle name="Komma 3 2 3 40 2 2" xfId="32813" xr:uid="{D3EB09E2-A92E-4FEA-B080-536AF050F4C9}"/>
    <cellStyle name="Komma 3 2 3 40 3" xfId="27776" xr:uid="{08EF002D-22EE-4DDD-82D0-BD1DDFA4ECA1}"/>
    <cellStyle name="Komma 3 2 3 41" xfId="14980" xr:uid="{FEB04DE9-A784-4C86-A5D8-70AC3A6FA305}"/>
    <cellStyle name="Komma 3 2 3 41 2" xfId="20692" xr:uid="{2808CDA9-4D3D-4C64-B6FC-5CAC358F9333}"/>
    <cellStyle name="Komma 3 2 3 41 2 2" xfId="33021" xr:uid="{D572E0EC-A0EA-405F-893E-65954D7BA7A9}"/>
    <cellStyle name="Komma 3 2 3 41 3" xfId="27984" xr:uid="{29F42086-6E82-443A-BAEA-A0E40ACFBA53}"/>
    <cellStyle name="Komma 3 2 3 42" xfId="15361" xr:uid="{31B191CB-537C-4C5C-86C9-BA9294E900C4}"/>
    <cellStyle name="Komma 3 2 3 42 2" xfId="20901" xr:uid="{04E4A128-E287-47AC-91CF-B687FC81DD82}"/>
    <cellStyle name="Komma 3 2 3 42 2 2" xfId="33229" xr:uid="{CC404512-5017-4BBB-8DF9-C65259B98082}"/>
    <cellStyle name="Komma 3 2 3 42 3" xfId="28192" xr:uid="{7428AF78-8A2A-4000-92A7-34026A548838}"/>
    <cellStyle name="Komma 3 2 3 43" xfId="15742" xr:uid="{7EEA7A57-B82C-432A-B41A-0A3799D40C0F}"/>
    <cellStyle name="Komma 3 2 3 43 2" xfId="21109" xr:uid="{3E846B16-1F73-49DC-A98E-DA5BBE81D47A}"/>
    <cellStyle name="Komma 3 2 3 43 2 2" xfId="33437" xr:uid="{2F2AAE09-F821-4465-B2D4-81AE2B8C253F}"/>
    <cellStyle name="Komma 3 2 3 43 3" xfId="28400" xr:uid="{12EB85A3-998F-48DD-8342-BD8FF2E62E2D}"/>
    <cellStyle name="Komma 3 2 3 44" xfId="16123" xr:uid="{61694DA0-C44E-43AD-B2D2-5820731473D6}"/>
    <cellStyle name="Komma 3 2 3 44 2" xfId="21317" xr:uid="{83A2EC6F-68ED-4D41-90D3-46C52D4FD928}"/>
    <cellStyle name="Komma 3 2 3 44 2 2" xfId="33645" xr:uid="{0E1AF6EC-108F-42AB-A24E-E1358BB1938F}"/>
    <cellStyle name="Komma 3 2 3 44 3" xfId="28608" xr:uid="{546DE8E2-8B1C-4BF9-8ED0-A6A954C6915D}"/>
    <cellStyle name="Komma 3 2 3 45" xfId="21543" xr:uid="{02C43DE4-EC4F-41D6-8DFB-2441A976A355}"/>
    <cellStyle name="Komma 3 2 3 45 2" xfId="23026" xr:uid="{28497231-9483-494F-8D07-461B6CE072B5}"/>
    <cellStyle name="Komma 3 2 3 46" xfId="22027" xr:uid="{4C4BE4C8-BA64-4664-98C0-0F03DADD930C}"/>
    <cellStyle name="Komma 3 2 3 47" xfId="35509" xr:uid="{67CDF16D-8DA5-469B-B2C9-622DE73F2F04}"/>
    <cellStyle name="Komma 3 2 3 5" xfId="2680" xr:uid="{09BDB4BE-8C5C-4443-BBDF-C67F90C79F5B}"/>
    <cellStyle name="Komma 3 2 3 5 2" xfId="5409" xr:uid="{917E7AD7-4DFF-44B9-9257-E7E6A35FE1A5}"/>
    <cellStyle name="Komma 3 2 3 6" xfId="5502" xr:uid="{7F3B8A68-3012-466A-90A1-572197FCAD9F}"/>
    <cellStyle name="Komma 3 2 3 6 2" xfId="21953" xr:uid="{5C260170-C934-4BA8-94D8-C5EBA7382032}"/>
    <cellStyle name="Komma 3 2 3 6 3" xfId="21872" xr:uid="{6A88D81E-D9F3-4BAB-9020-70C93371D946}"/>
    <cellStyle name="Komma 3 2 3 6 4" xfId="23380" xr:uid="{861D28A8-3AAA-4A74-A581-D01FC90C3F2B}"/>
    <cellStyle name="Komma 3 2 3 7" xfId="5602" xr:uid="{C302CF93-07E4-4925-B845-0D990F12A365}"/>
    <cellStyle name="Komma 3 2 3 8" xfId="5711" xr:uid="{B8F87D8C-459E-42FE-AB37-AD3DA04A507C}"/>
    <cellStyle name="Komma 3 2 3 9" xfId="5826" xr:uid="{96D117FD-39A4-414F-9809-7EBC0BBD07E5}"/>
    <cellStyle name="Komma 3 2 30" xfId="8364" xr:uid="{5A556BA5-90A5-4973-B140-BF864A72C97B}"/>
    <cellStyle name="Komma 3 2 30 2" xfId="17060" xr:uid="{EF9AF274-131D-48DE-8CF0-36FF79547086}"/>
    <cellStyle name="Komma 3 2 30 2 2" xfId="29400" xr:uid="{9CC768B3-3A07-4B72-95B6-B2E42966E523}"/>
    <cellStyle name="Komma 3 2 30 3" xfId="24361" xr:uid="{11612067-48A0-4AC1-ADEF-2A5F81E66F9C}"/>
    <cellStyle name="Komma 3 2 31" xfId="8745" xr:uid="{70A2EFB5-3EC1-4A0D-9350-8D1B1E815871}"/>
    <cellStyle name="Komma 3 2 31 2" xfId="17268" xr:uid="{7E2A3ABF-40D9-4FC0-81EF-AE0D26511610}"/>
    <cellStyle name="Komma 3 2 31 2 2" xfId="29608" xr:uid="{607FC9CB-7014-441B-B489-424B2AC5A385}"/>
    <cellStyle name="Komma 3 2 31 3" xfId="24569" xr:uid="{20D61181-A6BA-4C9E-926E-95D472C35DD6}"/>
    <cellStyle name="Komma 3 2 32" xfId="9130" xr:uid="{3622750D-6FA3-4240-946A-7B669C09D4CF}"/>
    <cellStyle name="Komma 3 2 32 2" xfId="17477" xr:uid="{C7F348AB-7BF5-4D9F-8636-C39A55F092E3}"/>
    <cellStyle name="Komma 3 2 32 2 2" xfId="29816" xr:uid="{7A704A14-FA5A-4C18-BEB7-178A7B3C3F6E}"/>
    <cellStyle name="Komma 3 2 32 3" xfId="24778" xr:uid="{E4FFA227-4BB3-42D3-8DED-E85EAFAAA395}"/>
    <cellStyle name="Komma 3 2 33" xfId="9526" xr:uid="{054D6AF8-6C62-48F1-8C14-CA344ED19D4A}"/>
    <cellStyle name="Komma 3 2 33 2" xfId="17687" xr:uid="{F6F8E24D-B1C2-4678-8782-23E0052C1BB3}"/>
    <cellStyle name="Komma 3 2 33 2 2" xfId="30025" xr:uid="{C08E28CE-FD88-42F5-9667-BDA3D8BB9039}"/>
    <cellStyle name="Komma 3 2 33 3" xfId="24988" xr:uid="{23E79599-EB83-44CE-89F1-0115C3E9C774}"/>
    <cellStyle name="Komma 3 2 34" xfId="9907" xr:uid="{792777F6-9F25-4F00-B665-8E62B9204202}"/>
    <cellStyle name="Komma 3 2 34 2" xfId="17895" xr:uid="{6D061DEF-9236-4AF8-8E77-62B7BCB8B28B}"/>
    <cellStyle name="Komma 3 2 34 2 2" xfId="30233" xr:uid="{4241AD83-7766-4BCA-990E-23E7D225CB7A}"/>
    <cellStyle name="Komma 3 2 34 3" xfId="25196" xr:uid="{EDF761F6-AF17-4223-ADE3-3539EAF648C7}"/>
    <cellStyle name="Komma 3 2 35" xfId="10289" xr:uid="{B4BB040C-A6D7-43D4-9D8A-714BCE56C856}"/>
    <cellStyle name="Komma 3 2 35 2" xfId="18104" xr:uid="{8C8CCAA2-707E-45BD-BC95-4DAAF1FD8127}"/>
    <cellStyle name="Komma 3 2 35 2 2" xfId="30442" xr:uid="{C069A00D-94CA-4B59-99A4-12A1CB9EB893}"/>
    <cellStyle name="Komma 3 2 35 3" xfId="25405" xr:uid="{291D9B79-672F-42C0-BA4F-CC332AF4FF08}"/>
    <cellStyle name="Komma 3 2 36" xfId="10670" xr:uid="{719CEB86-A11E-450A-93CD-348F8D3BD26C}"/>
    <cellStyle name="Komma 3 2 36 2" xfId="18313" xr:uid="{02752B59-E9D0-4EFD-B61B-38A0472D1D55}"/>
    <cellStyle name="Komma 3 2 36 2 2" xfId="30650" xr:uid="{EC253D62-2BA6-46F6-957C-F985D6BD0CB8}"/>
    <cellStyle name="Komma 3 2 36 3" xfId="25613" xr:uid="{3C460F6B-0F1D-4F1D-B87B-0402E08B1BD5}"/>
    <cellStyle name="Komma 3 2 37" xfId="11051" xr:uid="{D7FB7D54-5D70-4C5A-A88F-CEEA0CC11800}"/>
    <cellStyle name="Komma 3 2 37 2" xfId="18521" xr:uid="{64CED81B-E339-4ABD-99A3-43CF0AD32098}"/>
    <cellStyle name="Komma 3 2 37 2 2" xfId="30858" xr:uid="{4F363E59-096D-4D2D-9993-CFAFA843EC2D}"/>
    <cellStyle name="Komma 3 2 37 3" xfId="25821" xr:uid="{FA48730E-1967-4B7E-91D1-23CA1B7EF5D1}"/>
    <cellStyle name="Komma 3 2 38" xfId="11468" xr:uid="{5FFC00EE-09CA-4C81-A9EF-B19E33598F2E}"/>
    <cellStyle name="Komma 3 2 38 2" xfId="18740" xr:uid="{61988D96-E0FD-48CA-9A11-6CB07BBE8623}"/>
    <cellStyle name="Komma 3 2 38 2 2" xfId="31074" xr:uid="{4FC1E721-B994-4A2B-AD47-88FA8CF867B3}"/>
    <cellStyle name="Komma 3 2 38 3" xfId="26037" xr:uid="{51F464F3-B643-400B-98F1-22BD296AEB8D}"/>
    <cellStyle name="Komma 3 2 39" xfId="11853" xr:uid="{D900CA4A-5B82-4984-A38A-FDD239587521}"/>
    <cellStyle name="Komma 3 2 39 2" xfId="18950" xr:uid="{0DEDFB3A-510D-4560-BB41-68D6419C3B58}"/>
    <cellStyle name="Komma 3 2 39 2 2" xfId="31284" xr:uid="{B3961047-5A92-4467-8F03-B6340B7D6333}"/>
    <cellStyle name="Komma 3 2 39 3" xfId="26247" xr:uid="{5ED648D6-ABBB-4A40-A87F-3B4764695B50}"/>
    <cellStyle name="Komma 3 2 4" xfId="131" xr:uid="{00000000-0005-0000-0000-000095000000}"/>
    <cellStyle name="Komma 3 2 4 10" xfId="5905" xr:uid="{8EFA7F2F-FE33-4E68-AE12-F8DAC808B989}"/>
    <cellStyle name="Komma 3 2 4 11" xfId="6010" xr:uid="{0CECD6C1-4976-4461-B3A2-6944775D249D}"/>
    <cellStyle name="Komma 3 2 4 12" xfId="6114" xr:uid="{DB0144D5-AAB3-48EC-AFBB-D6C413D9E391}"/>
    <cellStyle name="Komma 3 2 4 13" xfId="6218" xr:uid="{2039FCAE-7123-4FCC-A4B1-433EC9164AD0}"/>
    <cellStyle name="Komma 3 2 4 14" xfId="6322" xr:uid="{535077BE-4D5C-42E3-918A-0CA03C40A182}"/>
    <cellStyle name="Komma 3 2 4 15" xfId="6444" xr:uid="{9DABE4BB-DD8A-463C-AF7B-BB1C25ECB74E}"/>
    <cellStyle name="Komma 3 2 4 16" xfId="6548" xr:uid="{9B561D09-45A0-4AD9-8907-F7FC08500A11}"/>
    <cellStyle name="Komma 3 2 4 17" xfId="6652" xr:uid="{B18734BD-810F-4976-AD87-8E2CCEF8BBA0}"/>
    <cellStyle name="Komma 3 2 4 18" xfId="6757" xr:uid="{5B136D2C-1DC3-4B9F-8F0B-A6E36E1AA55A}"/>
    <cellStyle name="Komma 3 2 4 19" xfId="6951" xr:uid="{2B8DCECF-F8EB-47BC-830A-4A7B33E4AB20}"/>
    <cellStyle name="Komma 3 2 4 2" xfId="648" xr:uid="{00000000-0005-0000-0000-000095000000}"/>
    <cellStyle name="Komma 3 2 4 2 10" xfId="9798" xr:uid="{56A67784-12BA-461D-BBB5-30C9D8ED415C}"/>
    <cellStyle name="Komma 3 2 4 2 10 2" xfId="17837" xr:uid="{718E7D04-F839-4270-82AC-EA8AC4719722}"/>
    <cellStyle name="Komma 3 2 4 2 10 2 2" xfId="30175" xr:uid="{6E75300A-9501-45A6-98AD-A93B5AB85B31}"/>
    <cellStyle name="Komma 3 2 4 2 10 3" xfId="25138" xr:uid="{1D420AD5-2C92-4BA9-8B42-846872D8631C}"/>
    <cellStyle name="Komma 3 2 4 2 11" xfId="10180" xr:uid="{14160F16-6E53-461F-B487-9372C2CE27EC}"/>
    <cellStyle name="Komma 3 2 4 2 11 2" xfId="18046" xr:uid="{A9252BC4-70B2-4359-AF4D-539FA0E297E5}"/>
    <cellStyle name="Komma 3 2 4 2 11 2 2" xfId="30384" xr:uid="{5D68181D-571F-45C4-90B2-F6BABE85C17C}"/>
    <cellStyle name="Komma 3 2 4 2 11 3" xfId="25347" xr:uid="{A3AC16CA-C627-46E5-8C61-2DAD60CB07A4}"/>
    <cellStyle name="Komma 3 2 4 2 12" xfId="10561" xr:uid="{9789E2FD-3127-401E-9D26-7C472F82D9E0}"/>
    <cellStyle name="Komma 3 2 4 2 12 2" xfId="18255" xr:uid="{EDB98CBF-C6E9-4463-B360-D26F4D3C61F8}"/>
    <cellStyle name="Komma 3 2 4 2 12 2 2" xfId="30592" xr:uid="{C6D24DC4-0DA4-4407-B0A8-1E25754EF68B}"/>
    <cellStyle name="Komma 3 2 4 2 12 3" xfId="25555" xr:uid="{42FE7341-0C9C-4775-B2BD-892A2B05E72C}"/>
    <cellStyle name="Komma 3 2 4 2 13" xfId="10942" xr:uid="{4D18DB4A-179A-4FD4-884E-816EF7A52BB3}"/>
    <cellStyle name="Komma 3 2 4 2 13 2" xfId="18463" xr:uid="{9E5D1CF7-31FD-424B-8ACE-00B2D24A2E27}"/>
    <cellStyle name="Komma 3 2 4 2 13 2 2" xfId="30800" xr:uid="{75E7F2A3-2C03-44D2-B4F5-F30F730B2466}"/>
    <cellStyle name="Komma 3 2 4 2 13 3" xfId="25763" xr:uid="{AE5236ED-49D0-4A2B-A06F-461BAA64FBA8}"/>
    <cellStyle name="Komma 3 2 4 2 14" xfId="11323" xr:uid="{05E126BE-7EC2-4804-BBF6-9225EF179E27}"/>
    <cellStyle name="Komma 3 2 4 2 14 2" xfId="18672" xr:uid="{9D5A6B28-EEC6-4582-A1BA-27FD501C8012}"/>
    <cellStyle name="Komma 3 2 4 2 14 2 2" xfId="31008" xr:uid="{6AFC0CF6-7119-4FAE-8912-07DFB22033D4}"/>
    <cellStyle name="Komma 3 2 4 2 14 3" xfId="25971" xr:uid="{99CA838B-4337-43BC-93C5-68998BBFD6D1}"/>
    <cellStyle name="Komma 3 2 4 2 15" xfId="11740" xr:uid="{A81A1BEC-B36B-41DC-8FE3-8CFD7745E0F7}"/>
    <cellStyle name="Komma 3 2 4 2 15 2" xfId="18890" xr:uid="{6F262A88-B81B-4F8A-B80F-CE702121FEB6}"/>
    <cellStyle name="Komma 3 2 4 2 15 2 2" xfId="31224" xr:uid="{AA77367E-0471-49BC-97F9-6721BED0802B}"/>
    <cellStyle name="Komma 3 2 4 2 15 3" xfId="26187" xr:uid="{D5A5BC23-5266-4122-A725-F6EC233FF3F3}"/>
    <cellStyle name="Komma 3 2 4 2 16" xfId="12125" xr:uid="{ECBB98B4-09FE-4388-AD0A-673A490B3B01}"/>
    <cellStyle name="Komma 3 2 4 2 16 2" xfId="19101" xr:uid="{F0B030A2-003D-408F-8490-9AB910E33EBF}"/>
    <cellStyle name="Komma 3 2 4 2 16 2 2" xfId="31434" xr:uid="{C5FE2800-B6A3-4AA2-A6F5-006494B6B715}"/>
    <cellStyle name="Komma 3 2 4 2 16 3" xfId="26397" xr:uid="{BC19BC47-8109-4C0B-92F6-B9F11BD1522F}"/>
    <cellStyle name="Komma 3 2 4 2 17" xfId="12506" xr:uid="{AC487E2B-5744-455F-A297-B300ADD75F86}"/>
    <cellStyle name="Komma 3 2 4 2 17 2" xfId="19310" xr:uid="{5F0A15B5-AD8F-4295-85B3-9F918FE47F6B}"/>
    <cellStyle name="Komma 3 2 4 2 17 2 2" xfId="31642" xr:uid="{95F66026-799E-456B-8B07-4E6DC5BBD647}"/>
    <cellStyle name="Komma 3 2 4 2 17 3" xfId="26605" xr:uid="{D58A23D7-6329-4473-A213-FA05B5F5311B}"/>
    <cellStyle name="Komma 3 2 4 2 18" xfId="12887" xr:uid="{EBD74A7C-8961-4C81-B623-B64FE83127D6}"/>
    <cellStyle name="Komma 3 2 4 2 18 2" xfId="19518" xr:uid="{AC69C4C0-BC0E-4C5C-A3D9-1E316AF55863}"/>
    <cellStyle name="Komma 3 2 4 2 18 2 2" xfId="31850" xr:uid="{D3276C28-400E-4A58-824C-4F53575DD56F}"/>
    <cellStyle name="Komma 3 2 4 2 18 3" xfId="26813" xr:uid="{87742D4F-81B6-4D7A-B33A-02865E87D8E5}"/>
    <cellStyle name="Komma 3 2 4 2 19" xfId="13268" xr:uid="{F3F2D428-40A3-4BF4-A3C7-8EDFBFC35100}"/>
    <cellStyle name="Komma 3 2 4 2 19 2" xfId="19726" xr:uid="{1C1AD4DE-385A-4530-AE12-EE681A6D879E}"/>
    <cellStyle name="Komma 3 2 4 2 19 2 2" xfId="32058" xr:uid="{9A66AAB0-C4C1-4E89-BE5C-5EEB7525AB35}"/>
    <cellStyle name="Komma 3 2 4 2 19 3" xfId="27021" xr:uid="{701BBE06-9365-416B-9FAC-791E4B2850B9}"/>
    <cellStyle name="Komma 3 2 4 2 2" xfId="982" xr:uid="{CE72007A-1DBD-45DC-89E7-189CA9D775CF}"/>
    <cellStyle name="Komma 3 2 4 2 2 2" xfId="1335" xr:uid="{9D49B228-B570-42ED-B99E-F6A4A1F76C34}"/>
    <cellStyle name="Komma 3 2 4 2 2 2 2" xfId="2172" xr:uid="{27324DEF-21FE-4E02-A4FB-B833E99AC35C}"/>
    <cellStyle name="Komma 3 2 4 2 2 2 2 2" xfId="4940" xr:uid="{1C5A6C19-B6EA-4194-93E1-A1348376A3F1}"/>
    <cellStyle name="Komma 3 2 4 2 2 2 3" xfId="4126" xr:uid="{85D47290-875D-4F6D-9A54-CB6BE82706B4}"/>
    <cellStyle name="Komma 3 2 4 2 2 3" xfId="1822" xr:uid="{DF6828F7-8C5F-4E3E-841D-68A9B92ACCFA}"/>
    <cellStyle name="Komma 3 2 4 2 2 3 2" xfId="4041" xr:uid="{3CC6664F-957F-4A5E-BFB9-24812B9F2E28}"/>
    <cellStyle name="Komma 3 2 4 2 2 4" xfId="4590" xr:uid="{0495B2CC-11CB-4A6A-B04A-BB48FBE15E6D}"/>
    <cellStyle name="Komma 3 2 4 2 2 5" xfId="3220" xr:uid="{6B533F7F-3BB5-48E1-ABD6-787550C83C0C}"/>
    <cellStyle name="Komma 3 2 4 2 2 6" xfId="22632" xr:uid="{136A4995-B7DF-4145-ADE4-BD1292360045}"/>
    <cellStyle name="Komma 3 2 4 2 20" xfId="13649" xr:uid="{5AC38FD8-DD9E-4A7C-A439-64F051415946}"/>
    <cellStyle name="Komma 3 2 4 2 20 2" xfId="19935" xr:uid="{237A917D-A7C3-4C6C-B345-238AB70E8EFD}"/>
    <cellStyle name="Komma 3 2 4 2 20 2 2" xfId="32266" xr:uid="{1F616E39-9B79-4FB1-BA07-FC0804AAC88B}"/>
    <cellStyle name="Komma 3 2 4 2 20 3" xfId="27229" xr:uid="{F8835620-53D5-4EDC-B78A-EBD15C90CFFD}"/>
    <cellStyle name="Komma 3 2 4 2 21" xfId="14038" xr:uid="{A027D531-0C28-4F6D-8F98-D2A230B4AEFC}"/>
    <cellStyle name="Komma 3 2 4 2 21 2" xfId="20148" xr:uid="{AB921DC7-9ABE-4AF4-BCA8-BB1553BC00B9}"/>
    <cellStyle name="Komma 3 2 4 2 21 2 2" xfId="32478" xr:uid="{9AA874D2-6D81-447C-A3B0-20857F54EC70}"/>
    <cellStyle name="Komma 3 2 4 2 21 3" xfId="27441" xr:uid="{F7893F65-98AE-4F62-A0A7-2AEEB96CF6EE}"/>
    <cellStyle name="Komma 3 2 4 2 22" xfId="14419" xr:uid="{66E564F3-BF69-49C2-BCEE-3172C4E7F810}"/>
    <cellStyle name="Komma 3 2 4 2 22 2" xfId="20357" xr:uid="{12947ED1-79B1-475D-928B-511F972B41A1}"/>
    <cellStyle name="Komma 3 2 4 2 22 2 2" xfId="32686" xr:uid="{4B350EC9-EBF3-4E41-AC2F-983336D1D83E}"/>
    <cellStyle name="Komma 3 2 4 2 22 3" xfId="27649" xr:uid="{0C744A9E-EC2A-4C6C-9246-8FA4EF1E3E74}"/>
    <cellStyle name="Komma 3 2 4 2 23" xfId="14804" xr:uid="{6B7F49C8-1F38-412E-9273-B883FDD04D21}"/>
    <cellStyle name="Komma 3 2 4 2 23 2" xfId="20567" xr:uid="{5721A4C3-17AA-4235-B24F-4297F6FD2A04}"/>
    <cellStyle name="Komma 3 2 4 2 23 2 2" xfId="32896" xr:uid="{C59AC432-2C55-4731-A16F-33625A72C6FB}"/>
    <cellStyle name="Komma 3 2 4 2 23 3" xfId="27859" xr:uid="{B30D8C8B-5DCF-4B15-88F0-67EAE4BADBEF}"/>
    <cellStyle name="Komma 3 2 4 2 24" xfId="15185" xr:uid="{AE27688F-D80B-4EF9-AD91-AB6111802329}"/>
    <cellStyle name="Komma 3 2 4 2 24 2" xfId="20776" xr:uid="{527A4CCD-40DA-4D48-A9DD-B072C6D24BD1}"/>
    <cellStyle name="Komma 3 2 4 2 24 2 2" xfId="33104" xr:uid="{1AC2AB89-68A2-4422-AD1B-D4BB6BDA675C}"/>
    <cellStyle name="Komma 3 2 4 2 24 3" xfId="28067" xr:uid="{BBF772A4-174C-4023-AC7B-2774904FC7DA}"/>
    <cellStyle name="Komma 3 2 4 2 25" xfId="15566" xr:uid="{121F05E1-2AEC-4ECC-9BE0-A0E92C6BD745}"/>
    <cellStyle name="Komma 3 2 4 2 25 2" xfId="20984" xr:uid="{06A2B9D1-18FE-4AAB-819E-E610CA32114D}"/>
    <cellStyle name="Komma 3 2 4 2 25 2 2" xfId="33312" xr:uid="{748C461A-FA09-4137-9518-241D8451E18C}"/>
    <cellStyle name="Komma 3 2 4 2 25 3" xfId="28275" xr:uid="{CA882E2C-9A4E-474F-9510-CC920EE56957}"/>
    <cellStyle name="Komma 3 2 4 2 26" xfId="15947" xr:uid="{596082FC-C5F3-4396-8FF5-891108A2134D}"/>
    <cellStyle name="Komma 3 2 4 2 26 2" xfId="21192" xr:uid="{D8E5490A-A33C-49A3-944A-35482A80C2EA}"/>
    <cellStyle name="Komma 3 2 4 2 26 2 2" xfId="33520" xr:uid="{9A8C3086-D452-49CB-B82F-CF8D48CE6B61}"/>
    <cellStyle name="Komma 3 2 4 2 26 3" xfId="28483" xr:uid="{E587FF98-5B7E-4007-B84B-FCE145ACC6C1}"/>
    <cellStyle name="Komma 3 2 4 2 27" xfId="16328" xr:uid="{2E1FB292-7580-46DD-A4C4-D2FA8F433F1E}"/>
    <cellStyle name="Komma 3 2 4 2 27 2" xfId="21400" xr:uid="{108FA9AD-633C-4EA7-B8C9-0072DBDE7ED5}"/>
    <cellStyle name="Komma 3 2 4 2 27 2 2" xfId="33728" xr:uid="{851D9CCB-CBE6-4017-B456-2296640297E8}"/>
    <cellStyle name="Komma 3 2 4 2 27 3" xfId="28691" xr:uid="{EED32EE2-3E09-4EA6-BAA0-D27DB741C404}"/>
    <cellStyle name="Komma 3 2 4 2 28" xfId="21748" xr:uid="{F51BFE8F-F7C1-4BAE-AB09-A6574185DE31}"/>
    <cellStyle name="Komma 3 2 4 2 28 2" xfId="23204" xr:uid="{B86C6312-2F2B-4976-9401-04D2F261F15B}"/>
    <cellStyle name="Komma 3 2 4 2 29" xfId="22294" xr:uid="{85DD41AE-36E9-4875-9890-4A42A5A0138C}"/>
    <cellStyle name="Komma 3 2 4 2 3" xfId="2483" xr:uid="{F5DA556C-1915-42C3-972F-B9D75F8856F9}"/>
    <cellStyle name="Komma 3 2 4 2 3 2" xfId="3520" xr:uid="{4C15946E-22E1-42A4-9962-296063182DAF}"/>
    <cellStyle name="Komma 3 2 4 2 3 3" xfId="21896" xr:uid="{43989C4E-AA8B-491C-8241-EB0D3F0B6BEB}"/>
    <cellStyle name="Komma 3 2 4 2 3 3 2" xfId="23518" xr:uid="{D4B61485-AC3E-4FBA-A8B3-DBA1BB9357D3}"/>
    <cellStyle name="Komma 3 2 4 2 3 4" xfId="22921" xr:uid="{4131BDC5-255B-42BE-BF8C-9EA00C54C56A}"/>
    <cellStyle name="Komma 3 2 4 2 30" xfId="35751" xr:uid="{BB895F51-BE04-4B52-BEF1-0FC70810AB56}"/>
    <cellStyle name="Komma 3 2 4 2 4" xfId="2828" xr:uid="{D27FAA10-86ED-4766-91AF-106682100B71}"/>
    <cellStyle name="Komma 3 2 4 2 4 2" xfId="7484" xr:uid="{CDD7B91A-FD31-464C-8FEB-5744F56239F3}"/>
    <cellStyle name="Komma 3 2 4 2 5" xfId="7866" xr:uid="{FE882C3E-9201-4D65-BEA3-AD6C8521EE1A}"/>
    <cellStyle name="Komma 3 2 4 2 5 2" xfId="16779" xr:uid="{9C5EA482-F70D-49F4-88CF-613F56F16D4C}"/>
    <cellStyle name="Komma 3 2 4 2 5 2 2" xfId="29120" xr:uid="{B5C7DF61-2CCB-4BDC-A543-DC8A09306B5C}"/>
    <cellStyle name="Komma 3 2 4 2 5 3" xfId="24081" xr:uid="{ABE508AE-56A3-4BBA-81ED-78751331A613}"/>
    <cellStyle name="Komma 3 2 4 2 6" xfId="8255" xr:uid="{6F0C9294-A5C3-4B97-913B-7C2500D94D5F}"/>
    <cellStyle name="Komma 3 2 4 2 6 2" xfId="17002" xr:uid="{9FAE823B-B4F1-44EB-A0C8-A3AABB1E4682}"/>
    <cellStyle name="Komma 3 2 4 2 6 2 2" xfId="29342" xr:uid="{B7CB2A64-6BB3-4275-9F01-D6E11F8540AD}"/>
    <cellStyle name="Komma 3 2 4 2 6 3" xfId="24303" xr:uid="{71F1F5F8-6329-4A74-998D-1124DE00D8E2}"/>
    <cellStyle name="Komma 3 2 4 2 7" xfId="8636" xr:uid="{20DE4261-4B52-457C-B752-D35FBD5E456C}"/>
    <cellStyle name="Komma 3 2 4 2 7 2" xfId="17210" xr:uid="{514C8055-FEAD-4DD4-8A4B-7A0930DF3C1F}"/>
    <cellStyle name="Komma 3 2 4 2 7 2 2" xfId="29550" xr:uid="{166D6381-6C40-4DCD-87E5-69F2D8276903}"/>
    <cellStyle name="Komma 3 2 4 2 7 3" xfId="24511" xr:uid="{1BC448BC-21E4-43D1-A5A2-A3A997FF3FB1}"/>
    <cellStyle name="Komma 3 2 4 2 8" xfId="9017" xr:uid="{12B392A8-0629-4F22-BB1B-2142448AB7C9}"/>
    <cellStyle name="Komma 3 2 4 2 8 2" xfId="17419" xr:uid="{719BD23D-63B2-4234-BE06-9FA8D8AD04B9}"/>
    <cellStyle name="Komma 3 2 4 2 8 2 2" xfId="29758" xr:uid="{F34885FF-2CAA-467C-BF4D-0BC3D3984AEB}"/>
    <cellStyle name="Komma 3 2 4 2 8 3" xfId="24719" xr:uid="{0F32728D-ABF3-4DA8-AF90-E5D578C50B48}"/>
    <cellStyle name="Komma 3 2 4 2 9" xfId="9417" xr:uid="{D68125B1-06EF-4907-BD76-45A1A08A37A0}"/>
    <cellStyle name="Komma 3 2 4 2 9 2" xfId="17629" xr:uid="{50E10CF6-7EBF-4E0B-86D8-78490113F2CC}"/>
    <cellStyle name="Komma 3 2 4 2 9 2 2" xfId="29967" xr:uid="{468261A7-B695-4450-84FF-09B5366703F7}"/>
    <cellStyle name="Komma 3 2 4 2 9 3" xfId="24930" xr:uid="{5CFBFC02-81C2-4E05-AE55-6944721ACAA4}"/>
    <cellStyle name="Komma 3 2 4 20" xfId="7236" xr:uid="{712E2B46-8A12-4B02-AD99-4D90F59F4D42}"/>
    <cellStyle name="Komma 3 2 4 21" xfId="7613" xr:uid="{C4031772-478E-4BA4-A46E-B3337EED97FC}"/>
    <cellStyle name="Komma 3 2 4 21 2" xfId="16627" xr:uid="{E5A0FC5D-7A77-4327-959D-57A6B4C4D63D}"/>
    <cellStyle name="Komma 3 2 4 21 2 2" xfId="28969" xr:uid="{5FDF2562-ABD1-4EE2-B7D5-82E12C454783}"/>
    <cellStyle name="Komma 3 2 4 21 3" xfId="23930" xr:uid="{DA08FF76-A866-42FD-8238-45CA82E03317}"/>
    <cellStyle name="Komma 3 2 4 22" xfId="8009" xr:uid="{9DC24E73-7163-4559-9936-6AF53E9A3EC7}"/>
    <cellStyle name="Komma 3 2 4 22 2" xfId="16871" xr:uid="{14C52214-63AB-4C41-AC21-1F10CA455351}"/>
    <cellStyle name="Komma 3 2 4 22 2 2" xfId="29212" xr:uid="{AB22348C-05CC-4D96-990D-41B8B1A2A944}"/>
    <cellStyle name="Komma 3 2 4 22 3" xfId="24173" xr:uid="{642D25B8-1DC7-4100-A256-6D12892FA8F4}"/>
    <cellStyle name="Komma 3 2 4 23" xfId="8384" xr:uid="{F0E5F4C4-869B-4DAA-9D9B-1F9A48138DC7}"/>
    <cellStyle name="Komma 3 2 4 23 2" xfId="17080" xr:uid="{27FAFB17-289C-4F63-919C-AE0DB4BB136A}"/>
    <cellStyle name="Komma 3 2 4 23 2 2" xfId="29420" xr:uid="{7BD2F995-1005-47E0-848D-12DD0C391934}"/>
    <cellStyle name="Komma 3 2 4 23 3" xfId="24381" xr:uid="{39CE1851-02A7-4A9E-A01B-F0EFF2F10A00}"/>
    <cellStyle name="Komma 3 2 4 24" xfId="8765" xr:uid="{7B0AA2D3-B85F-4306-8CDB-E09ACED2B075}"/>
    <cellStyle name="Komma 3 2 4 24 2" xfId="17288" xr:uid="{AEF4756F-13B6-43D4-997B-64DFA921B8C3}"/>
    <cellStyle name="Komma 3 2 4 24 2 2" xfId="29628" xr:uid="{47AEBF9D-62FA-412F-A9CF-BFC5B74AF860}"/>
    <cellStyle name="Komma 3 2 4 24 3" xfId="24589" xr:uid="{CBCA25D5-3BD8-4378-A55A-3580808FE76A}"/>
    <cellStyle name="Komma 3 2 4 25" xfId="9150" xr:uid="{9E2C6D5B-2D77-4952-B7EB-2CD0FD534371}"/>
    <cellStyle name="Komma 3 2 4 25 2" xfId="17497" xr:uid="{778ECD7B-3FB2-4C40-890F-1FF06792EAF2}"/>
    <cellStyle name="Komma 3 2 4 25 2 2" xfId="29836" xr:uid="{D2F91F0F-7FC8-44A1-8052-B48CA53F1B66}"/>
    <cellStyle name="Komma 3 2 4 25 3" xfId="24798" xr:uid="{BED3C686-B034-4F84-86AD-6A54F1A452C0}"/>
    <cellStyle name="Komma 3 2 4 26" xfId="9546" xr:uid="{5403F458-8FCA-41AE-BC34-4B08E6F6A736}"/>
    <cellStyle name="Komma 3 2 4 26 2" xfId="17707" xr:uid="{A9BD9BAF-5EC0-4694-A7CF-E540F1BDAC8E}"/>
    <cellStyle name="Komma 3 2 4 26 2 2" xfId="30045" xr:uid="{090E928C-68EC-4147-A73B-E0728B0A13F2}"/>
    <cellStyle name="Komma 3 2 4 26 3" xfId="25008" xr:uid="{7C807586-B166-4D17-89C6-3A0B3815068C}"/>
    <cellStyle name="Komma 3 2 4 27" xfId="9927" xr:uid="{4715D920-2E06-4A18-ACA0-CDE244B3CA96}"/>
    <cellStyle name="Komma 3 2 4 27 2" xfId="17915" xr:uid="{A9D4327F-0B00-481F-904A-4B8D91ED20B1}"/>
    <cellStyle name="Komma 3 2 4 27 2 2" xfId="30253" xr:uid="{6B97D878-8D58-47C9-9372-C40278645398}"/>
    <cellStyle name="Komma 3 2 4 27 3" xfId="25216" xr:uid="{686ED8AF-BCBD-4C9A-B629-3AC2AFF217B1}"/>
    <cellStyle name="Komma 3 2 4 28" xfId="10309" xr:uid="{3318BD96-3B9F-4974-B88D-6A1BEE28F19E}"/>
    <cellStyle name="Komma 3 2 4 28 2" xfId="18124" xr:uid="{7524ED81-DBBC-4BA6-8C18-38141024EB90}"/>
    <cellStyle name="Komma 3 2 4 28 2 2" xfId="30462" xr:uid="{60FF1646-3805-4D1E-9B61-432D31423F67}"/>
    <cellStyle name="Komma 3 2 4 28 3" xfId="25425" xr:uid="{C45F9067-24E9-4220-B69B-0DA3C375DB37}"/>
    <cellStyle name="Komma 3 2 4 29" xfId="10690" xr:uid="{12A3359D-4CAE-49E7-A703-E1909AA132D1}"/>
    <cellStyle name="Komma 3 2 4 29 2" xfId="18333" xr:uid="{BA35CDD7-477B-40A0-92F1-7656514D144F}"/>
    <cellStyle name="Komma 3 2 4 29 2 2" xfId="30670" xr:uid="{C23BD695-37C4-4771-9915-DDD01DFFFAE5}"/>
    <cellStyle name="Komma 3 2 4 29 3" xfId="25633" xr:uid="{21DE3180-78F7-4636-8DBC-F69ADB165E2C}"/>
    <cellStyle name="Komma 3 2 4 3" xfId="794" xr:uid="{00FD90CC-9E57-4126-94E9-5F6F91A715CC}"/>
    <cellStyle name="Komma 3 2 4 3 2" xfId="1149" xr:uid="{16B03332-7AAD-458F-91B3-6C3A9AE01D5D}"/>
    <cellStyle name="Komma 3 2 4 3 2 2" xfId="1986" xr:uid="{65B60E14-37F4-460C-AEB4-841857804B20}"/>
    <cellStyle name="Komma 3 2 4 3 2 2 2" xfId="4754" xr:uid="{F3278567-1FC5-4D86-A0B9-3FB24C5CA975}"/>
    <cellStyle name="Komma 3 2 4 3 2 3" xfId="3660" xr:uid="{75EE143B-1FA7-4DFD-87B0-3B39B98CD53E}"/>
    <cellStyle name="Komma 3 2 4 3 2 4" xfId="23660" xr:uid="{C63B6E81-C89A-463A-B044-29003CEC8F50}"/>
    <cellStyle name="Komma 3 2 4 3 3" xfId="1636" xr:uid="{AAAF91C8-F3DC-4219-9B2F-25DD2E478892}"/>
    <cellStyle name="Komma 3 2 4 3 3 2" xfId="3875" xr:uid="{9CB9C078-2C66-4014-92E1-3716E9EB2D27}"/>
    <cellStyle name="Komma 3 2 4 3 3 3" xfId="21973" xr:uid="{36E1482D-601E-4A97-9CA2-D9BE48B6C2D8}"/>
    <cellStyle name="Komma 3 2 4 3 3 4" xfId="28770" xr:uid="{8F651DEE-D4FA-4CE6-A94B-E01C30EC76A0}"/>
    <cellStyle name="Komma 3 2 4 3 4" xfId="4431" xr:uid="{EFC710D0-828A-4107-A8AD-D19FB55B263A}"/>
    <cellStyle name="Komma 3 2 4 3 4 2" xfId="23318" xr:uid="{49BF47F3-D0CC-49B3-8FD8-1B5133CA55DD}"/>
    <cellStyle name="Komma 3 2 4 3 5" xfId="5245" xr:uid="{6F3B602C-A713-4D31-9768-EFDBE31E6D2B}"/>
    <cellStyle name="Komma 3 2 4 3 6" xfId="16465" xr:uid="{9EEB066F-E62E-467F-8DF9-EAE761CD08A4}"/>
    <cellStyle name="Komma 3 2 4 3 7" xfId="3052" xr:uid="{22889082-8848-4A0C-ADDD-6C18DFB16B80}"/>
    <cellStyle name="Komma 3 2 4 3 8" xfId="22361" xr:uid="{68A20F54-D4D8-473B-974F-5FA0E6F21139}"/>
    <cellStyle name="Komma 3 2 4 30" xfId="11071" xr:uid="{3DB287CF-8B12-4907-A9AF-98248C267E11}"/>
    <cellStyle name="Komma 3 2 4 30 2" xfId="18541" xr:uid="{5F4FA58A-FFFC-4B15-88FA-0236638810D4}"/>
    <cellStyle name="Komma 3 2 4 30 2 2" xfId="30878" xr:uid="{B42EF7C8-EDE6-4A59-8071-0B6EE271AE32}"/>
    <cellStyle name="Komma 3 2 4 30 3" xfId="25841" xr:uid="{A560BFFA-C2FA-4AAF-8894-9F4CA57FE896}"/>
    <cellStyle name="Komma 3 2 4 31" xfId="11488" xr:uid="{DEA16FF7-1455-4C26-91ED-C45EC3C52BE9}"/>
    <cellStyle name="Komma 3 2 4 31 2" xfId="18760" xr:uid="{EE3A3AC1-EDC6-4C60-9262-781240B398AD}"/>
    <cellStyle name="Komma 3 2 4 31 2 2" xfId="31094" xr:uid="{40AE8C97-C497-44D2-A4C4-666E3D28584B}"/>
    <cellStyle name="Komma 3 2 4 31 3" xfId="26057" xr:uid="{0581AE6B-4433-4AC6-9D91-2993B7D458EA}"/>
    <cellStyle name="Komma 3 2 4 32" xfId="11873" xr:uid="{74A53E8F-5899-4339-BD30-9B2BB34AFD69}"/>
    <cellStyle name="Komma 3 2 4 32 2" xfId="18970" xr:uid="{224DE559-6629-4B1B-BAE4-EE46DBF7660C}"/>
    <cellStyle name="Komma 3 2 4 32 2 2" xfId="31304" xr:uid="{B64BC3B6-A7D5-47B1-9DDA-6410086B2391}"/>
    <cellStyle name="Komma 3 2 4 32 3" xfId="26267" xr:uid="{CAD55B09-7E07-4699-A213-E0DE6C3ECF3B}"/>
    <cellStyle name="Komma 3 2 4 33" xfId="12254" xr:uid="{F9DE4668-E01F-4ADC-8CA5-46152A62D04E}"/>
    <cellStyle name="Komma 3 2 4 33 2" xfId="19179" xr:uid="{081AFE37-302A-4594-8E84-D9A84E37A112}"/>
    <cellStyle name="Komma 3 2 4 33 2 2" xfId="31512" xr:uid="{58B84AC4-A566-4271-A426-0A96925B9EF6}"/>
    <cellStyle name="Komma 3 2 4 33 3" xfId="26475" xr:uid="{25D2C930-0648-4D01-A251-FDC7DB060AE2}"/>
    <cellStyle name="Komma 3 2 4 34" xfId="12635" xr:uid="{3B04D55F-164B-45EB-9364-CD728C276875}"/>
    <cellStyle name="Komma 3 2 4 34 2" xfId="19388" xr:uid="{118B53E1-DE44-4146-B15A-234F741D4848}"/>
    <cellStyle name="Komma 3 2 4 34 2 2" xfId="31720" xr:uid="{EC60B6AF-CA06-4AD4-83BB-4B59E954599B}"/>
    <cellStyle name="Komma 3 2 4 34 3" xfId="26683" xr:uid="{FD3B8015-3F75-42FB-B508-CB5D01F0AE50}"/>
    <cellStyle name="Komma 3 2 4 35" xfId="13016" xr:uid="{76055E39-9BB6-4680-9408-CF88669EC1F1}"/>
    <cellStyle name="Komma 3 2 4 35 2" xfId="19596" xr:uid="{02FF0F93-9E4D-4D94-888D-714CBF2C6EA7}"/>
    <cellStyle name="Komma 3 2 4 35 2 2" xfId="31928" xr:uid="{7BC1C6AE-B9AB-449D-BE99-294DEEB49587}"/>
    <cellStyle name="Komma 3 2 4 35 3" xfId="26891" xr:uid="{580E192F-32DE-4CD0-A850-AF996C40CCEA}"/>
    <cellStyle name="Komma 3 2 4 36" xfId="13397" xr:uid="{F3CB81C5-1E73-49FA-9C7E-14EA3EECFAED}"/>
    <cellStyle name="Komma 3 2 4 36 2" xfId="19805" xr:uid="{49760A37-6A43-4F07-992B-0B27C0C46847}"/>
    <cellStyle name="Komma 3 2 4 36 2 2" xfId="32136" xr:uid="{BCB35D7D-FC7B-4CDA-BDD1-404E32B6B78D}"/>
    <cellStyle name="Komma 3 2 4 36 3" xfId="27099" xr:uid="{0CB3F52A-E632-413E-A22E-EC67EDB53C9F}"/>
    <cellStyle name="Komma 3 2 4 37" xfId="13786" xr:uid="{6DF7EDEB-8428-4F2D-9A88-DC949E92F0F6}"/>
    <cellStyle name="Komma 3 2 4 37 2" xfId="20017" xr:uid="{8D6BFD81-C539-49CF-9F32-F42F185D29DB}"/>
    <cellStyle name="Komma 3 2 4 37 2 2" xfId="32348" xr:uid="{5106CB33-EFFD-4D10-AAE8-4B018EC53939}"/>
    <cellStyle name="Komma 3 2 4 37 3" xfId="27311" xr:uid="{A7EE3A72-7040-4A40-86C5-159AD94CD66D}"/>
    <cellStyle name="Komma 3 2 4 38" xfId="14167" xr:uid="{57F79BAB-5D10-4FAF-B5D9-AAC7AF5CCD42}"/>
    <cellStyle name="Komma 3 2 4 38 2" xfId="20226" xr:uid="{76F6A2B8-5035-472D-B0B4-12A05330AF3C}"/>
    <cellStyle name="Komma 3 2 4 38 2 2" xfId="32556" xr:uid="{E0B48965-1C66-4731-B894-3164B5D9C069}"/>
    <cellStyle name="Komma 3 2 4 38 3" xfId="27519" xr:uid="{A7173387-7048-4285-A158-6583FA764381}"/>
    <cellStyle name="Komma 3 2 4 39" xfId="14552" xr:uid="{4B68350B-C403-4A48-958D-39B7468E57AD}"/>
    <cellStyle name="Komma 3 2 4 39 2" xfId="20437" xr:uid="{DD02FFF3-9ABE-45FC-B9ED-395B0A22951E}"/>
    <cellStyle name="Komma 3 2 4 39 2 2" xfId="32766" xr:uid="{79BB2A1F-8F1D-4DE5-81FB-E707F6DD12DB}"/>
    <cellStyle name="Komma 3 2 4 39 3" xfId="27729" xr:uid="{10B88C52-E3BB-4B87-B79B-10F4E8ED430B}"/>
    <cellStyle name="Komma 3 2 4 4" xfId="1472" xr:uid="{0321C460-EA4E-4ADA-9C22-F555C331B5E3}"/>
    <cellStyle name="Komma 3 2 4 4 2" xfId="23756" xr:uid="{637DC5DD-4F75-4BA0-B231-211C2F403EBA}"/>
    <cellStyle name="Komma 3 2 4 4 3" xfId="22829" xr:uid="{FE38388C-C596-4102-9719-47015BB37E40}"/>
    <cellStyle name="Komma 3 2 4 40" xfId="14933" xr:uid="{F8FD518F-30AF-4E58-87FF-6C7B6FC1F96F}"/>
    <cellStyle name="Komma 3 2 4 40 2" xfId="20645" xr:uid="{3AA7548B-C3F6-4708-A2F7-B3210FBA7AF3}"/>
    <cellStyle name="Komma 3 2 4 40 2 2" xfId="32974" xr:uid="{8CC497E1-D4E3-4594-9E7A-542606BB48DF}"/>
    <cellStyle name="Komma 3 2 4 40 3" xfId="27937" xr:uid="{260AA450-C1A4-451D-9074-8DA0A2F06366}"/>
    <cellStyle name="Komma 3 2 4 41" xfId="15314" xr:uid="{A362E13C-0E1B-449C-8743-316705A0324C}"/>
    <cellStyle name="Komma 3 2 4 41 2" xfId="20854" xr:uid="{1A730604-3EBB-46C8-B1A6-124FCB8B3C56}"/>
    <cellStyle name="Komma 3 2 4 41 2 2" xfId="33182" xr:uid="{92BCD422-7299-4858-ACA2-C6672E153586}"/>
    <cellStyle name="Komma 3 2 4 41 3" xfId="28145" xr:uid="{73D5E325-AF43-44F0-83D0-00163C7BC251}"/>
    <cellStyle name="Komma 3 2 4 42" xfId="15695" xr:uid="{7CE58142-7EC6-42F1-921C-7C52976F04B6}"/>
    <cellStyle name="Komma 3 2 4 42 2" xfId="21062" xr:uid="{00181207-F0E9-4E1A-B6AE-D7C65926BDB5}"/>
    <cellStyle name="Komma 3 2 4 42 2 2" xfId="33390" xr:uid="{71C1CA87-74D1-44A3-9071-66937BA1B633}"/>
    <cellStyle name="Komma 3 2 4 42 3" xfId="28353" xr:uid="{00B37EAA-4507-4298-B78F-CFEF5F954D48}"/>
    <cellStyle name="Komma 3 2 4 43" xfId="16076" xr:uid="{F2B73DFB-D80A-48DE-B013-280399F37E4A}"/>
    <cellStyle name="Komma 3 2 4 43 2" xfId="21270" xr:uid="{9FD71382-3138-4C6F-BB75-7B88197CCD55}"/>
    <cellStyle name="Komma 3 2 4 43 2 2" xfId="33598" xr:uid="{75108D8D-E201-451A-BB20-43C174205ADD}"/>
    <cellStyle name="Komma 3 2 4 43 3" xfId="28561" xr:uid="{679DF005-3DD6-4B78-A370-56365B9F1C07}"/>
    <cellStyle name="Komma 3 2 4 44" xfId="21496" xr:uid="{F38F4DEA-3EE0-4233-B6F7-1F6471FB2CDD}"/>
    <cellStyle name="Komma 3 2 4 44 2" xfId="23058" xr:uid="{690D74FF-6DDC-4477-8C71-56C00129618E}"/>
    <cellStyle name="Komma 3 2 4 45" xfId="22089" xr:uid="{5FBBF80F-1246-49D0-AEC2-A3336A086168}"/>
    <cellStyle name="Komma 3 2 4 46" xfId="35437" xr:uid="{0510DBD4-7583-479F-8A06-0B9C8B1143AA}"/>
    <cellStyle name="Komma 3 2 4 5" xfId="2346" xr:uid="{FEFCB219-A39F-4B67-B017-4A487A817D50}"/>
    <cellStyle name="Komma 3 2 4 5 2" xfId="5378" xr:uid="{C597AD17-809F-4737-9A20-A54273F35B84}"/>
    <cellStyle name="Komma 3 2 4 5 3" xfId="4218" xr:uid="{E3DA05BA-A60D-483D-8683-28D99FC2C6C1}"/>
    <cellStyle name="Komma 3 2 4 6" xfId="2608" xr:uid="{7C95B366-4741-4651-AFF7-5E5506097F5D}"/>
    <cellStyle name="Komma 3 2 4 6 2" xfId="5465" xr:uid="{E85FF458-B29F-4691-8E72-9A66E585D9C6}"/>
    <cellStyle name="Komma 3 2 4 7" xfId="5558" xr:uid="{09A5106D-0686-467A-B83E-C0E50E498E6F}"/>
    <cellStyle name="Komma 3 2 4 8" xfId="5664" xr:uid="{6EF13989-BD16-4FDE-AEC0-7961B569A5BA}"/>
    <cellStyle name="Komma 3 2 4 9" xfId="5779" xr:uid="{5C5986F0-53A6-461A-A31E-A1FD6AC7E743}"/>
    <cellStyle name="Komma 3 2 40" xfId="12234" xr:uid="{6299CA2F-E360-4DE6-AF7C-4124AB92F5BC}"/>
    <cellStyle name="Komma 3 2 40 2" xfId="19159" xr:uid="{43353CED-8673-45C9-8B19-B6D08CEE3606}"/>
    <cellStyle name="Komma 3 2 40 2 2" xfId="31492" xr:uid="{FF1CBAFB-5923-456D-825D-4E48CD4DBFEE}"/>
    <cellStyle name="Komma 3 2 40 3" xfId="26455" xr:uid="{D697EEC2-4693-4228-A5CC-0DEE572D5211}"/>
    <cellStyle name="Komma 3 2 41" xfId="12615" xr:uid="{4150E5B2-3857-4E66-B8DC-A41814C50FB7}"/>
    <cellStyle name="Komma 3 2 41 2" xfId="19368" xr:uid="{317D84AD-7E46-4AD3-9B13-432863524E32}"/>
    <cellStyle name="Komma 3 2 41 2 2" xfId="31700" xr:uid="{2BA2D731-720A-43A6-9EE9-7F46CE0AB969}"/>
    <cellStyle name="Komma 3 2 41 3" xfId="26663" xr:uid="{561428A3-CD0A-45BA-B20C-DA7DCF22FCD9}"/>
    <cellStyle name="Komma 3 2 42" xfId="12996" xr:uid="{C19F57FF-2AF1-42F0-A0D9-AC0E66B25EC1}"/>
    <cellStyle name="Komma 3 2 42 2" xfId="19576" xr:uid="{7405762B-3E19-4470-A8D0-382D189DE2C1}"/>
    <cellStyle name="Komma 3 2 42 2 2" xfId="31908" xr:uid="{AC098C79-B3A5-4423-9F61-B55D6D7BB89B}"/>
    <cellStyle name="Komma 3 2 42 3" xfId="26871" xr:uid="{6A2F7195-23A7-4BF0-BE35-A8FCDAE5F3B0}"/>
    <cellStyle name="Komma 3 2 43" xfId="13377" xr:uid="{2288FD9C-EBDD-46B0-B2D4-94CFCDFFDEC3}"/>
    <cellStyle name="Komma 3 2 43 2" xfId="19785" xr:uid="{1945F454-84AA-4943-AF00-FEF262053AD1}"/>
    <cellStyle name="Komma 3 2 43 2 2" xfId="32116" xr:uid="{8F546C15-2579-4153-ABF9-9EA9FB548185}"/>
    <cellStyle name="Komma 3 2 43 3" xfId="27079" xr:uid="{21C68094-25C7-45C5-9C46-DAA48D6BCCFE}"/>
    <cellStyle name="Komma 3 2 44" xfId="13766" xr:uid="{250EB28A-D03E-49B0-9EAA-58423EA83452}"/>
    <cellStyle name="Komma 3 2 44 2" xfId="19997" xr:uid="{C3AB19E9-0820-4E0F-8600-5BCC8D2724C3}"/>
    <cellStyle name="Komma 3 2 44 2 2" xfId="32328" xr:uid="{96A468F4-5B7E-4197-A74E-E72254C0366F}"/>
    <cellStyle name="Komma 3 2 44 3" xfId="27291" xr:uid="{8E034152-29FC-441D-A4C3-6EF936FA2461}"/>
    <cellStyle name="Komma 3 2 45" xfId="14147" xr:uid="{A1A3D874-D28C-458F-AE15-CE37A67B0D69}"/>
    <cellStyle name="Komma 3 2 45 2" xfId="20206" xr:uid="{A0FC1029-A5CB-422F-B81A-A53B6B8C80F8}"/>
    <cellStyle name="Komma 3 2 45 2 2" xfId="32536" xr:uid="{7940A5AD-6217-4BA0-9E9E-DB2F9E76698B}"/>
    <cellStyle name="Komma 3 2 45 3" xfId="27499" xr:uid="{074160A0-4E3D-40A5-B1EF-ABD0143961D2}"/>
    <cellStyle name="Komma 3 2 46" xfId="14532" xr:uid="{366F9906-56F8-4355-A90D-5C0382744D9F}"/>
    <cellStyle name="Komma 3 2 46 2" xfId="20417" xr:uid="{D8BD131A-E12F-48E0-8386-64B3945FCE5A}"/>
    <cellStyle name="Komma 3 2 46 2 2" xfId="32746" xr:uid="{6BBAD017-6C2A-40A0-8D33-3F9717C77595}"/>
    <cellStyle name="Komma 3 2 46 3" xfId="27709" xr:uid="{DDC7D361-0E4C-4442-86AC-687A7074B104}"/>
    <cellStyle name="Komma 3 2 47" xfId="14913" xr:uid="{DA473F0C-D57A-4A55-B12A-0F34E858F01E}"/>
    <cellStyle name="Komma 3 2 47 2" xfId="20625" xr:uid="{3388F09B-8AB7-435B-A0AB-2E4B95BC24D5}"/>
    <cellStyle name="Komma 3 2 47 2 2" xfId="32954" xr:uid="{5BCE74AD-1BAD-435B-A181-28F1B2F186CE}"/>
    <cellStyle name="Komma 3 2 47 3" xfId="27917" xr:uid="{989E005E-028F-4E01-9D06-7FDBC6A3C74E}"/>
    <cellStyle name="Komma 3 2 48" xfId="15294" xr:uid="{0965BA53-B8C5-434B-864A-1F889C26BAAD}"/>
    <cellStyle name="Komma 3 2 48 2" xfId="20834" xr:uid="{13A1BA7A-60D9-48BE-9D1A-D8D33ECF79BA}"/>
    <cellStyle name="Komma 3 2 48 2 2" xfId="33162" xr:uid="{2B16B678-6BD8-4BDE-9C3C-37B871329336}"/>
    <cellStyle name="Komma 3 2 48 3" xfId="28125" xr:uid="{574ACC21-7481-433D-8308-768BE908022C}"/>
    <cellStyle name="Komma 3 2 49" xfId="15675" xr:uid="{FB18BC12-5FF2-4844-BBB7-F269609416A2}"/>
    <cellStyle name="Komma 3 2 49 2" xfId="21042" xr:uid="{23AE2465-6E56-4048-A1E9-80886010317C}"/>
    <cellStyle name="Komma 3 2 49 2 2" xfId="33370" xr:uid="{500F4B9B-0DEA-43A4-B5F6-192BA18B13CD}"/>
    <cellStyle name="Komma 3 2 49 3" xfId="28333" xr:uid="{CD77146F-BA72-40E1-80C5-7A96C09E5D1C}"/>
    <cellStyle name="Komma 3 2 5" xfId="618" xr:uid="{00000000-0005-0000-0000-000092000000}"/>
    <cellStyle name="Komma 3 2 5 10" xfId="9780" xr:uid="{0B93D48F-4E81-4F7A-82F8-CCC5CDD7B6D2}"/>
    <cellStyle name="Komma 3 2 5 10 2" xfId="17819" xr:uid="{3850C614-6DD5-496E-B58C-EE76186A0312}"/>
    <cellStyle name="Komma 3 2 5 10 2 2" xfId="30157" xr:uid="{224FA990-0C75-4C19-81CF-C6F26B75A1F5}"/>
    <cellStyle name="Komma 3 2 5 10 3" xfId="25120" xr:uid="{FBB354BC-67A8-4A8F-949C-818A062299BB}"/>
    <cellStyle name="Komma 3 2 5 11" xfId="10162" xr:uid="{8C51F9A5-246E-42C5-BA72-80B5CB27DA48}"/>
    <cellStyle name="Komma 3 2 5 11 2" xfId="18028" xr:uid="{8998578E-52F2-46A3-B085-2C57581AE748}"/>
    <cellStyle name="Komma 3 2 5 11 2 2" xfId="30366" xr:uid="{6B1434D5-0D2B-4465-8C9C-A1BCE9167947}"/>
    <cellStyle name="Komma 3 2 5 11 3" xfId="25329" xr:uid="{FE5734A6-1567-41FE-B66F-6E5C4D6ED883}"/>
    <cellStyle name="Komma 3 2 5 12" xfId="10543" xr:uid="{9ECB4A28-EB1F-4B1A-815B-57C7DB21B924}"/>
    <cellStyle name="Komma 3 2 5 12 2" xfId="18237" xr:uid="{068506F9-0C79-48B0-BC22-765EFCCD8010}"/>
    <cellStyle name="Komma 3 2 5 12 2 2" xfId="30574" xr:uid="{F0C068BD-19A6-4560-8D0E-D033BD147DDA}"/>
    <cellStyle name="Komma 3 2 5 12 3" xfId="25537" xr:uid="{62F3C8A2-9C66-40B8-860B-5F8BD5E1A7AD}"/>
    <cellStyle name="Komma 3 2 5 13" xfId="10924" xr:uid="{C9BACF6D-3A41-4CCB-A4EC-FFFFB967DD7D}"/>
    <cellStyle name="Komma 3 2 5 13 2" xfId="18445" xr:uid="{88E6C81D-1D86-4DEB-99DE-2EBB731B0EB1}"/>
    <cellStyle name="Komma 3 2 5 13 2 2" xfId="30782" xr:uid="{B6A6176D-9CC4-461A-8CC3-101EE8EC10CA}"/>
    <cellStyle name="Komma 3 2 5 13 3" xfId="25745" xr:uid="{F994B45B-5960-4215-90EC-D44983E1A9BA}"/>
    <cellStyle name="Komma 3 2 5 14" xfId="11305" xr:uid="{9C2F876F-3873-4A1E-8F95-E352BDCAD73A}"/>
    <cellStyle name="Komma 3 2 5 14 2" xfId="18654" xr:uid="{0796D56B-003F-49C9-B1AD-25577584AB23}"/>
    <cellStyle name="Komma 3 2 5 14 2 2" xfId="30990" xr:uid="{59BD0212-9099-4A59-B91F-EDE45366EE07}"/>
    <cellStyle name="Komma 3 2 5 14 3" xfId="25953" xr:uid="{D5AF7FA2-F699-4D95-80C8-9609CB12002A}"/>
    <cellStyle name="Komma 3 2 5 15" xfId="11722" xr:uid="{223A987A-ABDE-4F2F-A5E1-066B9CDC3392}"/>
    <cellStyle name="Komma 3 2 5 15 2" xfId="18872" xr:uid="{B6684653-A477-496B-9C73-F85184E5BE46}"/>
    <cellStyle name="Komma 3 2 5 15 2 2" xfId="31206" xr:uid="{F172FE2A-4EE5-41BE-8AE6-A2E9A0688EA5}"/>
    <cellStyle name="Komma 3 2 5 15 3" xfId="26169" xr:uid="{3F29C42D-8264-43C5-A0DE-F338F08D67D0}"/>
    <cellStyle name="Komma 3 2 5 16" xfId="12107" xr:uid="{77EF2767-3141-4603-ADCE-32420F6915A7}"/>
    <cellStyle name="Komma 3 2 5 16 2" xfId="19083" xr:uid="{DFB9E33C-1166-4B9A-9CDD-DE89AD14FB09}"/>
    <cellStyle name="Komma 3 2 5 16 2 2" xfId="31416" xr:uid="{2C49B66C-4CD7-4E98-8675-C33A2677E349}"/>
    <cellStyle name="Komma 3 2 5 16 3" xfId="26379" xr:uid="{D17FF259-416E-4E5C-AD2C-945DAC7A4C1F}"/>
    <cellStyle name="Komma 3 2 5 17" xfId="12488" xr:uid="{D989F326-9FCB-49D2-B304-6EA833591CF9}"/>
    <cellStyle name="Komma 3 2 5 17 2" xfId="19292" xr:uid="{4D8C3CEB-7FC7-4271-8C36-EF53834CA9F7}"/>
    <cellStyle name="Komma 3 2 5 17 2 2" xfId="31624" xr:uid="{26E9D221-3949-48F0-8295-998DCAF774D6}"/>
    <cellStyle name="Komma 3 2 5 17 3" xfId="26587" xr:uid="{30273000-C581-40F8-9724-E0A1DC1B6624}"/>
    <cellStyle name="Komma 3 2 5 18" xfId="12869" xr:uid="{4560F329-12D5-415C-B525-4705FD2ED279}"/>
    <cellStyle name="Komma 3 2 5 18 2" xfId="19500" xr:uid="{69586C3D-497D-418C-852A-A47DC0CBA588}"/>
    <cellStyle name="Komma 3 2 5 18 2 2" xfId="31832" xr:uid="{D78E6BE0-8F39-4CEB-886B-6FEEC6753134}"/>
    <cellStyle name="Komma 3 2 5 18 3" xfId="26795" xr:uid="{66F7FD5D-740E-452C-BDFC-7D711F8D786F}"/>
    <cellStyle name="Komma 3 2 5 19" xfId="13250" xr:uid="{18A96758-E93E-4C69-AFE7-62359917B940}"/>
    <cellStyle name="Komma 3 2 5 19 2" xfId="19708" xr:uid="{B9537A04-8A3F-4E07-9D2A-B6D704441E97}"/>
    <cellStyle name="Komma 3 2 5 19 2 2" xfId="32040" xr:uid="{2AC7760E-D24D-47F1-AA2B-2929E9B6A8DC}"/>
    <cellStyle name="Komma 3 2 5 19 3" xfId="27003" xr:uid="{6922418A-4B1F-410E-A68D-CC9A15CDCB55}"/>
    <cellStyle name="Komma 3 2 5 2" xfId="952" xr:uid="{41B2F152-1EB7-488F-9646-73C905C7CC5B}"/>
    <cellStyle name="Komma 3 2 5 2 2" xfId="1305" xr:uid="{816FD86C-C8F3-43D1-9235-7F90CB795B37}"/>
    <cellStyle name="Komma 3 2 5 2 2 2" xfId="2142" xr:uid="{BABEFF24-814A-4D5F-B673-84851F52A2B5}"/>
    <cellStyle name="Komma 3 2 5 2 2 2 2" xfId="4910" xr:uid="{64947469-C9BF-4BF5-80B5-7A0AF5FE574C}"/>
    <cellStyle name="Komma 3 2 5 2 2 3" xfId="3721" xr:uid="{7314C278-A760-4894-B145-ADA84D3297E1}"/>
    <cellStyle name="Komma 3 2 5 2 3" xfId="1792" xr:uid="{A6B04D1F-69B4-4F41-A894-DD97F6FBFFCC}"/>
    <cellStyle name="Komma 3 2 5 2 3 2" xfId="4011" xr:uid="{B66ABB59-37CF-405B-9D66-B2406DD96D31}"/>
    <cellStyle name="Komma 3 2 5 2 4" xfId="4560" xr:uid="{B69D0463-5132-4DAF-96E8-090CA440B76A}"/>
    <cellStyle name="Komma 3 2 5 2 5" xfId="3190" xr:uid="{A6CBADBB-46A9-483D-A674-67FD41926EFF}"/>
    <cellStyle name="Komma 3 2 5 2 6" xfId="22602" xr:uid="{6102163A-386F-4CA8-9D1E-B9EEC506A3F4}"/>
    <cellStyle name="Komma 3 2 5 20" xfId="13631" xr:uid="{2EDA06B3-65C1-4C09-8F7B-6767CF4A5AF9}"/>
    <cellStyle name="Komma 3 2 5 20 2" xfId="19917" xr:uid="{AAA23178-37A7-43EC-82CC-6D2A5C60EA58}"/>
    <cellStyle name="Komma 3 2 5 20 2 2" xfId="32248" xr:uid="{35434784-96E7-4051-925C-6BE5E779329D}"/>
    <cellStyle name="Komma 3 2 5 20 3" xfId="27211" xr:uid="{B1E8C98B-5386-4B28-9791-57BCCB453F9B}"/>
    <cellStyle name="Komma 3 2 5 21" xfId="14020" xr:uid="{48112A2C-7DAC-436B-811D-36B1CC8C2E5A}"/>
    <cellStyle name="Komma 3 2 5 21 2" xfId="20130" xr:uid="{D4A2DC22-34E0-43FD-8613-A13E2BB1F4ED}"/>
    <cellStyle name="Komma 3 2 5 21 2 2" xfId="32460" xr:uid="{4BBE3679-51D8-40B8-B61B-F652B966DBB3}"/>
    <cellStyle name="Komma 3 2 5 21 3" xfId="27423" xr:uid="{78C4AA9F-FEE4-4D2F-9DA0-FFA4CB0FDD50}"/>
    <cellStyle name="Komma 3 2 5 22" xfId="14401" xr:uid="{2C824744-4441-4626-8547-52541DAA8892}"/>
    <cellStyle name="Komma 3 2 5 22 2" xfId="20339" xr:uid="{91887DF3-9DCE-430A-BC5D-3F6186E24F04}"/>
    <cellStyle name="Komma 3 2 5 22 2 2" xfId="32668" xr:uid="{132E838B-CE31-4798-8BA2-B9F48E72F11E}"/>
    <cellStyle name="Komma 3 2 5 22 3" xfId="27631" xr:uid="{7EA32370-7D7A-48C1-8DC1-BE1C8192D6BD}"/>
    <cellStyle name="Komma 3 2 5 23" xfId="14786" xr:uid="{A5DFF509-9CDF-480B-BB7F-C4C57A787833}"/>
    <cellStyle name="Komma 3 2 5 23 2" xfId="20549" xr:uid="{4B8B617C-1792-426B-9AFB-0D89D19C0C54}"/>
    <cellStyle name="Komma 3 2 5 23 2 2" xfId="32878" xr:uid="{D792CBEF-1F2D-474C-8713-D74A4C3696C9}"/>
    <cellStyle name="Komma 3 2 5 23 3" xfId="27841" xr:uid="{E8691037-F4DB-463B-A1A1-6FFB836DEA06}"/>
    <cellStyle name="Komma 3 2 5 24" xfId="15167" xr:uid="{EC3964E3-071A-4350-878E-DF939AA81828}"/>
    <cellStyle name="Komma 3 2 5 24 2" xfId="20758" xr:uid="{63276798-D138-49BB-AA8D-A487494F0822}"/>
    <cellStyle name="Komma 3 2 5 24 2 2" xfId="33086" xr:uid="{78BCEDB7-B448-4111-AF8E-976C0186C351}"/>
    <cellStyle name="Komma 3 2 5 24 3" xfId="28049" xr:uid="{EDDC9CCB-CD52-4321-A42D-90893089321D}"/>
    <cellStyle name="Komma 3 2 5 25" xfId="15548" xr:uid="{FF009DB4-58A2-4AB5-BEC0-5E5D0DADFCE5}"/>
    <cellStyle name="Komma 3 2 5 25 2" xfId="20966" xr:uid="{168F78AD-4443-46AA-9672-1BDC1AE8DF75}"/>
    <cellStyle name="Komma 3 2 5 25 2 2" xfId="33294" xr:uid="{E2F1AA9D-93BE-4676-B2CE-70153CCE1B32}"/>
    <cellStyle name="Komma 3 2 5 25 3" xfId="28257" xr:uid="{49E3BB31-BD53-4FD5-B25B-660ADE697E2F}"/>
    <cellStyle name="Komma 3 2 5 26" xfId="15929" xr:uid="{861D8EBB-AA11-46AA-AA8B-59FA84FC2058}"/>
    <cellStyle name="Komma 3 2 5 26 2" xfId="21174" xr:uid="{D1DB4F4C-5D4F-44DD-BE57-C995DEB62B11}"/>
    <cellStyle name="Komma 3 2 5 26 2 2" xfId="33502" xr:uid="{53AE3F56-8BAB-472C-8A0D-388FBFC1770B}"/>
    <cellStyle name="Komma 3 2 5 26 3" xfId="28465" xr:uid="{4C05E64C-8044-4F00-9E0A-3EE07B657CCB}"/>
    <cellStyle name="Komma 3 2 5 27" xfId="16310" xr:uid="{A9622F70-A4CB-40BF-9435-434AFD49DFFE}"/>
    <cellStyle name="Komma 3 2 5 27 2" xfId="21382" xr:uid="{260AA30D-636A-46E6-ABB7-274C8BC3705C}"/>
    <cellStyle name="Komma 3 2 5 27 2 2" xfId="33710" xr:uid="{792667A8-B53B-47B9-8940-89FA639C5911}"/>
    <cellStyle name="Komma 3 2 5 27 3" xfId="28673" xr:uid="{BC5E64B2-628B-46AA-8024-1EDD48962A8C}"/>
    <cellStyle name="Komma 3 2 5 28" xfId="21730" xr:uid="{B2C0F240-E11E-4110-AB59-254A1851A775}"/>
    <cellStyle name="Komma 3 2 5 28 2" xfId="23174" xr:uid="{4066C515-EA3E-48CE-A9E0-CE99B6AF1331}"/>
    <cellStyle name="Komma 3 2 5 29" xfId="22264" xr:uid="{B4C20BD3-F843-40EB-981E-3ADF2D367ACA}"/>
    <cellStyle name="Komma 3 2 5 3" xfId="2428" xr:uid="{C0B730FB-6F18-47F5-819D-6B0FF5B20CF3}"/>
    <cellStyle name="Komma 3 2 5 3 2" xfId="3490" xr:uid="{85302299-FCDD-4C11-BF26-A8B18A321601}"/>
    <cellStyle name="Komma 3 2 5 3 3" xfId="21889" xr:uid="{0CCB0003-C2BD-41E0-ADD7-3DF45E475F19}"/>
    <cellStyle name="Komma 3 2 5 3 3 2" xfId="23488" xr:uid="{C2A46542-3F40-4DBF-A869-58D67925E462}"/>
    <cellStyle name="Komma 3 2 5 3 4" xfId="22889" xr:uid="{EFCC4A20-EDE1-4444-B884-DE7F717C71C9}"/>
    <cellStyle name="Komma 3 2 5 30" xfId="35721" xr:uid="{EE84C875-08C6-4337-973F-534143DC218F}"/>
    <cellStyle name="Komma 3 2 5 4" xfId="2798" xr:uid="{9AFEE8CD-B952-4BF4-BA1B-EA3BF8171C59}"/>
    <cellStyle name="Komma 3 2 5 4 2" xfId="7466" xr:uid="{10110281-528C-4ED4-9D26-072E9FE3C994}"/>
    <cellStyle name="Komma 3 2 5 5" xfId="7848" xr:uid="{018EF7FE-AE6C-4D4F-9355-137110FD0100}"/>
    <cellStyle name="Komma 3 2 5 5 2" xfId="16761" xr:uid="{465D9F70-392E-4F18-ACB7-7B3F40EBFC4A}"/>
    <cellStyle name="Komma 3 2 5 5 2 2" xfId="29102" xr:uid="{CE2847F1-13F9-48F4-A696-5C3FD467F253}"/>
    <cellStyle name="Komma 3 2 5 5 3" xfId="24063" xr:uid="{936CEA10-026E-4663-99AE-C3714C6561D2}"/>
    <cellStyle name="Komma 3 2 5 6" xfId="8237" xr:uid="{E6F40E93-84BD-45C8-A538-E37259D68DD7}"/>
    <cellStyle name="Komma 3 2 5 6 2" xfId="16984" xr:uid="{CC7DE54B-202A-4C61-BB1E-649E9B43D2D9}"/>
    <cellStyle name="Komma 3 2 5 6 2 2" xfId="29324" xr:uid="{C78D7CAA-36C8-4B5C-A982-9E6659A53D77}"/>
    <cellStyle name="Komma 3 2 5 6 3" xfId="24285" xr:uid="{AE51FFD7-43AA-4F8B-BAD4-3964EA4CC6CC}"/>
    <cellStyle name="Komma 3 2 5 7" xfId="8618" xr:uid="{18409554-3F47-4D61-9FDD-9C4DF1A40ED3}"/>
    <cellStyle name="Komma 3 2 5 7 2" xfId="17192" xr:uid="{C7B45556-EDD0-40F7-8B59-05E9308A821D}"/>
    <cellStyle name="Komma 3 2 5 7 2 2" xfId="29532" xr:uid="{28B65286-9AC4-4F3B-9C46-1B4D7C0528AC}"/>
    <cellStyle name="Komma 3 2 5 7 3" xfId="24493" xr:uid="{09347700-F9C8-4543-9EC3-F3792DCC24DF}"/>
    <cellStyle name="Komma 3 2 5 8" xfId="8999" xr:uid="{0ACA605A-445A-4611-9F75-B34A876C9500}"/>
    <cellStyle name="Komma 3 2 5 8 2" xfId="17401" xr:uid="{6CD0674C-53CD-47AE-8C0F-B66DB6D0860A}"/>
    <cellStyle name="Komma 3 2 5 8 2 2" xfId="29740" xr:uid="{DD6D6F93-AFFF-4CED-9D1D-7B226B75CE00}"/>
    <cellStyle name="Komma 3 2 5 8 3" xfId="24701" xr:uid="{8B65CC62-077A-41F6-ABA1-A8225D5FACD8}"/>
    <cellStyle name="Komma 3 2 5 9" xfId="9399" xr:uid="{5A3EF48C-E8C1-4DE1-81BC-6A3B06211E34}"/>
    <cellStyle name="Komma 3 2 5 9 2" xfId="17611" xr:uid="{3B586EA6-AC16-4F6D-96E9-F5BABCBC3104}"/>
    <cellStyle name="Komma 3 2 5 9 2 2" xfId="29949" xr:uid="{933EC560-AA21-4E7F-A003-A15039DF6FF0}"/>
    <cellStyle name="Komma 3 2 5 9 3" xfId="24912" xr:uid="{CB20A7F0-6447-46D3-8748-A89395E9861B}"/>
    <cellStyle name="Komma 3 2 50" xfId="16056" xr:uid="{F35891A1-EBA5-48D1-913E-859EE2C38FBF}"/>
    <cellStyle name="Komma 3 2 50 2" xfId="21250" xr:uid="{4321FDCF-BEC6-4E84-8EC9-6C68F5F7EE98}"/>
    <cellStyle name="Komma 3 2 50 2 2" xfId="33578" xr:uid="{28E4AB62-6B1F-4D09-B808-001162824F37}"/>
    <cellStyle name="Komma 3 2 50 3" xfId="28541" xr:uid="{6EEB78D3-6506-4BDD-AD26-E185427287E2}"/>
    <cellStyle name="Komma 3 2 51" xfId="21476" xr:uid="{6C1F39C9-A7AA-48F6-B6DD-2B392CA93603}"/>
    <cellStyle name="Komma 3 2 52" xfId="22057" xr:uid="{12DAB3F4-CB74-4F36-AB8A-CEB77AE07AF9}"/>
    <cellStyle name="Komma 3 2 53" xfId="35405" xr:uid="{C7A5681B-F990-4D70-BEFC-D38ADF49C291}"/>
    <cellStyle name="Komma 3 2 6" xfId="297" xr:uid="{00000000-0005-0000-0000-0000C8000000}"/>
    <cellStyle name="Komma 3 2 6 10" xfId="9636" xr:uid="{BB6AC954-5A8F-4801-AAA3-9DE2F73532EB}"/>
    <cellStyle name="Komma 3 2 6 10 2" xfId="17780" xr:uid="{04328710-8704-4D23-A201-EC5B291267F7}"/>
    <cellStyle name="Komma 3 2 6 10 2 2" xfId="30118" xr:uid="{4A67D628-3C28-4605-9B16-5CEC51C61DE8}"/>
    <cellStyle name="Komma 3 2 6 10 3" xfId="25081" xr:uid="{062F69C5-891F-4670-A909-6E4DC1650540}"/>
    <cellStyle name="Komma 3 2 6 11" xfId="10018" xr:uid="{075DBEC3-EF18-44B2-84A2-35DBF3269611}"/>
    <cellStyle name="Komma 3 2 6 11 2" xfId="17989" xr:uid="{E515004B-BEDE-4E46-B85A-D9A3021D5A1D}"/>
    <cellStyle name="Komma 3 2 6 11 2 2" xfId="30327" xr:uid="{152A073C-204E-473E-BA81-56C4CDF0044E}"/>
    <cellStyle name="Komma 3 2 6 11 3" xfId="25290" xr:uid="{8F435913-7959-4B2A-B3F6-06900BE5E6F6}"/>
    <cellStyle name="Komma 3 2 6 12" xfId="10399" xr:uid="{3C04D8F4-8211-4ACE-987E-D2D206889F94}"/>
    <cellStyle name="Komma 3 2 6 12 2" xfId="18197" xr:uid="{7228ADA1-A28F-4720-BDD4-2C0D4DE97B8C}"/>
    <cellStyle name="Komma 3 2 6 12 2 2" xfId="30535" xr:uid="{0D43968C-7178-4F9A-81C3-D661B6B74AFB}"/>
    <cellStyle name="Komma 3 2 6 12 3" xfId="25498" xr:uid="{4B51AA38-B0B2-4ACC-A2D6-49C3676C42D4}"/>
    <cellStyle name="Komma 3 2 6 13" xfId="10780" xr:uid="{74D24102-E8FD-425D-A2C7-EBB49CB1F287}"/>
    <cellStyle name="Komma 3 2 6 13 2" xfId="18406" xr:uid="{A8A83960-948D-4FB6-A187-E66CE83F83AE}"/>
    <cellStyle name="Komma 3 2 6 13 2 2" xfId="30743" xr:uid="{9CDD095E-2019-491D-B1CE-303CDA8FBB11}"/>
    <cellStyle name="Komma 3 2 6 13 3" xfId="25706" xr:uid="{9990717D-BD7B-4939-A7F9-5CF687744612}"/>
    <cellStyle name="Komma 3 2 6 14" xfId="11161" xr:uid="{481AF0BC-4F04-4896-BBE8-C8F94C4C4F1F}"/>
    <cellStyle name="Komma 3 2 6 14 2" xfId="18615" xr:uid="{B952F92D-37AB-42F4-84F1-270B87D7CE2D}"/>
    <cellStyle name="Komma 3 2 6 14 2 2" xfId="30951" xr:uid="{4E7C4D7E-DA5F-4EA1-B193-8246E56578F1}"/>
    <cellStyle name="Komma 3 2 6 14 3" xfId="25914" xr:uid="{09CFDCBD-CEE6-4A55-B74F-621A7335CFD1}"/>
    <cellStyle name="Komma 3 2 6 15" xfId="11578" xr:uid="{68D89595-973E-4074-8EDF-7A82B2C9D24D}"/>
    <cellStyle name="Komma 3 2 6 15 2" xfId="18833" xr:uid="{661B6682-A3B8-45AB-A7AA-77A9C15DAE5E}"/>
    <cellStyle name="Komma 3 2 6 15 2 2" xfId="31167" xr:uid="{6FE798F0-176F-49C2-A548-447885A17284}"/>
    <cellStyle name="Komma 3 2 6 15 3" xfId="26130" xr:uid="{E90339A9-8A9D-4100-A846-C752A7D496C2}"/>
    <cellStyle name="Komma 3 2 6 16" xfId="11963" xr:uid="{E0A80E6D-9ED6-49E0-BD30-725453704F8D}"/>
    <cellStyle name="Komma 3 2 6 16 2" xfId="19044" xr:uid="{B8D6D0B5-6CC2-4D3C-8B25-03999E64E696}"/>
    <cellStyle name="Komma 3 2 6 16 2 2" xfId="31377" xr:uid="{DDC71F8C-5091-4B26-AED8-F4FDD9F08756}"/>
    <cellStyle name="Komma 3 2 6 16 3" xfId="26340" xr:uid="{4F211C2E-18D5-4488-9A4A-C01D3A6CBAD5}"/>
    <cellStyle name="Komma 3 2 6 17" xfId="12344" xr:uid="{15A26F8B-58B6-4C42-AEB1-204692980F11}"/>
    <cellStyle name="Komma 3 2 6 17 2" xfId="19252" xr:uid="{EFD93EEB-8BEC-4CE6-91C3-117B07302C94}"/>
    <cellStyle name="Komma 3 2 6 17 2 2" xfId="31585" xr:uid="{0245D330-EB9F-42F3-890C-6DFF773423BD}"/>
    <cellStyle name="Komma 3 2 6 17 3" xfId="26548" xr:uid="{D1769F2A-3486-404D-8A99-080C386FE521}"/>
    <cellStyle name="Komma 3 2 6 18" xfId="12725" xr:uid="{B99AB3E2-A5C7-45F9-AC53-DAD5955BF430}"/>
    <cellStyle name="Komma 3 2 6 18 2" xfId="19461" xr:uid="{C2CB7212-763C-4126-9E5B-6033F9F216E3}"/>
    <cellStyle name="Komma 3 2 6 18 2 2" xfId="31793" xr:uid="{133B8815-CD2F-41E9-841E-DEAB407FCBEA}"/>
    <cellStyle name="Komma 3 2 6 18 3" xfId="26756" xr:uid="{81A42CC6-579B-4956-B686-B0D3FA3CBD18}"/>
    <cellStyle name="Komma 3 2 6 19" xfId="13106" xr:uid="{E10F5956-8CEB-47AB-9912-9D8AEE1F7221}"/>
    <cellStyle name="Komma 3 2 6 19 2" xfId="19669" xr:uid="{78F4B214-327C-4A07-B06F-172880448972}"/>
    <cellStyle name="Komma 3 2 6 19 2 2" xfId="32001" xr:uid="{F9CE63BA-C9DB-41DF-AF4E-91746091ECE8}"/>
    <cellStyle name="Komma 3 2 6 19 3" xfId="26964" xr:uid="{CBE21AB1-AF8B-41D9-98C4-F2E344D3A697}"/>
    <cellStyle name="Komma 3 2 6 2" xfId="868" xr:uid="{10A512CB-1203-4E55-AFE4-03E7CAD3FF51}"/>
    <cellStyle name="Komma 3 2 6 2 2" xfId="1223" xr:uid="{86906DA1-5A04-46EF-858B-7CB0B5574F6E}"/>
    <cellStyle name="Komma 3 2 6 2 2 2" xfId="2060" xr:uid="{F9450413-6A91-40EE-AAE3-2B180100B534}"/>
    <cellStyle name="Komma 3 2 6 2 2 3" xfId="4828" xr:uid="{E871273A-9C8D-4C81-86EB-11A4871CC827}"/>
    <cellStyle name="Komma 3 2 6 2 2 4" xfId="23826" xr:uid="{0139155D-A136-42BF-8242-89F127B884DB}"/>
    <cellStyle name="Komma 3 2 6 2 3" xfId="1710" xr:uid="{95A6A360-2CF2-48A7-B4D1-DFC6DDB962E7}"/>
    <cellStyle name="Komma 3 2 6 2 3 2" xfId="6839" xr:uid="{105946A5-436E-4987-8ECD-D814EA57C64C}"/>
    <cellStyle name="Komma 3 2 6 2 3 3" xfId="28865" xr:uid="{04046716-88D7-4FDF-BE54-3DB497B56EF7}"/>
    <cellStyle name="Komma 3 2 6 2 4" xfId="2924" xr:uid="{CC85FC3A-2462-4CBA-A898-08D7CFA24F70}"/>
    <cellStyle name="Komma 3 2 6 2 4 2" xfId="23421" xr:uid="{BCEF6BE5-A86E-4B7F-8885-632DB6B1BA88}"/>
    <cellStyle name="Komma 3 2 6 2 5" xfId="22537" xr:uid="{01F650C0-FEF6-426E-B563-A1140410FBC8}"/>
    <cellStyle name="Komma 3 2 6 2 6" xfId="35847" xr:uid="{408102E9-FD1C-4FD2-8520-F2AF7360A600}"/>
    <cellStyle name="Komma 3 2 6 20" xfId="13487" xr:uid="{2BC46AA1-02E6-451B-89EA-40C15786D95E}"/>
    <cellStyle name="Komma 3 2 6 20 2" xfId="19878" xr:uid="{BB7ED2FE-9675-499C-8709-02A2C2899C90}"/>
    <cellStyle name="Komma 3 2 6 20 2 2" xfId="32209" xr:uid="{1D0672B7-C366-4172-8218-755DFC6FD585}"/>
    <cellStyle name="Komma 3 2 6 20 3" xfId="27172" xr:uid="{02B3C125-9AD9-4796-921E-21710B94C3C9}"/>
    <cellStyle name="Komma 3 2 6 21" xfId="13876" xr:uid="{F0BE15CF-6801-4415-8436-459A5F633912}"/>
    <cellStyle name="Komma 3 2 6 21 2" xfId="20090" xr:uid="{55F4AFF7-F924-42E8-8EDF-4C1803C95279}"/>
    <cellStyle name="Komma 3 2 6 21 2 2" xfId="32421" xr:uid="{95D21018-9CC4-4B39-A650-6D8568FCF4F2}"/>
    <cellStyle name="Komma 3 2 6 21 3" xfId="27384" xr:uid="{CCCB9483-3C11-4502-8528-B4DFFAFE8732}"/>
    <cellStyle name="Komma 3 2 6 22" xfId="14257" xr:uid="{EDFEBB40-DE48-45BB-843B-308A04FE9530}"/>
    <cellStyle name="Komma 3 2 6 22 2" xfId="20299" xr:uid="{82941E3D-684F-417F-BAFA-375D30451C3B}"/>
    <cellStyle name="Komma 3 2 6 22 2 2" xfId="32629" xr:uid="{6225FBE2-7F09-4616-9986-FC81A56C3F40}"/>
    <cellStyle name="Komma 3 2 6 22 3" xfId="27592" xr:uid="{121A3B3E-E665-4B21-9DD3-1C50CDD2349D}"/>
    <cellStyle name="Komma 3 2 6 23" xfId="14642" xr:uid="{61CFDA4A-BD34-4F40-9D0A-1439BEA79AB6}"/>
    <cellStyle name="Komma 3 2 6 23 2" xfId="20510" xr:uid="{E1CF8F41-E016-4F03-89FB-A73D9C152FE3}"/>
    <cellStyle name="Komma 3 2 6 23 2 2" xfId="32839" xr:uid="{3F5865C0-88AF-4492-B674-788D42BC4C4D}"/>
    <cellStyle name="Komma 3 2 6 23 3" xfId="27802" xr:uid="{EA7EFBEC-4A08-48C6-B47C-1085601C77E4}"/>
    <cellStyle name="Komma 3 2 6 24" xfId="15023" xr:uid="{971A1753-8645-40B5-8FC1-6F008EE509C0}"/>
    <cellStyle name="Komma 3 2 6 24 2" xfId="20718" xr:uid="{DF406AF0-F468-4788-ABAC-DBAE2857C258}"/>
    <cellStyle name="Komma 3 2 6 24 2 2" xfId="33047" xr:uid="{23915652-8B8E-4D27-9B6C-219BAD691C8C}"/>
    <cellStyle name="Komma 3 2 6 24 3" xfId="28010" xr:uid="{14F67841-5B74-4727-9B91-EF75B15469B6}"/>
    <cellStyle name="Komma 3 2 6 25" xfId="15404" xr:uid="{4D1DEC24-E142-47A8-972C-E78BDAF81526}"/>
    <cellStyle name="Komma 3 2 6 25 2" xfId="20927" xr:uid="{C32F085E-86D9-43FD-AB0D-A78CE3B67E20}"/>
    <cellStyle name="Komma 3 2 6 25 2 2" xfId="33255" xr:uid="{7C63BC8F-3B9E-4FCA-8751-4E79C7F19631}"/>
    <cellStyle name="Komma 3 2 6 25 3" xfId="28218" xr:uid="{21619F8A-514C-44D8-9544-FDF90DA163DE}"/>
    <cellStyle name="Komma 3 2 6 26" xfId="15785" xr:uid="{71C66401-3895-4535-A03E-CF5E864198DA}"/>
    <cellStyle name="Komma 3 2 6 26 2" xfId="21135" xr:uid="{C50179F3-F24C-45FD-AA0C-37CCE5429BE3}"/>
    <cellStyle name="Komma 3 2 6 26 2 2" xfId="33463" xr:uid="{E73B304E-1931-439D-9220-4186499548E4}"/>
    <cellStyle name="Komma 3 2 6 26 3" xfId="28426" xr:uid="{72EC7933-9D42-4E64-8C3C-9603A76D4118}"/>
    <cellStyle name="Komma 3 2 6 27" xfId="16166" xr:uid="{9A462712-7CA9-4E3B-A177-31E437E0CDA9}"/>
    <cellStyle name="Komma 3 2 6 27 2" xfId="21343" xr:uid="{753E2D7B-6F31-41EB-B027-E79589E22086}"/>
    <cellStyle name="Komma 3 2 6 27 2 2" xfId="33671" xr:uid="{32BD7FAB-9A65-4C31-8206-2E79566D7F64}"/>
    <cellStyle name="Komma 3 2 6 27 3" xfId="28634" xr:uid="{EF6325EE-D4A9-4665-9B47-C45DB771F467}"/>
    <cellStyle name="Komma 3 2 6 28" xfId="5105" xr:uid="{3AA04D73-214D-44AE-AE11-4E998596F19C}"/>
    <cellStyle name="Komma 3 2 6 28 2" xfId="21586" xr:uid="{80759B89-17A8-45EB-B68D-06278796466B}"/>
    <cellStyle name="Komma 3 2 6 29" xfId="23265" xr:uid="{A995BD24-5E04-4BFE-868C-726BFB1A5127}"/>
    <cellStyle name="Komma 3 2 6 3" xfId="1086" xr:uid="{2C91BA47-54CF-4B5E-B0FE-E81F530022C1}"/>
    <cellStyle name="Komma 3 2 6 3 2" xfId="1924" xr:uid="{5901B209-E221-47A3-8ADE-96D02DD1499C}"/>
    <cellStyle name="Komma 3 2 6 3 2 2" xfId="7035" xr:uid="{FBBDF22B-A88F-4F9B-911B-9D8D63C1DA52}"/>
    <cellStyle name="Komma 3 2 6 3 2 3" xfId="23860" xr:uid="{A7D4D697-F6CB-46B0-A56D-10CE5963F889}"/>
    <cellStyle name="Komma 3 2 6 3 3" xfId="16557" xr:uid="{991551DA-096B-45A0-9AD9-8A1A489AFABC}"/>
    <cellStyle name="Komma 3 2 6 3 3 2" xfId="28899" xr:uid="{9C7DF0D3-BDAC-4CDB-8BFB-8DE565879C2F}"/>
    <cellStyle name="Komma 3 2 6 3 4" xfId="4692" xr:uid="{DE3D56C7-6A6B-4367-B457-99AD615E2710}"/>
    <cellStyle name="Komma 3 2 6 3 5" xfId="23615" xr:uid="{5E01F75E-EDF8-4C45-9C03-C5C549F77F06}"/>
    <cellStyle name="Komma 3 2 6 30" xfId="22199" xr:uid="{3B64C70C-F372-4C7E-A961-4BC71347B3DA}"/>
    <cellStyle name="Komma 3 2 6 31" xfId="35579" xr:uid="{C0689DAD-669D-462F-9677-5E3901A70CFB}"/>
    <cellStyle name="Komma 3 2 6 4" xfId="1574" xr:uid="{193D58A7-0C78-43A0-A2F8-46649C71BB08}"/>
    <cellStyle name="Komma 3 2 6 4 2" xfId="7324" xr:uid="{7B7CED7E-7149-4355-B80F-99FF64D91A36}"/>
    <cellStyle name="Komma 3 2 6 4 2 2" xfId="28924" xr:uid="{EB1DF3A3-43BB-4C60-BDF6-048606B817B0}"/>
    <cellStyle name="Komma 3 2 6 4 3" xfId="16582" xr:uid="{5F893C97-69B0-4A63-BAF1-F32C115B29E1}"/>
    <cellStyle name="Komma 3 2 6 4 4" xfId="4383" xr:uid="{48AF55B6-C2B2-4FFB-B53F-A2C842371BDB}"/>
    <cellStyle name="Komma 3 2 6 4 5" xfId="23885" xr:uid="{DB8D4628-C78F-4FD8-9A61-84949E5D0DD6}"/>
    <cellStyle name="Komma 3 2 6 5" xfId="2722" xr:uid="{044DD8E5-AC42-4BC3-816F-A5A71A3D4C03}"/>
    <cellStyle name="Komma 3 2 6 5 2" xfId="16715" xr:uid="{675BBBBD-3451-4577-8B5E-D753C5EE9125}"/>
    <cellStyle name="Komma 3 2 6 5 2 2" xfId="29056" xr:uid="{7910866A-0A9A-49C3-AA3F-955DF3410E6E}"/>
    <cellStyle name="Komma 3 2 6 5 3" xfId="24017" xr:uid="{64D440DE-6843-498C-89A1-3E12634BFA76}"/>
    <cellStyle name="Komma 3 2 6 6" xfId="8094" xr:uid="{4E819F1D-2583-4679-9533-F6E89BA1D336}"/>
    <cellStyle name="Komma 3 2 6 6 2" xfId="16944" xr:uid="{3A19D8BB-B5BE-4038-994A-4033D87B3C20}"/>
    <cellStyle name="Komma 3 2 6 6 2 2" xfId="29285" xr:uid="{AB017D70-F2A5-46B7-835B-52547E200316}"/>
    <cellStyle name="Komma 3 2 6 6 3" xfId="24246" xr:uid="{D198713A-57FF-4A37-8610-2DD25C9F35B4}"/>
    <cellStyle name="Komma 3 2 6 7" xfId="8474" xr:uid="{B4FD4150-3078-4E7F-A745-6B557B6333C8}"/>
    <cellStyle name="Komma 3 2 6 7 2" xfId="17153" xr:uid="{FB1A047E-D012-4131-8AF2-69FAE97ED45B}"/>
    <cellStyle name="Komma 3 2 6 7 2 2" xfId="29493" xr:uid="{CA12A07E-E3BB-4921-B6E4-A711E3A0CD43}"/>
    <cellStyle name="Komma 3 2 6 7 3" xfId="24454" xr:uid="{7F5CE61E-DA31-4687-B1E0-AACB06A69D4D}"/>
    <cellStyle name="Komma 3 2 6 8" xfId="8855" xr:uid="{6A458DA1-3583-4599-BFD5-81AB77ECF9DD}"/>
    <cellStyle name="Komma 3 2 6 8 2" xfId="17361" xr:uid="{A117E62B-758C-452D-924C-8CD50CA166B0}"/>
    <cellStyle name="Komma 3 2 6 8 2 2" xfId="29701" xr:uid="{507EB3B1-6993-47B0-A216-7216B0D8EED5}"/>
    <cellStyle name="Komma 3 2 6 8 3" xfId="24662" xr:uid="{E81A66E2-2A86-4CE4-942E-8A010D41DD31}"/>
    <cellStyle name="Komma 3 2 6 9" xfId="9243" xr:uid="{A3232929-EEB2-4FAE-B991-ED3C78CE3E9C}"/>
    <cellStyle name="Komma 3 2 6 9 2" xfId="17570" xr:uid="{B04A69E2-3015-41E6-89A2-2C1A1FBCA3DD}"/>
    <cellStyle name="Komma 3 2 6 9 2 2" xfId="29909" xr:uid="{77BEE5EC-82F6-4196-A938-339656AC853A}"/>
    <cellStyle name="Komma 3 2 6 9 3" xfId="24871" xr:uid="{E86BBB58-5C5C-405B-BF15-A8C1DBB6B773}"/>
    <cellStyle name="Komma 3 2 7" xfId="1438" xr:uid="{E0F5C65B-C7F2-4A8C-978C-90F886E98175}"/>
    <cellStyle name="Komma 3 2 7 2" xfId="3843" xr:uid="{7876884B-54CE-4C6E-B9B0-5AA363753E84}"/>
    <cellStyle name="Komma 3 2 7 3" xfId="3398" xr:uid="{30454E55-710B-45B8-83C8-751F1B7C8C91}"/>
    <cellStyle name="Komma 3 2 7 4" xfId="22398" xr:uid="{288C7CCF-7167-479A-A432-0CC60EF371DA}"/>
    <cellStyle name="Komma 3 2 8" xfId="2576" xr:uid="{E9251A26-975C-4F69-8AE5-ACDC49864522}"/>
    <cellStyle name="Komma 3 2 8 2" xfId="3780" xr:uid="{91FE91B8-858F-41E1-9AB4-DF0DB36DC2A0}"/>
    <cellStyle name="Komma 3 2 8 3" xfId="2982" xr:uid="{F3DB0288-7A35-408F-A7B0-54AB7A3510E9}"/>
    <cellStyle name="Komma 3 2 8 4" xfId="22776" xr:uid="{6AAC0049-4159-4E57-A07F-DC3402161B80}"/>
    <cellStyle name="Komma 3 2 9" xfId="3317" xr:uid="{77B4DD9C-13A6-4458-BE1C-1B0985CCB50D}"/>
    <cellStyle name="Komma 3 3" xfId="167" xr:uid="{00000000-0005-0000-0000-000096000000}"/>
    <cellStyle name="Komma 3 3 10" xfId="35476" xr:uid="{DF54A8A6-18DC-4DC9-9E2A-0965E4935F27}"/>
    <cellStyle name="Komma 3 3 2" xfId="680" xr:uid="{00000000-0005-0000-0000-000096000000}"/>
    <cellStyle name="Komma 3 3 2 2" xfId="1013" xr:uid="{429A59AC-DB59-40C8-B5F1-C2F52D45ED8F}"/>
    <cellStyle name="Komma 3 3 2 2 2" xfId="1366" xr:uid="{71B28ADD-E09B-48E4-95C1-8C792090A961}"/>
    <cellStyle name="Komma 3 3 2 2 2 2" xfId="2203" xr:uid="{71FD912D-6F63-4368-A306-D364DE9384B2}"/>
    <cellStyle name="Komma 3 3 2 2 2 2 2" xfId="4971" xr:uid="{4C0253B1-90D2-4B3C-B22D-263CDCD218C4}"/>
    <cellStyle name="Komma 3 3 2 2 2 3" xfId="4149" xr:uid="{DB388782-3006-4663-B919-7C48FB70AA66}"/>
    <cellStyle name="Komma 3 3 2 2 3" xfId="1853" xr:uid="{B07AF9FB-D475-41D2-ADA0-A5D2AD323E23}"/>
    <cellStyle name="Komma 3 3 2 2 3 2" xfId="4072" xr:uid="{FE329339-D603-4EB2-B433-05235D0FC888}"/>
    <cellStyle name="Komma 3 3 2 2 4" xfId="4621" xr:uid="{8BF9ED32-FB4D-4801-B852-C42FA36F4F1C}"/>
    <cellStyle name="Komma 3 3 2 2 5" xfId="3251" xr:uid="{05156398-11AE-4C1C-ADCB-807C723CD14E}"/>
    <cellStyle name="Komma 3 3 2 2 6" xfId="22663" xr:uid="{00A6CB28-B9C5-4170-93F1-70D027703D80}"/>
    <cellStyle name="Komma 3 3 2 3" xfId="2461" xr:uid="{7A26D703-BB15-473B-90F3-0FBFD5D6E44D}"/>
    <cellStyle name="Komma 3 3 2 3 2" xfId="3551" xr:uid="{7A05648F-2D92-4290-864D-9D8323CA2BEF}"/>
    <cellStyle name="Komma 3 3 2 3 3" xfId="21903" xr:uid="{15793E49-D0B4-4C8A-9578-E8F1254FED7F}"/>
    <cellStyle name="Komma 3 3 2 3 3 2" xfId="23549" xr:uid="{9DAA666C-86CB-483B-9EBD-85595A706B0E}"/>
    <cellStyle name="Komma 3 3 2 3 4" xfId="22959" xr:uid="{D4A49A9E-2C99-4904-9713-F63B55BD1A7A}"/>
    <cellStyle name="Komma 3 3 2 4" xfId="2859" xr:uid="{CFD306C7-FAF0-44A9-BEC3-29DBD849E042}"/>
    <cellStyle name="Komma 3 3 2 4 2" xfId="7887" xr:uid="{0D748965-F011-49AE-9CB5-51AAEB48413D}"/>
    <cellStyle name="Komma 3 3 2 4 2 2" xfId="29140" xr:uid="{67F1B5AF-0D29-4A62-9E17-85879EAF85F4}"/>
    <cellStyle name="Komma 3 3 2 4 3" xfId="16799" xr:uid="{636ACDFB-6A9B-4FDC-A530-CF8DDE7AB7CC}"/>
    <cellStyle name="Komma 3 3 2 4 4" xfId="24101" xr:uid="{DB6BD0C6-32D8-4EFF-A589-9C68E9D2BE81}"/>
    <cellStyle name="Komma 3 3 2 5" xfId="23092" xr:uid="{A75BA66E-0544-4F96-99DA-3BD55DE24624}"/>
    <cellStyle name="Komma 3 3 2 6" xfId="22325" xr:uid="{BCDB3DF5-4F62-4CDB-A354-59B2E5E64EA9}"/>
    <cellStyle name="Komma 3 3 2 7" xfId="35782" xr:uid="{2F699F06-EEF3-4F49-BD13-C82FDF6438E7}"/>
    <cellStyle name="Komma 3 3 3" xfId="826" xr:uid="{A5DADD9D-1CB5-463F-A987-DA347324C4C8}"/>
    <cellStyle name="Komma 3 3 3 2" xfId="1181" xr:uid="{33ED0A70-B845-4839-AB65-CE34A0B48FE9}"/>
    <cellStyle name="Komma 3 3 3 2 2" xfId="2018" xr:uid="{5AF8693E-AC12-427D-AA9F-FC9149AF047E}"/>
    <cellStyle name="Komma 3 3 3 2 2 2" xfId="4786" xr:uid="{64CC2549-E166-4565-A7F7-DD3EAFADFAF1}"/>
    <cellStyle name="Komma 3 3 3 2 3" xfId="3914" xr:uid="{98ADEDE1-EF7B-466B-B518-D09224FD227A}"/>
    <cellStyle name="Komma 3 3 3 3" xfId="1668" xr:uid="{CAE7AEE9-FC82-48F5-B61B-57B13E199A19}"/>
    <cellStyle name="Komma 3 3 3 3 2" xfId="3421" xr:uid="{8C7E62F6-52E7-4FAE-90CF-F1B9956B9609}"/>
    <cellStyle name="Komma 3 3 3 4" xfId="4463" xr:uid="{CA555A5A-A9E2-485D-BE8E-F2B690490C06}"/>
    <cellStyle name="Komma 3 3 3 5" xfId="3084" xr:uid="{2541BF01-EDB4-4DD1-85C0-99472DD1FDE2}"/>
    <cellStyle name="Komma 3 3 3 6" xfId="22388" xr:uid="{82771157-E8C9-40AB-8B51-61884827679F}"/>
    <cellStyle name="Komma 3 3 4" xfId="1508" xr:uid="{4CB57E1F-5F5A-4007-A4EE-E6C4710DF39A}"/>
    <cellStyle name="Komma 3 3 4 2" xfId="3645" xr:uid="{D9CBB778-5CB0-4DDB-9E81-6349F0FDE989}"/>
    <cellStyle name="Komma 3 3 4 2 2" xfId="23350" xr:uid="{05986063-1EBC-4869-8E2A-A6C99D8EEBE0}"/>
    <cellStyle name="Komma 3 3 4 3" xfId="3796" xr:uid="{45EEB2E4-B906-40CF-AC63-BFFB3300D02E}"/>
    <cellStyle name="Komma 3 3 4 4" xfId="4347" xr:uid="{AB2C2DDE-214D-44F4-AC60-C9677F9006E6}"/>
    <cellStyle name="Komma 3 3 4 5" xfId="3000" xr:uid="{7DBB77FA-67D2-4E9B-929C-3B26434FC472}"/>
    <cellStyle name="Komma 3 3 4 6" xfId="21869" xr:uid="{73882546-0915-4CA7-B9A4-111CCC98823D}"/>
    <cellStyle name="Komma 3 3 4 7" xfId="22709" xr:uid="{EB2AB3CD-A1C8-4920-BA2F-B8C6C9C30006}"/>
    <cellStyle name="Komma 3 3 5" xfId="2354" xr:uid="{E8119901-FA8A-41F4-B7D0-B6DD76076AC9}"/>
    <cellStyle name="Komma 3 3 5 2" xfId="21944" xr:uid="{6E6CD142-8C17-4214-B06A-20F35038D3B1}"/>
    <cellStyle name="Komma 3 3 5 3" xfId="23743" xr:uid="{D3FDC450-B77A-4696-AE93-649B56AC7026}"/>
    <cellStyle name="Komma 3 3 6" xfId="2647" xr:uid="{D54CBA5A-A282-433E-83F4-C901A4D63099}"/>
    <cellStyle name="Komma 3 3 6 2" xfId="28742" xr:uid="{472F78A0-9C24-48AA-9A7E-C7DB9A68C268}"/>
    <cellStyle name="Komma 3 3 7" xfId="5030" xr:uid="{87374962-2832-4A9C-A175-E5E11DFD269F}"/>
    <cellStyle name="Komma 3 3 8" xfId="16402" xr:uid="{E44C8883-F1BC-408A-BA6A-080F96D6B842}"/>
    <cellStyle name="Komma 3 3 9" xfId="22128" xr:uid="{54F0549B-C1EE-47B1-B934-BE2AC8664078}"/>
    <cellStyle name="Komma 3 4" xfId="592" xr:uid="{00000000-0005-0000-0000-000091000000}"/>
    <cellStyle name="Komma 3 4 2" xfId="932" xr:uid="{153587F3-C2C9-465F-964D-F107985E3EE8}"/>
    <cellStyle name="Komma 3 4 2 2" xfId="1285" xr:uid="{AD775A63-2E90-4B92-905D-4608AFFDE64F}"/>
    <cellStyle name="Komma 3 4 2 2 2" xfId="2122" xr:uid="{7B66F31F-6533-4B92-8BD1-450C84A2F27F}"/>
    <cellStyle name="Komma 3 4 2 2 2 2" xfId="4890" xr:uid="{28C51106-0D3B-4550-B76C-9A1FCA480CE2}"/>
    <cellStyle name="Komma 3 4 2 2 3" xfId="3627" xr:uid="{48E6BCE3-3E8B-4477-8B12-6B6283BB7ADE}"/>
    <cellStyle name="Komma 3 4 2 3" xfId="1772" xr:uid="{5052FF5E-948F-4987-AA44-B2F667E918B4}"/>
    <cellStyle name="Komma 3 4 2 3 2" xfId="3993" xr:uid="{39158FE5-7E6E-4875-A2ED-44693F238B8F}"/>
    <cellStyle name="Komma 3 4 2 4" xfId="2460" xr:uid="{34C7FF60-836D-41AC-BC72-F4D9333FBB16}"/>
    <cellStyle name="Komma 3 4 2 4 2" xfId="4542" xr:uid="{CA21FF9B-1581-4FFB-A02C-31A07E4729D2}"/>
    <cellStyle name="Komma 3 4 2 5" xfId="3170" xr:uid="{0C2AF397-F0EE-4CC0-9719-2EBB717F0348}"/>
    <cellStyle name="Komma 3 4 2 6" xfId="22584" xr:uid="{B0ABF40E-0CF1-4886-9847-6409551F8B2B}"/>
    <cellStyle name="Komma 3 4 3" xfId="2318" xr:uid="{C651A375-7C5B-497C-96D4-6828C76FAFC6}"/>
    <cellStyle name="Komma 3 4 3 2" xfId="3472" xr:uid="{0A5A65C6-B7D6-406A-894B-567CC8036308}"/>
    <cellStyle name="Komma 3 4 3 3" xfId="21886" xr:uid="{50BC3C97-6BBA-4643-A30A-0553619E5732}"/>
    <cellStyle name="Komma 3 4 3 3 2" xfId="23470" xr:uid="{1E31B836-9F7C-4A45-9129-8C6DEF83FD7A}"/>
    <cellStyle name="Komma 3 4 3 4" xfId="22854" xr:uid="{5625BD69-35AA-456F-ADD7-3500EA8E30D2}"/>
    <cellStyle name="Komma 3 4 4" xfId="2780" xr:uid="{E8A35BAA-01CB-4C9F-8826-5A9B53A4F63A}"/>
    <cellStyle name="Komma 3 4 4 2" xfId="7833" xr:uid="{C5922B4B-A203-4804-8057-CB38E7C2DB4A}"/>
    <cellStyle name="Komma 3 4 4 2 2" xfId="29091" xr:uid="{150F1DD0-A641-4C1D-BF0A-6250FDE65715}"/>
    <cellStyle name="Komma 3 4 4 3" xfId="16750" xr:uid="{CEF7B2E1-DED8-40F5-9467-2423126E4483}"/>
    <cellStyle name="Komma 3 4 4 4" xfId="24052" xr:uid="{8C3495CA-AA1B-43C4-8F2B-3032CFF098F6}"/>
    <cellStyle name="Komma 3 4 5" xfId="18720" xr:uid="{5608DED5-75AE-49FF-89A6-F083D8C0A0BE}"/>
    <cellStyle name="Komma 3 4 5 2" xfId="23028" xr:uid="{8A6498D8-67F5-450C-970E-300FB886BC36}"/>
    <cellStyle name="Komma 3 4 6" xfId="22246" xr:uid="{0EB3632C-DAD2-4C89-89B2-942AD5A5E145}"/>
    <cellStyle name="Komma 3 4 7" xfId="35703" xr:uid="{5BA8AD87-9F7D-470F-ACAD-19A9F4ACAA03}"/>
    <cellStyle name="Komma 3 5" xfId="268" xr:uid="{00000000-0005-0000-0000-0000C7000000}"/>
    <cellStyle name="Komma 3 5 2" xfId="763" xr:uid="{A73EBDB9-90F0-4870-B6D7-E1B0E1C59459}"/>
    <cellStyle name="Komma 3 5 2 2" xfId="1118" xr:uid="{79EB1CEF-9EDC-4B45-8791-E2F407A14274}"/>
    <cellStyle name="Komma 3 5 2 2 2" xfId="1955" xr:uid="{B23A787D-1B91-4FEC-A397-67AF09829B08}"/>
    <cellStyle name="Komma 3 5 2 2 3" xfId="4723" xr:uid="{2138D025-CCB8-4ECD-96A1-378E1E049103}"/>
    <cellStyle name="Komma 3 5 2 2 4" xfId="23805" xr:uid="{2DAA485C-2A6D-4EE9-B193-3BA01B72184A}"/>
    <cellStyle name="Komma 3 5 2 3" xfId="1605" xr:uid="{5D73BCAD-936C-46D1-806D-7BA0F9B2BD71}"/>
    <cellStyle name="Komma 3 5 2 3 2" xfId="6823" xr:uid="{CFA1C354-CD3E-4174-B0F3-534EC260CD1C}"/>
    <cellStyle name="Komma 3 5 2 3 3" xfId="28844" xr:uid="{F65E9BFB-B26E-4BF2-B7AC-4743BA99BB64}"/>
    <cellStyle name="Komma 3 5 2 4" xfId="2447" xr:uid="{983A9AE0-BEE6-455D-919D-7D28EC0AF793}"/>
    <cellStyle name="Komma 3 5 2 4 2" xfId="16518" xr:uid="{D89B1CF4-2375-4822-8A55-7F2C32AED833}"/>
    <cellStyle name="Komma 3 5 2 4 3" xfId="23244" xr:uid="{5ED3C2E5-D462-4072-BA90-45BFB8AD9076}"/>
    <cellStyle name="Komma 3 5 2 5" xfId="2903" xr:uid="{DA733038-E4EB-43EC-8D35-1B8B7568FB4E}"/>
    <cellStyle name="Komma 3 5 2 6" xfId="22516" xr:uid="{608A3924-7FFF-4B5F-A329-ECCA0CC0CAFF}"/>
    <cellStyle name="Komma 3 5 2 7" xfId="35826" xr:uid="{EA20FBC5-4AD5-42EC-98D0-EFBE9921EAB3}"/>
    <cellStyle name="Komma 3 5 3" xfId="1065" xr:uid="{F225FAFB-7FB2-4473-A820-DB7982D97D24}"/>
    <cellStyle name="Komma 3 5 3 2" xfId="1903" xr:uid="{37F4DAFE-855D-4F13-B6CE-FED2EFF8853C}"/>
    <cellStyle name="Komma 3 5 3 2 2" xfId="23400" xr:uid="{C2A63E24-6141-4AFB-836E-26123EA37583}"/>
    <cellStyle name="Komma 3 5 3 3" xfId="4671" xr:uid="{D1C94FB4-F62C-49E0-A954-E5D968286406}"/>
    <cellStyle name="Komma 3 5 3 4" xfId="22869" xr:uid="{9ECA9475-C6E8-495C-AB79-ADC9780408BB}"/>
    <cellStyle name="Komma 3 5 4" xfId="1553" xr:uid="{8FFA10AE-C6AB-4C79-BBB6-0B0BA230D8CD}"/>
    <cellStyle name="Komma 3 5 4 2" xfId="4362" xr:uid="{03984D41-7AD6-4D20-975F-3F029BB8B749}"/>
    <cellStyle name="Komma 3 5 4 3" xfId="23594" xr:uid="{370CE355-9005-41AB-8B60-861A24FC2CF2}"/>
    <cellStyle name="Komma 3 5 5" xfId="2365" xr:uid="{D3F5DBD4-4856-4353-8B7F-D61ED3ED0701}"/>
    <cellStyle name="Komma 3 5 6" xfId="2701" xr:uid="{4E46014E-7E2D-4533-A2DF-667AEAB41A48}"/>
    <cellStyle name="Komma 3 5 6 2" xfId="23160" xr:uid="{B9E6618A-48A6-414B-A6EF-0E9D4E6F2CA2}"/>
    <cellStyle name="Komma 3 5 7" xfId="2973" xr:uid="{56937E44-A527-4BAC-AED2-C8D7C9DC8AC0}"/>
    <cellStyle name="Komma 3 5 8" xfId="22178" xr:uid="{067227DD-73CE-4C51-A24B-DF5FBF9B4A7E}"/>
    <cellStyle name="Komma 3 5 9" xfId="35558" xr:uid="{0E8D3626-188F-455D-AB4F-B861CDD857A8}"/>
    <cellStyle name="Komma 3 6" xfId="101" xr:uid="{00000000-0005-0000-0000-000091000000}"/>
    <cellStyle name="Komma 3 6 2" xfId="2509" xr:uid="{0FDFDDAC-A5AE-4DF9-9D15-0E5B28F52F7D}"/>
    <cellStyle name="Komma 3 6 2 2" xfId="3822" xr:uid="{3F1C50B1-84E1-4E24-8534-D1F2C960B8D7}"/>
    <cellStyle name="Komma 3 6 2 3" xfId="23795" xr:uid="{069665A2-2AD9-4D58-A1D7-F706B137D0E1}"/>
    <cellStyle name="Komma 3 6 3" xfId="2386" xr:uid="{26BE56A7-145C-4A15-8183-0221481E798E}"/>
    <cellStyle name="Komma 3 6 3 2" xfId="3377" xr:uid="{407A6CFB-71EE-4DBB-BB0A-5D7FCC478FCD}"/>
    <cellStyle name="Komma 3 6 3 3" xfId="33771" xr:uid="{CE0C9EAF-8235-46EB-A319-FD4DC2BCDA3C}"/>
    <cellStyle name="Komma 3 6 4" xfId="2941" xr:uid="{1A671D51-1D2B-4D36-A8D4-A86438AECDB4}"/>
    <cellStyle name="Komma 3 6 4 2" xfId="6412" xr:uid="{2E9F47F0-2950-44E3-B9CB-9FF47333C99E}"/>
    <cellStyle name="Komma 3 6 5" xfId="20727" xr:uid="{B56DBE76-C4A8-42E2-9BCB-13B80DFF4E83}"/>
    <cellStyle name="Komma 3 6 6" xfId="22700" xr:uid="{7EA5B32E-410F-4807-B099-D139D283FCB1}"/>
    <cellStyle name="Komma 3 6 7" xfId="35864" xr:uid="{1A4CCE4D-FB4C-4655-B411-33E3056E9F13}"/>
    <cellStyle name="Komma 3 7" xfId="887" xr:uid="{DC0494BB-2F50-43FE-BD3B-C127BA31FCDC}"/>
    <cellStyle name="Komma 3 7 2" xfId="1241" xr:uid="{4C468A8E-3576-4459-AE54-3995CB94266F}"/>
    <cellStyle name="Komma 3 7 2 2" xfId="2078" xr:uid="{4FE85853-12A6-40FF-B0C8-E48AAD53CA70}"/>
    <cellStyle name="Komma 3 7 2 2 2" xfId="4846" xr:uid="{CA4741D5-BCE2-46D1-AA5D-3FB34A734225}"/>
    <cellStyle name="Komma 3 7 2 3" xfId="3759" xr:uid="{1813CCE8-183D-4E81-8D78-4E43040770BD}"/>
    <cellStyle name="Komma 3 7 2 4" xfId="24876" xr:uid="{651E4D6A-39CC-48DE-A1D5-D932E41F19E4}"/>
    <cellStyle name="Komma 3 7 3" xfId="1728" xr:uid="{4E9F3F4B-C6B2-4184-BD9F-7A5DE64A3A53}"/>
    <cellStyle name="Komma 3 7 3 2" xfId="4509" xr:uid="{B14404BB-790A-4ED7-8E51-9956F2AED9A9}"/>
    <cellStyle name="Komma 3 7 4" xfId="2405" xr:uid="{1A7ACAF3-0BED-49F2-9C1F-B98CF76C25F4}"/>
    <cellStyle name="Komma 3 7 4 2" xfId="9264" xr:uid="{2254E306-187B-480D-B535-333454B2B5AA}"/>
    <cellStyle name="Komma 3 7 5" xfId="2966" xr:uid="{8930CE9E-3C7C-4839-8D8D-66A1E357AF6F}"/>
    <cellStyle name="Komma 3 7 6" xfId="22479" xr:uid="{2A21AE6B-4F1C-4FCF-977C-0B641DC2C46C}"/>
    <cellStyle name="Komma 3 7 7" xfId="35382" xr:uid="{B2ED53A2-50EF-4896-8484-0BC772CC31C5}"/>
    <cellStyle name="Komma 3 8" xfId="1054" xr:uid="{6491E591-1C2E-4D63-940C-BDA8FADF72E5}"/>
    <cellStyle name="Komma 3 8 2" xfId="1892" xr:uid="{8CB5B16F-4978-4A2C-B067-6EE7F851EDE2}"/>
    <cellStyle name="Komma 3 8 2 2" xfId="4661" xr:uid="{787BE78D-AC72-4E6B-9665-B3047854F557}"/>
    <cellStyle name="Komma 3 8 2 3" xfId="23713" xr:uid="{E53A3A11-2253-4CCD-BFD4-617D15346448}"/>
    <cellStyle name="Komma 3 8 3" xfId="3296" xr:uid="{9F5B00DE-2575-453E-8AAB-6E3EE936042A}"/>
    <cellStyle name="Komma 3 8 4" xfId="21941" xr:uid="{B98E6579-6A97-41C4-A641-12A257002CBD}"/>
    <cellStyle name="Komma 3 8 5" xfId="22825" xr:uid="{FEF5E06B-1A1E-4D49-B809-8DE277572290}"/>
    <cellStyle name="Komma 3 9" xfId="1417" xr:uid="{D012C7C0-FFD7-4FF6-B494-E8BB8495CD41}"/>
    <cellStyle name="Komma 3 9 2" xfId="4344" xr:uid="{F2782995-1883-4BF3-9A23-A8C60D0297E7}"/>
    <cellStyle name="Komma 3 9 3" xfId="22996" xr:uid="{03173FC0-A634-427D-AB18-40931A05113A}"/>
    <cellStyle name="Komma 30" xfId="8710" xr:uid="{40BC11FE-709E-437A-827B-555B5BC3762B}"/>
    <cellStyle name="Komma 30 2" xfId="17250" xr:uid="{9E831CBD-42CE-462C-883C-F23D09DC5CFB}"/>
    <cellStyle name="Komma 30 2 2" xfId="24551" xr:uid="{FAB4210F-1C84-42CF-B039-A2CE0A1EE3B0}"/>
    <cellStyle name="Komma 30 3" xfId="22000" xr:uid="{26C4B084-0249-431F-AC40-F2E779F433CA}"/>
    <cellStyle name="Komma 30 3 2" xfId="29590" xr:uid="{62C8539F-0EC5-4010-B172-069C177545C9}"/>
    <cellStyle name="Komma 30 4" xfId="23634" xr:uid="{62584901-39C4-4014-9924-18C823CECA8D}"/>
    <cellStyle name="Komma 31" xfId="9091" xr:uid="{4334A3D5-5E64-42BE-914F-2CD14C6244C6}"/>
    <cellStyle name="Komma 31 2" xfId="17459" xr:uid="{A83D5085-E323-4230-87D8-48D20A9FD308}"/>
    <cellStyle name="Komma 31 2 2" xfId="29798" xr:uid="{2F32098C-C2EE-490B-AA2B-9DC7E8200152}"/>
    <cellStyle name="Komma 31 3" xfId="24759" xr:uid="{5B35F70F-B7F7-447B-A9C2-E96E532262DC}"/>
    <cellStyle name="Komma 32" xfId="9491" xr:uid="{12B52ABC-0BEC-4846-9DCE-ED53E142B136}"/>
    <cellStyle name="Komma 32 2" xfId="17669" xr:uid="{4B4EEEBF-053E-4F7D-B50F-FBCA15E77940}"/>
    <cellStyle name="Komma 32 2 2" xfId="30007" xr:uid="{DFEC492D-2683-44A7-8E32-6022B6208980}"/>
    <cellStyle name="Komma 32 3" xfId="24970" xr:uid="{F7ECAF89-DC91-46A4-B4EF-FECEC6787EFD}"/>
    <cellStyle name="Komma 33" xfId="9872" xr:uid="{A1698E12-B791-4CAE-91D9-B092BA98B6E8}"/>
    <cellStyle name="Komma 33 2" xfId="17877" xr:uid="{4C61F0D0-AA42-4918-9723-1D8C87DE0AB9}"/>
    <cellStyle name="Komma 33 2 2" xfId="30215" xr:uid="{349BC33D-5F4C-480D-8D82-0487A89A84DC}"/>
    <cellStyle name="Komma 33 3" xfId="25178" xr:uid="{64CCC8E4-D48A-40F2-8457-E47C5BFE1F51}"/>
    <cellStyle name="Komma 34" xfId="10015" xr:uid="{F7599BEC-EB69-4F29-9E81-E5EE864B52B2}"/>
    <cellStyle name="Komma 34 2" xfId="17986" xr:uid="{502BFF89-4B18-4764-8C95-B38C99229A15}"/>
    <cellStyle name="Komma 34 2 2" xfId="30324" xr:uid="{37D7C4ED-3E2D-46E9-AE5A-C98BFC44AC3D}"/>
    <cellStyle name="Komma 34 3" xfId="25287" xr:uid="{15DB7176-C99A-45E7-9FAB-D9F1C30B847F}"/>
    <cellStyle name="Komma 35" xfId="10254" xr:uid="{E953783E-753A-4377-B204-9B7B54F85125}"/>
    <cellStyle name="Komma 35 2" xfId="18086" xr:uid="{6BB749A9-54EA-474D-BCC9-5C616F3B266D}"/>
    <cellStyle name="Komma 35 2 2" xfId="30424" xr:uid="{BB8B170E-B8D2-480A-A6B6-720738379A2B}"/>
    <cellStyle name="Komma 35 3" xfId="25387" xr:uid="{0252BF72-FAF7-4008-B85F-7CC1544DCB08}"/>
    <cellStyle name="Komma 36" xfId="10635" xr:uid="{485D24FC-B022-4DD7-822D-37D5A6B93547}"/>
    <cellStyle name="Komma 36 2" xfId="18295" xr:uid="{6691CB39-CF44-48CA-914F-F1375A041823}"/>
    <cellStyle name="Komma 36 2 2" xfId="25595" xr:uid="{3A3F2F74-E0B4-4FB4-B1C1-CE2DB4833661}"/>
    <cellStyle name="Komma 36 3" xfId="22003" xr:uid="{2C8E1831-C604-406B-9E90-BE975459C81D}"/>
    <cellStyle name="Komma 36 3 2" xfId="30632" xr:uid="{34FCC246-4753-4FF0-92D3-2E5C89650576}"/>
    <cellStyle name="Komma 36 4" xfId="23636" xr:uid="{A92C4694-1F79-425B-8FD1-2E69C2CBF960}"/>
    <cellStyle name="Komma 37" xfId="11016" xr:uid="{43A89E0D-E376-4DA9-8A27-E24F8D70F585}"/>
    <cellStyle name="Komma 37 2" xfId="18503" xr:uid="{D88AD3DB-86C0-49A1-AE4B-04535C65576A}"/>
    <cellStyle name="Komma 37 2 2" xfId="25803" xr:uid="{0AD98744-9644-40B3-BCF6-BAF9C86210B6}"/>
    <cellStyle name="Komma 37 3" xfId="22005" xr:uid="{B9A3CB3A-09D8-46E3-92C1-C460CC2D3779}"/>
    <cellStyle name="Komma 37 3 2" xfId="30840" xr:uid="{C1396193-B92A-4C67-AAAF-DF41D1CC442D}"/>
    <cellStyle name="Komma 37 4" xfId="23638" xr:uid="{02EAD022-5DA6-457B-B355-324D342BC844}"/>
    <cellStyle name="Komma 38" xfId="11397" xr:uid="{A575A99F-0F0D-4D28-A28E-D32190E5F42F}"/>
    <cellStyle name="Komma 38 2" xfId="18712" xr:uid="{46E5828F-C172-4370-9F17-7A360DA10EAE}"/>
    <cellStyle name="Komma 38 2 2" xfId="31048" xr:uid="{710E909B-29D4-48DB-A106-868E1A303CBE}"/>
    <cellStyle name="Komma 38 3" xfId="26011" xr:uid="{DFAC4004-ECCB-478E-9209-3CD63CF89C7D}"/>
    <cellStyle name="Komma 39" xfId="11415" xr:uid="{CB2C6C08-1ED6-4D9B-ABC3-863921A40FBD}"/>
    <cellStyle name="Komma 39 2" xfId="18717" xr:uid="{696D90CC-9501-4576-B328-606B3DF3EF65}"/>
    <cellStyle name="Komma 39 2 2" xfId="26015" xr:uid="{F49228BE-09A8-44B8-8700-D6AA776D06AF}"/>
    <cellStyle name="Komma 39 3" xfId="22006" xr:uid="{3FCC148B-D262-4CE4-ADDA-A8200A353AC4}"/>
    <cellStyle name="Komma 39 3 2" xfId="31052" xr:uid="{A6AB8318-5BFF-4E2B-8DB2-D014874A8820}"/>
    <cellStyle name="Komma 39 4" xfId="23645" xr:uid="{EAFBD533-D6B1-4D25-BB41-A9285B72BCE6}"/>
    <cellStyle name="Komma 4" xfId="2" xr:uid="{00000000-0005-0000-0000-000048000000}"/>
    <cellStyle name="Komma 4 10" xfId="5196" xr:uid="{EC51ADC0-B190-442E-8A69-0DF97B3483D7}"/>
    <cellStyle name="Komma 4 10 2" xfId="16415" xr:uid="{EB15EB4D-6FEB-4572-80E4-CB5E15F3F425}"/>
    <cellStyle name="Komma 4 10 2 2" xfId="28820" xr:uid="{FE66848A-B119-4DA2-B44B-333B83D3E778}"/>
    <cellStyle name="Komma 4 10 3" xfId="23720" xr:uid="{712F055F-D0CA-479D-8F49-E1405427EAC7}"/>
    <cellStyle name="Komma 4 11" xfId="5310" xr:uid="{3EFA2B48-E26E-435C-96F8-1717E050EBCA}"/>
    <cellStyle name="Komma 4 12" xfId="5350" xr:uid="{258D687E-830D-45D1-A1E8-028ABEC25139}"/>
    <cellStyle name="Komma 4 13" xfId="5435" xr:uid="{1D096A9C-71EE-4F2F-9D81-8472B3290EFA}"/>
    <cellStyle name="Komma 4 14" xfId="5528" xr:uid="{328EBDC5-67A6-4679-851A-B283076F2D87}"/>
    <cellStyle name="Komma 4 15" xfId="5631" xr:uid="{64548106-8706-4A7A-B1ED-DFE06595CE23}"/>
    <cellStyle name="Komma 4 16" xfId="5748" xr:uid="{CF5D2B6D-1BF0-43E5-BAC9-D179C1CB6AC9}"/>
    <cellStyle name="Komma 4 17" xfId="5874" xr:uid="{F8AD9DE8-EDF9-4D68-9ED8-8751ADB2D4ED}"/>
    <cellStyle name="Komma 4 18" xfId="5979" xr:uid="{E9759CBB-8582-43F7-8E0B-9F19163574BA}"/>
    <cellStyle name="Komma 4 19" xfId="6083" xr:uid="{64BB7445-0556-4EB2-A96C-CCDA1AFEDA62}"/>
    <cellStyle name="Komma 4 2" xfId="144" xr:uid="{00000000-0005-0000-0000-000098000000}"/>
    <cellStyle name="Komma 4 2 10" xfId="5914" xr:uid="{28122525-6ACE-4D7E-9D17-0773248E3F35}"/>
    <cellStyle name="Komma 4 2 11" xfId="6019" xr:uid="{D4262D74-7168-4F9D-84C0-12F14551155D}"/>
    <cellStyle name="Komma 4 2 12" xfId="6123" xr:uid="{9859F86D-A914-4198-9CCF-2E1204CBFFE8}"/>
    <cellStyle name="Komma 4 2 13" xfId="6227" xr:uid="{5D95BD7C-0698-4E8B-9DE2-D3E4441CBD0C}"/>
    <cellStyle name="Komma 4 2 14" xfId="6331" xr:uid="{5F29EBCB-349C-43E6-B8F6-3DF674F14410}"/>
    <cellStyle name="Komma 4 2 15" xfId="6453" xr:uid="{8F9D3957-349E-47A8-A383-B89E2207666B}"/>
    <cellStyle name="Komma 4 2 16" xfId="6557" xr:uid="{A1CEB494-B9D8-421A-A5B0-D564DB787D25}"/>
    <cellStyle name="Komma 4 2 17" xfId="6661" xr:uid="{424B4426-9C72-4BF4-B537-61C35831F893}"/>
    <cellStyle name="Komma 4 2 18" xfId="6766" xr:uid="{B521B3B0-04F5-4EF7-A35F-AC3D3F507B1F}"/>
    <cellStyle name="Komma 4 2 19" xfId="6960" xr:uid="{15C6EBE6-FEF9-49CD-9CC5-8950D01856A8}"/>
    <cellStyle name="Komma 4 2 2" xfId="528" xr:uid="{00000000-0005-0000-0000-0000CB000000}"/>
    <cellStyle name="Komma 4 2 2 10" xfId="9732" xr:uid="{FE2B9DE2-8F8D-48EB-8EB1-A51D86A2A51F}"/>
    <cellStyle name="Komma 4 2 2 10 2" xfId="17804" xr:uid="{7D860E9F-7A3A-4934-B53A-FF05A7477277}"/>
    <cellStyle name="Komma 4 2 2 10 2 2" xfId="30142" xr:uid="{A97BE18A-E7A7-4C50-9EF0-80D575CF1954}"/>
    <cellStyle name="Komma 4 2 2 10 3" xfId="25105" xr:uid="{B2B45F29-3213-4F10-96B5-41BC63C01371}"/>
    <cellStyle name="Komma 4 2 2 11" xfId="10114" xr:uid="{8F35F44C-C0A0-4AF3-9437-E3B8B6692B9D}"/>
    <cellStyle name="Komma 4 2 2 11 2" xfId="18013" xr:uid="{15AC487B-FE3D-4BCF-97F8-01488955A428}"/>
    <cellStyle name="Komma 4 2 2 11 2 2" xfId="30351" xr:uid="{50681066-7044-426C-82F5-5023976A7D44}"/>
    <cellStyle name="Komma 4 2 2 11 3" xfId="25314" xr:uid="{0FE28D3C-103A-4000-8FDC-7B2D9C88F461}"/>
    <cellStyle name="Komma 4 2 2 12" xfId="10495" xr:uid="{70B27143-5517-4690-8565-8E90029A2D8B}"/>
    <cellStyle name="Komma 4 2 2 12 2" xfId="18222" xr:uid="{2606E947-4001-493F-A108-B2EA8A8E6240}"/>
    <cellStyle name="Komma 4 2 2 12 2 2" xfId="30559" xr:uid="{89286A73-B452-451E-9B45-41EDE0240C66}"/>
    <cellStyle name="Komma 4 2 2 12 3" xfId="25522" xr:uid="{D16A4E1C-29D8-4455-9140-05B80EE17959}"/>
    <cellStyle name="Komma 4 2 2 13" xfId="10876" xr:uid="{462666AD-29C1-4C05-897A-FC34A29E0E98}"/>
    <cellStyle name="Komma 4 2 2 13 2" xfId="18430" xr:uid="{643E492E-40A0-4BD4-9D42-9874380EC4CE}"/>
    <cellStyle name="Komma 4 2 2 13 2 2" xfId="30767" xr:uid="{778D73E2-64EC-43AD-AF50-6EFA52F8160C}"/>
    <cellStyle name="Komma 4 2 2 13 3" xfId="25730" xr:uid="{E4A66ED3-036A-4504-90D8-651101650F36}"/>
    <cellStyle name="Komma 4 2 2 14" xfId="11257" xr:uid="{37E50258-8A4E-489B-9BC2-7395125CE96D}"/>
    <cellStyle name="Komma 4 2 2 14 2" xfId="18639" xr:uid="{09ABB24F-C783-4BEB-92F9-E8F0008F58C9}"/>
    <cellStyle name="Komma 4 2 2 14 2 2" xfId="30975" xr:uid="{6A436A4B-B62C-4580-A215-A7750E515D9D}"/>
    <cellStyle name="Komma 4 2 2 14 3" xfId="25938" xr:uid="{04B9D3E7-C431-458F-A2A5-B00DAEC47E7D}"/>
    <cellStyle name="Komma 4 2 2 15" xfId="11674" xr:uid="{78A632A5-C7AE-458C-ADE5-42363DB115C5}"/>
    <cellStyle name="Komma 4 2 2 15 2" xfId="18857" xr:uid="{8B0637E6-AF38-439B-B38C-87253E57C3FF}"/>
    <cellStyle name="Komma 4 2 2 15 2 2" xfId="31191" xr:uid="{B8806164-7F4C-4CED-A92E-0C45AF8A2297}"/>
    <cellStyle name="Komma 4 2 2 15 3" xfId="26154" xr:uid="{E432101B-3F9D-4E6C-9C41-2F6DCED810F1}"/>
    <cellStyle name="Komma 4 2 2 16" xfId="12059" xr:uid="{0ED03E12-321C-409D-B3CF-0AFE7454E7B6}"/>
    <cellStyle name="Komma 4 2 2 16 2" xfId="19068" xr:uid="{0835B66C-C2C7-41A1-B2A7-A67B1482C306}"/>
    <cellStyle name="Komma 4 2 2 16 2 2" xfId="31401" xr:uid="{3F1A27E2-0259-4B1C-BA90-8258E8A7D90E}"/>
    <cellStyle name="Komma 4 2 2 16 3" xfId="26364" xr:uid="{6A5CBA68-901B-4B77-AD6A-77AA2B0A193F}"/>
    <cellStyle name="Komma 4 2 2 17" xfId="12440" xr:uid="{2007FBA6-D0DF-4E71-B08F-A842D6DBFB26}"/>
    <cellStyle name="Komma 4 2 2 17 2" xfId="19277" xr:uid="{9246589D-7B54-4655-9BD9-48A85AECEBD1}"/>
    <cellStyle name="Komma 4 2 2 17 2 2" xfId="31609" xr:uid="{FC9FA745-6124-4E76-9C85-05660EDF0A7F}"/>
    <cellStyle name="Komma 4 2 2 17 3" xfId="26572" xr:uid="{C37B6FD5-894A-4C79-AABA-4B8298711CFA}"/>
    <cellStyle name="Komma 4 2 2 18" xfId="12821" xr:uid="{C65E5B5B-F998-4AD2-ADE5-2C6480524C43}"/>
    <cellStyle name="Komma 4 2 2 18 2" xfId="19485" xr:uid="{13D04A79-B5E8-4AF7-8637-1E936307508C}"/>
    <cellStyle name="Komma 4 2 2 18 2 2" xfId="31817" xr:uid="{C573FDBD-CBFB-492B-9BB3-1D2F2AAC7D69}"/>
    <cellStyle name="Komma 4 2 2 18 3" xfId="26780" xr:uid="{AD6C82F0-F0FA-453B-AF7B-5076D47D05CA}"/>
    <cellStyle name="Komma 4 2 2 19" xfId="13202" xr:uid="{F8C55CF0-6FF4-43F2-ADCC-B4BDC8458D8A}"/>
    <cellStyle name="Komma 4 2 2 19 2" xfId="19693" xr:uid="{D66DAD70-0FFE-4BA5-A2BE-6DE03149E6C7}"/>
    <cellStyle name="Komma 4 2 2 19 2 2" xfId="32025" xr:uid="{610547CD-E96F-4E51-843B-A221E43AF609}"/>
    <cellStyle name="Komma 4 2 2 19 3" xfId="26988" xr:uid="{EF2DAD8A-8539-409A-9E41-B56F00C4D9E9}"/>
    <cellStyle name="Komma 4 2 2 2" xfId="916" xr:uid="{D11AD851-99D4-4183-B004-FF5A52E3D164}"/>
    <cellStyle name="Komma 4 2 2 2 2" xfId="1269" xr:uid="{AE63E277-EA20-4F10-8B6E-3DD4F72EBC52}"/>
    <cellStyle name="Komma 4 2 2 2 2 2" xfId="2106" xr:uid="{997AEB72-0D16-4B0C-850C-075521C58760}"/>
    <cellStyle name="Komma 4 2 2 2 2 2 2" xfId="4874" xr:uid="{B6C4ADC3-D267-4C81-9F80-16A5B36B6C3F}"/>
    <cellStyle name="Komma 4 2 2 2 2 3" xfId="4161" xr:uid="{B9E8BFB0-E75E-4386-9EBA-092F21186FF1}"/>
    <cellStyle name="Komma 4 2 2 2 3" xfId="1756" xr:uid="{2AB51238-2642-403C-9D6E-0BF59BF0E880}"/>
    <cellStyle name="Komma 4 2 2 2 3 2" xfId="3983" xr:uid="{E66E4148-88D8-4137-AD70-A98671A5D304}"/>
    <cellStyle name="Komma 4 2 2 2 4" xfId="2506" xr:uid="{9CD0E535-1833-4B3B-B30E-39D0A6E57DA9}"/>
    <cellStyle name="Komma 4 2 2 2 4 2" xfId="4529" xr:uid="{8681BA70-F798-41EE-89BE-65F4C617C9D6}"/>
    <cellStyle name="Komma 4 2 2 2 5" xfId="3159" xr:uid="{3DCB57EF-5C74-45AE-88BF-3641D365A7EC}"/>
    <cellStyle name="Komma 4 2 2 2 6" xfId="22575" xr:uid="{A618AB23-14C5-4792-9D4D-6AED3E9FFC4D}"/>
    <cellStyle name="Komma 4 2 2 20" xfId="13583" xr:uid="{753DB48E-490A-4B25-892B-11C3F478637D}"/>
    <cellStyle name="Komma 4 2 2 20 2" xfId="19902" xr:uid="{FAE4C8CB-08F0-4372-988C-2DF88A6927B5}"/>
    <cellStyle name="Komma 4 2 2 20 2 2" xfId="32233" xr:uid="{BC08E6C6-2A1F-4225-BA7B-0435C9BF2E1B}"/>
    <cellStyle name="Komma 4 2 2 20 3" xfId="27196" xr:uid="{B7BDD643-A8A3-4F35-987A-01990CEC6685}"/>
    <cellStyle name="Komma 4 2 2 21" xfId="13972" xr:uid="{B42C737E-410A-48B8-9AB0-692F10F5497A}"/>
    <cellStyle name="Komma 4 2 2 21 2" xfId="20115" xr:uid="{7898DADB-5127-45B1-8FB3-270D64E12B7D}"/>
    <cellStyle name="Komma 4 2 2 21 2 2" xfId="32445" xr:uid="{977A3704-49E5-445A-8EF6-A03A8B6183CA}"/>
    <cellStyle name="Komma 4 2 2 21 3" xfId="27408" xr:uid="{720E4C7C-FFDB-48B5-A7F5-FCDC1BBD04E5}"/>
    <cellStyle name="Komma 4 2 2 22" xfId="14353" xr:uid="{A4F3E82E-6F4B-43FA-973B-ADF5F46174FF}"/>
    <cellStyle name="Komma 4 2 2 22 2" xfId="20323" xr:uid="{BB3D3760-5D3F-4353-9C54-0DA5931ECDAD}"/>
    <cellStyle name="Komma 4 2 2 22 2 2" xfId="32653" xr:uid="{F05DA118-5C13-4343-BECA-4DD56B540C58}"/>
    <cellStyle name="Komma 4 2 2 22 3" xfId="27616" xr:uid="{3D431C89-20C8-470B-9D9C-A935BC53566D}"/>
    <cellStyle name="Komma 4 2 2 23" xfId="14738" xr:uid="{D6C160CA-BFC7-4640-A7AB-03CDEC3AED04}"/>
    <cellStyle name="Komma 4 2 2 23 2" xfId="20534" xr:uid="{424FE015-2B52-42BE-9B98-CB2B2FC9B6B3}"/>
    <cellStyle name="Komma 4 2 2 23 2 2" xfId="32863" xr:uid="{0632248F-271A-4D26-8717-9CF4CC21D345}"/>
    <cellStyle name="Komma 4 2 2 23 3" xfId="27826" xr:uid="{76FE5AB6-052A-45AB-9574-B11EE8DBE4C5}"/>
    <cellStyle name="Komma 4 2 2 24" xfId="15119" xr:uid="{D438B021-8FD7-4632-AEB4-CB65AC15CC42}"/>
    <cellStyle name="Komma 4 2 2 24 2" xfId="20743" xr:uid="{0D9F489B-2E50-4A51-9A8F-9DC1F672CCDB}"/>
    <cellStyle name="Komma 4 2 2 24 2 2" xfId="33071" xr:uid="{FEEA59AA-5275-4AE0-9EF6-B4E77867E959}"/>
    <cellStyle name="Komma 4 2 2 24 3" xfId="28034" xr:uid="{A1D8B687-1AA4-4D2B-B8D7-E35FCC5B7E3D}"/>
    <cellStyle name="Komma 4 2 2 25" xfId="15500" xr:uid="{2BD508A7-8911-4F9F-8245-F9EC94AD8BFC}"/>
    <cellStyle name="Komma 4 2 2 25 2" xfId="20951" xr:uid="{BA0A9E32-EF4F-4A8F-8442-B79335845B3C}"/>
    <cellStyle name="Komma 4 2 2 25 2 2" xfId="33279" xr:uid="{8129AAAB-146D-4CEE-9853-ED81E00653DB}"/>
    <cellStyle name="Komma 4 2 2 25 3" xfId="28242" xr:uid="{5AD44824-A35F-4A39-AECE-5000B9B19905}"/>
    <cellStyle name="Komma 4 2 2 26" xfId="15881" xr:uid="{B04DAD1E-91FC-4B61-9454-050FD35AB8A9}"/>
    <cellStyle name="Komma 4 2 2 26 2" xfId="21159" xr:uid="{07A688DB-E3AD-491E-B7B7-42E9315FF793}"/>
    <cellStyle name="Komma 4 2 2 26 2 2" xfId="33487" xr:uid="{8BA1F278-5E6B-4B82-8E9C-685A659580F8}"/>
    <cellStyle name="Komma 4 2 2 26 3" xfId="28450" xr:uid="{A6D962C2-3F59-4D49-AACF-28C6842516C6}"/>
    <cellStyle name="Komma 4 2 2 27" xfId="16262" xr:uid="{92043A92-726B-40F4-9213-3C19AAFCFD1D}"/>
    <cellStyle name="Komma 4 2 2 27 2" xfId="21367" xr:uid="{0B724DF0-B4B5-42BC-B8B6-647DE919C28E}"/>
    <cellStyle name="Komma 4 2 2 27 2 2" xfId="33695" xr:uid="{7A8CB69A-1C6C-46F2-9D37-6E4C8373E6D8}"/>
    <cellStyle name="Komma 4 2 2 27 3" xfId="28658" xr:uid="{9EC17679-7530-4776-8BCA-311A9B792055}"/>
    <cellStyle name="Komma 4 2 2 28" xfId="21682" xr:uid="{4BC61CFE-705F-4461-BA56-0AC6F2848EAA}"/>
    <cellStyle name="Komma 4 2 2 28 2" xfId="23070" xr:uid="{7F92D0E2-C090-4989-BAAE-BD2B6C028C5F}"/>
    <cellStyle name="Komma 4 2 2 29" xfId="22237" xr:uid="{FB45E14B-B7AF-42F5-B933-45A536E6FCE4}"/>
    <cellStyle name="Komma 4 2 2 3" xfId="2383" xr:uid="{AB980780-A195-49EB-83FC-440E57D43EA8}"/>
    <cellStyle name="Komma 4 2 2 3 2" xfId="3462" xr:uid="{74F77F8A-6BE3-4C17-9C82-53268E493634}"/>
    <cellStyle name="Komma 4 2 2 3 3" xfId="21880" xr:uid="{098ADFE3-39CD-4427-B7E6-9F35C0D07FC8}"/>
    <cellStyle name="Komma 4 2 2 3 3 2" xfId="23460" xr:uid="{3B6E4ACB-2CF2-4D66-AAC7-B254AA4BABAA}"/>
    <cellStyle name="Komma 4 2 2 3 4" xfId="22935" xr:uid="{F665466D-037E-4F91-9A4A-954747784AF5}"/>
    <cellStyle name="Komma 4 2 2 30" xfId="35671" xr:uid="{6598E13D-73FE-4879-BE81-D04571CA3D56}"/>
    <cellStyle name="Komma 4 2 2 4" xfId="2770" xr:uid="{A0D298B2-4B8A-4EC4-A9F9-8A59FD83E48F}"/>
    <cellStyle name="Komma 4 2 2 4 2" xfId="7419" xr:uid="{0FEBB334-84B8-4518-B80A-5DA650C2E461}"/>
    <cellStyle name="Komma 4 2 2 5" xfId="7799" xr:uid="{49239AB9-70A8-4A5B-9F69-D6C6049716D4}"/>
    <cellStyle name="Komma 4 2 2 5 2" xfId="16745" xr:uid="{06630AED-F7F7-41C9-BB87-19D2E6E0A44A}"/>
    <cellStyle name="Komma 4 2 2 5 2 2" xfId="29086" xr:uid="{4A5DEF2A-5395-4240-B009-31CEE762D91E}"/>
    <cellStyle name="Komma 4 2 2 5 3" xfId="24047" xr:uid="{E9F2FC29-A82D-434C-B1BC-258FEF0684AF}"/>
    <cellStyle name="Komma 4 2 2 6" xfId="8189" xr:uid="{F6FF829A-01AA-4D72-BAA0-DFE8F5A8A24E}"/>
    <cellStyle name="Komma 4 2 2 6 2" xfId="16969" xr:uid="{2552D65E-FADA-4B85-A183-0C56E24AF7DA}"/>
    <cellStyle name="Komma 4 2 2 6 2 2" xfId="29309" xr:uid="{9B376BF8-5612-425D-9266-E1961D665EE7}"/>
    <cellStyle name="Komma 4 2 2 6 3" xfId="24270" xr:uid="{5F14A2B1-B8D6-4D6D-A098-0017A39B4988}"/>
    <cellStyle name="Komma 4 2 2 7" xfId="8570" xr:uid="{655B8501-74D4-4C10-90E9-BECB5A8DA35D}"/>
    <cellStyle name="Komma 4 2 2 7 2" xfId="17177" xr:uid="{57723102-0528-456D-B42D-247F825774E7}"/>
    <cellStyle name="Komma 4 2 2 7 2 2" xfId="29517" xr:uid="{B049DABA-847D-4B25-9C64-2962FCD14346}"/>
    <cellStyle name="Komma 4 2 2 7 3" xfId="24478" xr:uid="{74873B67-7626-4929-AE11-D32C89EEB412}"/>
    <cellStyle name="Komma 4 2 2 8" xfId="8951" xr:uid="{A704B3B2-1E76-4089-A89B-9434B6BD0175}"/>
    <cellStyle name="Komma 4 2 2 8 2" xfId="17385" xr:uid="{BA6969F1-9816-4589-BF70-4A262B0E484E}"/>
    <cellStyle name="Komma 4 2 2 8 2 2" xfId="29725" xr:uid="{581D7439-C56A-4BE9-8E73-C5114D41717D}"/>
    <cellStyle name="Komma 4 2 2 8 3" xfId="24686" xr:uid="{77D0560B-8D0F-4C12-B128-7E2DFD73927C}"/>
    <cellStyle name="Komma 4 2 2 9" xfId="9349" xr:uid="{A989E115-F234-4DEF-B932-775CCDCA1F13}"/>
    <cellStyle name="Komma 4 2 2 9 2" xfId="17596" xr:uid="{A3961E24-706C-4A3E-AE36-C782867DDB89}"/>
    <cellStyle name="Komma 4 2 2 9 2 2" xfId="29934" xr:uid="{FF8E9B63-B4D7-460C-B43F-6070FAFA354B}"/>
    <cellStyle name="Komma 4 2 2 9 3" xfId="24897" xr:uid="{A4A669EC-E78B-44A4-8386-0A3A2671BE41}"/>
    <cellStyle name="Komma 4 2 20" xfId="7245" xr:uid="{D559FD70-9BBB-4260-8504-A80DFDDFBB23}"/>
    <cellStyle name="Komma 4 2 21" xfId="7622" xr:uid="{E820068F-5259-429D-9535-3B18FCD7D399}"/>
    <cellStyle name="Komma 4 2 21 2" xfId="16636" xr:uid="{12A8E16C-A9AC-44D0-99A3-32CB3FBEA637}"/>
    <cellStyle name="Komma 4 2 21 2 2" xfId="28978" xr:uid="{C549C802-4AEC-498D-B31C-F1797C72F56B}"/>
    <cellStyle name="Komma 4 2 21 3" xfId="23939" xr:uid="{42DC48B7-5006-4ACF-8322-671D27B43B76}"/>
    <cellStyle name="Komma 4 2 22" xfId="8018" xr:uid="{1E4525DD-1DAE-4991-9DCA-2BD9BF6FD06F}"/>
    <cellStyle name="Komma 4 2 22 2" xfId="16880" xr:uid="{40CC0C34-8550-4ABB-925B-163963BBF76C}"/>
    <cellStyle name="Komma 4 2 22 2 2" xfId="29221" xr:uid="{A8F640E4-A3BE-421F-985D-B5C8EA6C37CC}"/>
    <cellStyle name="Komma 4 2 22 3" xfId="24182" xr:uid="{393A76D4-92F3-4F83-8721-CB395DA35C5F}"/>
    <cellStyle name="Komma 4 2 23" xfId="8393" xr:uid="{5C69AD27-BD87-4394-ACB3-879CAA749362}"/>
    <cellStyle name="Komma 4 2 23 2" xfId="17089" xr:uid="{153D33CE-5C36-462C-8542-DC650BAD02AB}"/>
    <cellStyle name="Komma 4 2 23 2 2" xfId="29429" xr:uid="{5B52794A-FCED-4644-980D-FFE34D28B6CE}"/>
    <cellStyle name="Komma 4 2 23 3" xfId="24390" xr:uid="{68ADB99A-3470-46C5-A62E-EC602A28FAEE}"/>
    <cellStyle name="Komma 4 2 24" xfId="8774" xr:uid="{9BDD35DC-FD3A-4179-9519-BB8BE609A6C0}"/>
    <cellStyle name="Komma 4 2 24 2" xfId="17297" xr:uid="{26BFED75-3270-43F7-B77D-FEECF7DA7047}"/>
    <cellStyle name="Komma 4 2 24 2 2" xfId="29637" xr:uid="{526852C7-558F-48FF-A3D2-F1728034748A}"/>
    <cellStyle name="Komma 4 2 24 3" xfId="24598" xr:uid="{D85142A2-5E6E-450D-9022-A358629B458F}"/>
    <cellStyle name="Komma 4 2 25" xfId="9159" xr:uid="{98C5A07E-559F-4E3F-82E6-F3FEAA420EDF}"/>
    <cellStyle name="Komma 4 2 25 2" xfId="17506" xr:uid="{A25EAFB3-1923-47CF-9786-BFF8040153A0}"/>
    <cellStyle name="Komma 4 2 25 2 2" xfId="29845" xr:uid="{D34F36F0-FDFC-4351-809A-54BC572E7647}"/>
    <cellStyle name="Komma 4 2 25 3" xfId="24807" xr:uid="{8B5A6B2D-A2B3-493C-B857-B4A9C43C94AA}"/>
    <cellStyle name="Komma 4 2 26" xfId="9555" xr:uid="{B028DB49-DAC0-4051-BB31-5DCB4496C8AC}"/>
    <cellStyle name="Komma 4 2 26 2" xfId="17716" xr:uid="{BB0D9813-CBF3-4932-B3C2-02243A9EB1DB}"/>
    <cellStyle name="Komma 4 2 26 2 2" xfId="30054" xr:uid="{AA9119C0-9F95-4D03-8E60-23F8DE9665ED}"/>
    <cellStyle name="Komma 4 2 26 3" xfId="25017" xr:uid="{78557656-EF35-4FD3-9128-1D7D7A7176DF}"/>
    <cellStyle name="Komma 4 2 27" xfId="9936" xr:uid="{85B9BF03-CAEC-4494-A1A2-A2ABFA003F12}"/>
    <cellStyle name="Komma 4 2 27 2" xfId="17924" xr:uid="{1CC3B211-6766-4973-9E29-67E53E1BFC1F}"/>
    <cellStyle name="Komma 4 2 27 2 2" xfId="30262" xr:uid="{D1D53531-6CEE-4E0B-9672-9C1977C6781B}"/>
    <cellStyle name="Komma 4 2 27 3" xfId="25225" xr:uid="{92B35B65-0C69-45E6-A7F5-137A5256F987}"/>
    <cellStyle name="Komma 4 2 28" xfId="10318" xr:uid="{5C1B9DDB-EE0C-4A16-ADED-CFB0874FB0E2}"/>
    <cellStyle name="Komma 4 2 28 2" xfId="18133" xr:uid="{07430A5A-2284-4D45-8E33-A6C5BCFB9506}"/>
    <cellStyle name="Komma 4 2 28 2 2" xfId="30471" xr:uid="{49FDF91A-36DD-4320-AEBB-6E480086B0BC}"/>
    <cellStyle name="Komma 4 2 28 3" xfId="25434" xr:uid="{12308265-C921-4ECC-B999-36AACCA95EB5}"/>
    <cellStyle name="Komma 4 2 29" xfId="10699" xr:uid="{6AA425D7-7D23-4E97-AFCE-6DF9C9BA6E14}"/>
    <cellStyle name="Komma 4 2 29 2" xfId="18342" xr:uid="{2024F925-CC17-48A1-A9B5-B1D6760F999C}"/>
    <cellStyle name="Komma 4 2 29 2 2" xfId="30679" xr:uid="{432C1AAA-75B7-4C6F-A249-3CD28676DA4A}"/>
    <cellStyle name="Komma 4 2 29 3" xfId="25642" xr:uid="{858A7676-4CFC-4C0B-A118-CC22A076CC76}"/>
    <cellStyle name="Komma 4 2 3" xfId="474" xr:uid="{00000000-0005-0000-0000-0000CA000000}"/>
    <cellStyle name="Komma 4 2 3 10" xfId="9703" xr:uid="{6CCC6954-C06E-44BE-B9E4-7C31FCE6F688}"/>
    <cellStyle name="Komma 4 2 3 10 2" xfId="17791" xr:uid="{64068980-30CE-4A6D-9785-5831CCBDED74}"/>
    <cellStyle name="Komma 4 2 3 10 2 2" xfId="30129" xr:uid="{05CB8D83-24E7-4251-9831-FB7E00F902A9}"/>
    <cellStyle name="Komma 4 2 3 10 3" xfId="25092" xr:uid="{F64E8024-6299-4BE0-98B6-CD7DA6FE4E52}"/>
    <cellStyle name="Komma 4 2 3 11" xfId="10085" xr:uid="{933900FB-EFB0-4A2E-B97A-561DC95A3F70}"/>
    <cellStyle name="Komma 4 2 3 11 2" xfId="18000" xr:uid="{992C9DD2-A5B1-471A-8C2B-63DF2C37E5A7}"/>
    <cellStyle name="Komma 4 2 3 11 2 2" xfId="30338" xr:uid="{37EF4E32-6C37-43E6-AE11-69E68F057EFF}"/>
    <cellStyle name="Komma 4 2 3 11 3" xfId="25301" xr:uid="{124E088C-7F92-478B-9A9D-22920180DCD5}"/>
    <cellStyle name="Komma 4 2 3 12" xfId="10466" xr:uid="{BD19703C-0799-4A0A-A7EE-0A574267555B}"/>
    <cellStyle name="Komma 4 2 3 12 2" xfId="18209" xr:uid="{B64B9EAE-D9D2-4140-9E65-C09527B38AAD}"/>
    <cellStyle name="Komma 4 2 3 12 2 2" xfId="30546" xr:uid="{49DF4F35-E365-42E0-AA6C-141C89B1D6A6}"/>
    <cellStyle name="Komma 4 2 3 12 3" xfId="25509" xr:uid="{E9811571-B8FA-4FC1-8F6A-3B9F1AEDC6ED}"/>
    <cellStyle name="Komma 4 2 3 13" xfId="10847" xr:uid="{9AD48640-943A-4426-930B-AD6CD606E1C9}"/>
    <cellStyle name="Komma 4 2 3 13 2" xfId="18417" xr:uid="{C7D77678-5FED-4D2D-B155-49E10132F336}"/>
    <cellStyle name="Komma 4 2 3 13 2 2" xfId="30754" xr:uid="{58A6B64A-8594-4308-9610-6418EB0E6C29}"/>
    <cellStyle name="Komma 4 2 3 13 3" xfId="25717" xr:uid="{5E78A3D7-DCF1-4751-9280-0441FC198E3A}"/>
    <cellStyle name="Komma 4 2 3 14" xfId="11228" xr:uid="{1664807B-B6FD-45D7-A448-9764CD2E5AAE}"/>
    <cellStyle name="Komma 4 2 3 14 2" xfId="18626" xr:uid="{92C01466-7E16-43D4-9C94-E2451FA71321}"/>
    <cellStyle name="Komma 4 2 3 14 2 2" xfId="30962" xr:uid="{AE0C30E1-634D-44AD-AB81-EF981969CB65}"/>
    <cellStyle name="Komma 4 2 3 14 3" xfId="25925" xr:uid="{BA190B1A-BFDA-435D-9D1F-1488AF7F2AE8}"/>
    <cellStyle name="Komma 4 2 3 15" xfId="11645" xr:uid="{5777FA61-B4A0-4550-80C8-E37372E838D9}"/>
    <cellStyle name="Komma 4 2 3 15 2" xfId="18844" xr:uid="{15892A66-C6FF-4693-8DEB-F74091E87F04}"/>
    <cellStyle name="Komma 4 2 3 15 2 2" xfId="31178" xr:uid="{F3A77880-B24B-4EE9-9592-32B6DF083CC7}"/>
    <cellStyle name="Komma 4 2 3 15 3" xfId="26141" xr:uid="{DD7DF23E-B1A8-4608-B833-D5012CCD696B}"/>
    <cellStyle name="Komma 4 2 3 16" xfId="12030" xr:uid="{929254C3-B21A-4F00-BBE9-D0239D8FCD70}"/>
    <cellStyle name="Komma 4 2 3 16 2" xfId="19055" xr:uid="{F964889F-720D-4F18-B0BA-C305E109D7DE}"/>
    <cellStyle name="Komma 4 2 3 16 2 2" xfId="31388" xr:uid="{0292702A-61D7-4F8A-B7BC-FEB88643A589}"/>
    <cellStyle name="Komma 4 2 3 16 3" xfId="26351" xr:uid="{ED6E777C-E472-4435-B760-822ACA324EFF}"/>
    <cellStyle name="Komma 4 2 3 17" xfId="12411" xr:uid="{B6A85083-99F3-4CA6-B09C-C4DD0C0C2DEC}"/>
    <cellStyle name="Komma 4 2 3 17 2" xfId="19263" xr:uid="{A617C1DC-598A-4F4A-848A-F89B1BEE9869}"/>
    <cellStyle name="Komma 4 2 3 17 2 2" xfId="31596" xr:uid="{FC717B5C-1F4E-4D3E-BB3C-A04715BE6620}"/>
    <cellStyle name="Komma 4 2 3 17 3" xfId="26559" xr:uid="{338289A6-474D-47E3-91FF-B4DE766468DC}"/>
    <cellStyle name="Komma 4 2 3 18" xfId="12792" xr:uid="{5A7EDE86-A8AB-43FD-9432-9B5BA7E597C0}"/>
    <cellStyle name="Komma 4 2 3 18 2" xfId="19472" xr:uid="{3CFEC8F6-2DEF-4165-986D-7C87D72E742E}"/>
    <cellStyle name="Komma 4 2 3 18 2 2" xfId="31804" xr:uid="{7D2F922C-B6BD-4614-A4D5-A57616A9FA56}"/>
    <cellStyle name="Komma 4 2 3 18 3" xfId="26767" xr:uid="{3E0F5258-9C12-4B15-8081-F2628E9E8CD2}"/>
    <cellStyle name="Komma 4 2 3 19" xfId="13173" xr:uid="{55AEFD42-8726-45AC-96CA-D12DB32D8474}"/>
    <cellStyle name="Komma 4 2 3 19 2" xfId="19680" xr:uid="{0FA3AD44-9E7A-4D26-B8FB-3FE2DA8B5FB8}"/>
    <cellStyle name="Komma 4 2 3 19 2 2" xfId="32012" xr:uid="{56FD421F-8C97-461F-A4A0-C70546865BBF}"/>
    <cellStyle name="Komma 4 2 3 19 3" xfId="26975" xr:uid="{85F1658A-D5F9-4874-8DEE-687378014EC6}"/>
    <cellStyle name="Komma 4 2 3 2" xfId="896" xr:uid="{11089AEE-667F-4746-92F2-BD151AA5C1F0}"/>
    <cellStyle name="Komma 4 2 3 2 2" xfId="1249" xr:uid="{1F8BBBCF-8612-4264-80C5-E237030943D6}"/>
    <cellStyle name="Komma 4 2 3 2 2 2" xfId="2086" xr:uid="{9EBCE86E-BAF8-4F9D-B142-7B71E86C0FC2}"/>
    <cellStyle name="Komma 4 2 3 2 2 2 2" xfId="4854" xr:uid="{60E315C6-11D7-48B8-B2BF-1EAB42FB8DEC}"/>
    <cellStyle name="Komma 4 2 3 2 2 3" xfId="4115" xr:uid="{AA4BEB49-56FC-4836-993C-F20E8A0FADE7}"/>
    <cellStyle name="Komma 4 2 3 2 3" xfId="1736" xr:uid="{829E55F9-7E6A-4D81-A39F-5BB6D3330D0E}"/>
    <cellStyle name="Komma 4 2 3 2 3 2" xfId="3967" xr:uid="{6E9120E6-71DE-4663-9A9F-343B3DE8F601}"/>
    <cellStyle name="Komma 4 2 3 2 4" xfId="4513" xr:uid="{A87658C8-5579-4A40-A323-2BB8F1B0162F}"/>
    <cellStyle name="Komma 4 2 3 2 5" xfId="3143" xr:uid="{5FC0A954-721E-4DD9-A6CE-7DD62491CD95}"/>
    <cellStyle name="Komma 4 2 3 2 6" xfId="22559" xr:uid="{2CF5436F-7591-4CF6-B591-F88D66E2728E}"/>
    <cellStyle name="Komma 4 2 3 20" xfId="13554" xr:uid="{80967FB6-F041-46AE-914C-50B0607EC20E}"/>
    <cellStyle name="Komma 4 2 3 20 2" xfId="19889" xr:uid="{86890CBD-5A25-408F-BFCF-3DB178537A0F}"/>
    <cellStyle name="Komma 4 2 3 20 2 2" xfId="32220" xr:uid="{AC841DAE-D3F1-4A06-A27D-AE14D6326F13}"/>
    <cellStyle name="Komma 4 2 3 20 3" xfId="27183" xr:uid="{0D330492-7588-477C-A0BD-ECB474F97A76}"/>
    <cellStyle name="Komma 4 2 3 21" xfId="13943" xr:uid="{A276D115-A5BF-4572-8B37-B49E2555BBD5}"/>
    <cellStyle name="Komma 4 2 3 21 2" xfId="20101" xr:uid="{9FF07CAA-8CF8-435C-8FC8-1571A9920A97}"/>
    <cellStyle name="Komma 4 2 3 21 2 2" xfId="32432" xr:uid="{5F7531B1-215E-4077-9747-9DFCF1E70EDE}"/>
    <cellStyle name="Komma 4 2 3 21 3" xfId="27395" xr:uid="{E537CE1C-9340-486F-8853-1CC4BE9221BC}"/>
    <cellStyle name="Komma 4 2 3 22" xfId="14324" xr:uid="{F744B6D7-3D39-4578-A171-3887C2D360E0}"/>
    <cellStyle name="Komma 4 2 3 22 2" xfId="20310" xr:uid="{76CCC61E-3004-4B2C-9FDC-C8791CB13160}"/>
    <cellStyle name="Komma 4 2 3 22 2 2" xfId="32640" xr:uid="{90AC8A33-A3A2-45DF-B037-CAE256AA7A66}"/>
    <cellStyle name="Komma 4 2 3 22 3" xfId="27603" xr:uid="{1885C29C-C3C2-47FA-A5EA-B02FC3FA18E3}"/>
    <cellStyle name="Komma 4 2 3 23" xfId="14709" xr:uid="{E58E7EB3-53E9-478B-BF41-3D314B16C958}"/>
    <cellStyle name="Komma 4 2 3 23 2" xfId="20521" xr:uid="{D133D290-CED7-41B3-85BA-4A08DC41D86B}"/>
    <cellStyle name="Komma 4 2 3 23 2 2" xfId="32850" xr:uid="{4F7BB829-E3AC-4BC7-B47F-5527EF0E5388}"/>
    <cellStyle name="Komma 4 2 3 23 3" xfId="27813" xr:uid="{75063F56-806E-4ACB-8BA6-E0BD78C64F58}"/>
    <cellStyle name="Komma 4 2 3 24" xfId="15090" xr:uid="{19B58AC0-6754-45AD-82A5-B76F02BD3A44}"/>
    <cellStyle name="Komma 4 2 3 24 2" xfId="20730" xr:uid="{D38090DF-A0BB-4455-B5F8-FA5AAE68DF08}"/>
    <cellStyle name="Komma 4 2 3 24 2 2" xfId="33058" xr:uid="{47160D4C-0111-4E39-BE0B-541330AA6225}"/>
    <cellStyle name="Komma 4 2 3 24 3" xfId="28021" xr:uid="{8C5AA683-6810-477B-89C4-BAEB35E10CBD}"/>
    <cellStyle name="Komma 4 2 3 25" xfId="15471" xr:uid="{D3D3E0FD-7C23-44FC-9C71-A5BEE3D1170A}"/>
    <cellStyle name="Komma 4 2 3 25 2" xfId="20938" xr:uid="{FA09A121-2CD8-4ED2-BC86-61E10A3732F1}"/>
    <cellStyle name="Komma 4 2 3 25 2 2" xfId="33266" xr:uid="{9FCE1695-9ECA-44C3-91CD-B4C6044D8918}"/>
    <cellStyle name="Komma 4 2 3 25 3" xfId="28229" xr:uid="{CEB2B9A0-9E5A-4F9E-80CE-E5B941202730}"/>
    <cellStyle name="Komma 4 2 3 26" xfId="15852" xr:uid="{19C40C8E-F117-4726-9205-DF5591F23D91}"/>
    <cellStyle name="Komma 4 2 3 26 2" xfId="21146" xr:uid="{A4A01B17-7D9C-4B28-878B-D3F1EECABC3E}"/>
    <cellStyle name="Komma 4 2 3 26 2 2" xfId="33474" xr:uid="{572B25BC-4225-4574-BE47-07BB03E6EF99}"/>
    <cellStyle name="Komma 4 2 3 26 3" xfId="28437" xr:uid="{0289A41F-4EC7-4E18-A1F6-5DCCE8949F7E}"/>
    <cellStyle name="Komma 4 2 3 27" xfId="16233" xr:uid="{CB4D46D9-552C-42AB-9822-A467051C0B8D}"/>
    <cellStyle name="Komma 4 2 3 27 2" xfId="21354" xr:uid="{7C42623F-BA90-4138-899D-4E37AF0DBFBD}"/>
    <cellStyle name="Komma 4 2 3 27 2 2" xfId="33682" xr:uid="{5C51C1D1-FE86-4F1B-A97F-6CDC655348AA}"/>
    <cellStyle name="Komma 4 2 3 27 3" xfId="28645" xr:uid="{68CD4AC5-D86E-4BC5-88DC-C7887AF180DA}"/>
    <cellStyle name="Komma 4 2 3 28" xfId="5258" xr:uid="{B97524B3-7735-4391-80D3-E5F9AC416F6A}"/>
    <cellStyle name="Komma 4 2 3 28 2" xfId="21653" xr:uid="{C9DA5FA6-9D17-4089-8A89-BAC1016DC6BE}"/>
    <cellStyle name="Komma 4 2 3 28 3" xfId="23688" xr:uid="{34161244-F20A-46F2-8E60-CAD4D8B58BB1}"/>
    <cellStyle name="Komma 4 2 3 29" xfId="16479" xr:uid="{A1203570-064E-4B7B-ABF3-F147BDBBC3B8}"/>
    <cellStyle name="Komma 4 2 3 29 2" xfId="28793" xr:uid="{26A0A5C2-E30A-4A43-8E44-7AA1012DD9C8}"/>
    <cellStyle name="Komma 4 2 3 3" xfId="2753" xr:uid="{C8BE0A5C-1532-4B24-AEB1-16DC0A9381FD}"/>
    <cellStyle name="Komma 4 2 3 3 2" xfId="3446" xr:uid="{11D7ADB9-A931-4C1A-B1DF-0DB26056388C}"/>
    <cellStyle name="Komma 4 2 3 3 3" xfId="23443" xr:uid="{C29648BB-433D-48B8-A058-4413ADDD952C}"/>
    <cellStyle name="Komma 4 2 3 30" xfId="23212" xr:uid="{FD77C359-5C56-40FA-A7DB-4799A603D1BC}"/>
    <cellStyle name="Komma 4 2 3 31" xfId="22221" xr:uid="{5F965966-AFB7-4CEF-A369-B6D1E305497D}"/>
    <cellStyle name="Komma 4 2 3 32" xfId="35633" xr:uid="{79D873C0-5520-42A6-8072-2D38DB2B55CE}"/>
    <cellStyle name="Komma 4 2 3 4" xfId="4266" xr:uid="{087E5B15-DE40-4F4F-A892-CD7F731F9842}"/>
    <cellStyle name="Komma 4 2 3 4 2" xfId="7391" xr:uid="{A19C1F3F-7C90-4EC2-8D87-17BEB796A75A}"/>
    <cellStyle name="Komma 4 2 3 5" xfId="7768" xr:uid="{139293E7-8B70-4DF2-A8BA-F7ED12795AE0}"/>
    <cellStyle name="Komma 4 2 3 5 2" xfId="16728" xr:uid="{09B07512-2D8B-427B-B94E-24892B04C7D4}"/>
    <cellStyle name="Komma 4 2 3 5 2 2" xfId="29069" xr:uid="{E6F58F1B-C0E5-43FA-BBD6-49D1AD73D47B}"/>
    <cellStyle name="Komma 4 2 3 5 3" xfId="24030" xr:uid="{17612CC1-1AF7-41C2-8866-C6C17B2FB89C}"/>
    <cellStyle name="Komma 4 2 3 6" xfId="8160" xr:uid="{A24A6194-73A9-453D-AD02-0D8323E04F1A}"/>
    <cellStyle name="Komma 4 2 3 6 2" xfId="16956" xr:uid="{212A57BC-A2BB-48BA-8F29-365BED8747CC}"/>
    <cellStyle name="Komma 4 2 3 6 2 2" xfId="29296" xr:uid="{19E2498B-F44E-4AC1-9E16-5E225D093930}"/>
    <cellStyle name="Komma 4 2 3 6 3" xfId="24257" xr:uid="{CF1A05C7-6D0E-43BF-BE2A-E0DB6B6CC94E}"/>
    <cellStyle name="Komma 4 2 3 7" xfId="8541" xr:uid="{05A229A5-9E53-4750-A5EC-5BE8C4C3C80D}"/>
    <cellStyle name="Komma 4 2 3 7 2" xfId="17164" xr:uid="{2C47E695-7B24-464F-98E0-2E9F54AEA500}"/>
    <cellStyle name="Komma 4 2 3 7 2 2" xfId="29504" xr:uid="{3ACC7913-B611-44AF-9309-120AA40EFB0B}"/>
    <cellStyle name="Komma 4 2 3 7 3" xfId="24465" xr:uid="{592C3CC6-F5E8-4115-A518-59C2384B348F}"/>
    <cellStyle name="Komma 4 2 3 8" xfId="8922" xr:uid="{D2FD27ED-3993-48A8-A50F-5A286C408844}"/>
    <cellStyle name="Komma 4 2 3 8 2" xfId="17372" xr:uid="{9232A6BF-1B17-41EF-B795-7AB9FDE253A9}"/>
    <cellStyle name="Komma 4 2 3 8 2 2" xfId="29712" xr:uid="{95C960C4-3128-40FF-AD53-2573ED1A7A20}"/>
    <cellStyle name="Komma 4 2 3 8 3" xfId="24673" xr:uid="{863C3E7E-5D8F-44CC-8C8E-5E8CE05BC796}"/>
    <cellStyle name="Komma 4 2 3 9" xfId="9318" xr:uid="{4F0CC31B-9B73-4393-B467-2770304B2A3F}"/>
    <cellStyle name="Komma 4 2 3 9 2" xfId="17583" xr:uid="{A09981C4-B13B-47D7-945F-854A933C15B1}"/>
    <cellStyle name="Komma 4 2 3 9 2 2" xfId="29921" xr:uid="{84D37F17-10CA-4425-8984-B02368878B6A}"/>
    <cellStyle name="Komma 4 2 3 9 3" xfId="24884" xr:uid="{41E1B4EE-7165-4D29-B9A1-128140290270}"/>
    <cellStyle name="Komma 4 2 30" xfId="11080" xr:uid="{5F737B20-D682-4682-9616-07929CDF5208}"/>
    <cellStyle name="Komma 4 2 30 2" xfId="18550" xr:uid="{A31BBD26-E2AD-44E6-A74D-A64B340C8E17}"/>
    <cellStyle name="Komma 4 2 30 2 2" xfId="30887" xr:uid="{E8190835-9D63-4C6D-B0D1-D9BF3026333A}"/>
    <cellStyle name="Komma 4 2 30 3" xfId="25850" xr:uid="{0A39CB3C-0B0A-407F-88A3-344B7E23321C}"/>
    <cellStyle name="Komma 4 2 31" xfId="11497" xr:uid="{EF203171-68DE-4980-B3B8-9FEDC528330A}"/>
    <cellStyle name="Komma 4 2 31 2" xfId="18769" xr:uid="{87672581-641D-4258-B39E-6C92C672CA87}"/>
    <cellStyle name="Komma 4 2 31 2 2" xfId="31103" xr:uid="{54D29C7E-9AB9-48DB-812B-A39A913FCA8F}"/>
    <cellStyle name="Komma 4 2 31 3" xfId="26066" xr:uid="{67529F81-C6B6-47C3-8E4F-BF555D026402}"/>
    <cellStyle name="Komma 4 2 32" xfId="11882" xr:uid="{311648FD-E3A4-4FE2-B7B1-5A57A6EAFC91}"/>
    <cellStyle name="Komma 4 2 32 2" xfId="18979" xr:uid="{E7F8BA85-9C8D-44CE-B0FE-83998B567531}"/>
    <cellStyle name="Komma 4 2 32 2 2" xfId="31313" xr:uid="{AA9FD7A4-71E6-4F69-ABCC-E5AFE08096A6}"/>
    <cellStyle name="Komma 4 2 32 3" xfId="26276" xr:uid="{61F5E4D4-1CB3-4674-AB2D-31903890FE3A}"/>
    <cellStyle name="Komma 4 2 33" xfId="12263" xr:uid="{7913D6EC-8DA0-4853-84D1-A152DAABC7EF}"/>
    <cellStyle name="Komma 4 2 33 2" xfId="19188" xr:uid="{FC241A0B-6EBE-454A-A2BA-AF1CA6455E63}"/>
    <cellStyle name="Komma 4 2 33 2 2" xfId="31521" xr:uid="{126808E6-83E9-4A72-9942-C63AF9BD0DF1}"/>
    <cellStyle name="Komma 4 2 33 3" xfId="26484" xr:uid="{2E0136A8-FC66-4282-A2C3-EFD0BDEF3589}"/>
    <cellStyle name="Komma 4 2 34" xfId="12644" xr:uid="{D9321C29-5E40-483E-B28C-135873E9B3D0}"/>
    <cellStyle name="Komma 4 2 34 2" xfId="19397" xr:uid="{3126F059-F433-4800-9560-3C33186DCA1D}"/>
    <cellStyle name="Komma 4 2 34 2 2" xfId="31729" xr:uid="{9950FEC7-56DA-4F67-B601-1D3555B9EC55}"/>
    <cellStyle name="Komma 4 2 34 3" xfId="26692" xr:uid="{26E0AFC2-DF76-4751-A665-4454A1866411}"/>
    <cellStyle name="Komma 4 2 35" xfId="13025" xr:uid="{62CCECFD-6E26-4CBF-B950-00CE8B055F01}"/>
    <cellStyle name="Komma 4 2 35 2" xfId="19605" xr:uid="{9520A681-CE72-4F40-8DA4-589CF0994EEA}"/>
    <cellStyle name="Komma 4 2 35 2 2" xfId="31937" xr:uid="{A3E25DB2-DD6B-4A9E-880C-92A8777C6571}"/>
    <cellStyle name="Komma 4 2 35 3" xfId="26900" xr:uid="{D2FB2C85-960B-46F6-8E2E-4A9E06BE0A74}"/>
    <cellStyle name="Komma 4 2 36" xfId="13406" xr:uid="{234AFAA9-4E8D-43EC-BC3B-3D54680FC27B}"/>
    <cellStyle name="Komma 4 2 36 2" xfId="19814" xr:uid="{082F7479-2D80-4D89-B1AA-1B1588FBDCC0}"/>
    <cellStyle name="Komma 4 2 36 2 2" xfId="32145" xr:uid="{3BC4D6F7-5E36-417B-98B5-EFFDB318E3BE}"/>
    <cellStyle name="Komma 4 2 36 3" xfId="27108" xr:uid="{6B4AA894-6AAF-4BF1-ADD5-9113CD8834A9}"/>
    <cellStyle name="Komma 4 2 37" xfId="13795" xr:uid="{3B987A36-7C84-4584-ABE8-7987126951B1}"/>
    <cellStyle name="Komma 4 2 37 2" xfId="20026" xr:uid="{F8A5A726-DD2B-4306-8684-95FA39C634C0}"/>
    <cellStyle name="Komma 4 2 37 2 2" xfId="32357" xr:uid="{855D2F4C-9EA0-4AAF-947E-388CD1D05BA1}"/>
    <cellStyle name="Komma 4 2 37 3" xfId="27320" xr:uid="{017FC5A6-2577-4EC7-A279-61EA7EABAAA3}"/>
    <cellStyle name="Komma 4 2 38" xfId="14176" xr:uid="{8D3303EC-91D5-4E61-BF4B-2D895506B463}"/>
    <cellStyle name="Komma 4 2 38 2" xfId="20235" xr:uid="{A3AD9B62-9D5E-4FDA-9019-2E806573297F}"/>
    <cellStyle name="Komma 4 2 38 2 2" xfId="32565" xr:uid="{51700230-50D1-4966-B37B-E0252933FC07}"/>
    <cellStyle name="Komma 4 2 38 3" xfId="27528" xr:uid="{F21DAF6A-3085-435E-B13B-1B229C3C5FBB}"/>
    <cellStyle name="Komma 4 2 39" xfId="14561" xr:uid="{3DE12432-15D0-4F75-8FDA-E5686ED59234}"/>
    <cellStyle name="Komma 4 2 39 2" xfId="20446" xr:uid="{6FE864FB-0FF4-4999-9234-4484F121D72A}"/>
    <cellStyle name="Komma 4 2 39 2 2" xfId="32775" xr:uid="{AEE83E8F-F770-4BFF-8026-716D8F8937AF}"/>
    <cellStyle name="Komma 4 2 39 3" xfId="27738" xr:uid="{4415D576-1EF8-4013-8244-A11F7FFD6B93}"/>
    <cellStyle name="Komma 4 2 4" xfId="804" xr:uid="{56EE479E-0A81-4729-8891-8B8795E71262}"/>
    <cellStyle name="Komma 4 2 4 2" xfId="1159" xr:uid="{877F7630-BE57-4322-BB2C-87A85790FBA6}"/>
    <cellStyle name="Komma 4 2 4 2 2" xfId="1996" xr:uid="{233AC3F8-AE07-4197-806E-D82EECCE53E0}"/>
    <cellStyle name="Komma 4 2 4 2 2 2" xfId="4764" xr:uid="{3EC17D3C-7556-41F9-9364-7F8D2FC8ABE4}"/>
    <cellStyle name="Komma 4 2 4 2 3" xfId="3889" xr:uid="{E4AE478A-E366-4AD9-BD3F-733FCFA9E1B4}"/>
    <cellStyle name="Komma 4 2 4 3" xfId="1646" xr:uid="{8F968269-B30F-481E-8C6A-4355256451E6}"/>
    <cellStyle name="Komma 4 2 4 3 2" xfId="3412" xr:uid="{5F8EB8BE-3643-451C-8528-3B5A2DBBE36C}"/>
    <cellStyle name="Komma 4 2 4 3 3" xfId="23328" xr:uid="{396B84F5-27FC-4B70-9DAB-EB892C71A57E}"/>
    <cellStyle name="Komma 4 2 4 4" xfId="4441" xr:uid="{7F737B5A-5345-407F-88C7-6D218421E650}"/>
    <cellStyle name="Komma 4 2 4 5" xfId="3062" xr:uid="{992F4D31-A9F8-4DBE-A9EA-1BDE4E2167DB}"/>
    <cellStyle name="Komma 4 2 4 6" xfId="22491" xr:uid="{D36AAE98-E61B-432D-A634-C0254BA10A69}"/>
    <cellStyle name="Komma 4 2 40" xfId="14942" xr:uid="{71A7672E-8EBA-4794-80AC-9C8E076BED42}"/>
    <cellStyle name="Komma 4 2 40 2" xfId="20654" xr:uid="{33EB99A9-3ECE-4FBB-AB15-2056256CD025}"/>
    <cellStyle name="Komma 4 2 40 2 2" xfId="32983" xr:uid="{C5A9F304-BE42-4B7C-9E25-6A152BF5425F}"/>
    <cellStyle name="Komma 4 2 40 3" xfId="27946" xr:uid="{0E68B909-A643-4F96-A0CE-818FAC857541}"/>
    <cellStyle name="Komma 4 2 41" xfId="15323" xr:uid="{88275617-8B6D-4EC6-AE5B-397642ED9A7F}"/>
    <cellStyle name="Komma 4 2 41 2" xfId="20863" xr:uid="{74CC654F-8358-44B2-AF1C-3CF7038E759E}"/>
    <cellStyle name="Komma 4 2 41 2 2" xfId="33191" xr:uid="{5A373E5D-BB6C-41E3-9192-B1952D001AF3}"/>
    <cellStyle name="Komma 4 2 41 3" xfId="28154" xr:uid="{AFEEBAA8-6D94-4DD4-9425-84B2D3575851}"/>
    <cellStyle name="Komma 4 2 42" xfId="15704" xr:uid="{35F8FD7E-F830-4927-B936-B8822C6244F4}"/>
    <cellStyle name="Komma 4 2 42 2" xfId="21071" xr:uid="{A5D331F6-C23E-4DFB-A19E-91E8E2F8EB6B}"/>
    <cellStyle name="Komma 4 2 42 2 2" xfId="33399" xr:uid="{044D8DE5-760D-4A3C-9287-7665A3A1FA14}"/>
    <cellStyle name="Komma 4 2 42 3" xfId="28362" xr:uid="{E5628A3C-21CD-4F0A-AA0C-64AB31EA15AD}"/>
    <cellStyle name="Komma 4 2 43" xfId="16085" xr:uid="{9D3EA8AD-574B-43FA-B58F-00D76408483C}"/>
    <cellStyle name="Komma 4 2 43 2" xfId="21279" xr:uid="{573E4C5F-A454-42CE-9602-CA8AEB81C368}"/>
    <cellStyle name="Komma 4 2 43 2 2" xfId="33607" xr:uid="{3953C402-CCDB-4B45-8807-D04C3798BC89}"/>
    <cellStyle name="Komma 4 2 43 3" xfId="28570" xr:uid="{88184F04-3FC0-43DC-82B1-23E62B158189}"/>
    <cellStyle name="Komma 4 2 44" xfId="21505" xr:uid="{54735551-240A-4364-95C5-15349082C76B}"/>
    <cellStyle name="Komma 4 2 45" xfId="22103" xr:uid="{BDDEDBEC-8925-454D-AA7B-3D66C0DAB151}"/>
    <cellStyle name="Komma 4 2 46" xfId="35451" xr:uid="{8D7019B1-D6AF-4B02-BE70-52B281CEC2BD}"/>
    <cellStyle name="Komma 4 2 5" xfId="1485" xr:uid="{C43FB3BD-30FC-4C28-A2C8-056184B20DC6}"/>
    <cellStyle name="Komma 4 2 5 2" xfId="3668" xr:uid="{5606274B-5454-4944-8CCF-C8649FC470D5}"/>
    <cellStyle name="Komma 4 2 5 3" xfId="3801" xr:uid="{EBFB8A15-3650-41F2-830C-641A3DC03D65}"/>
    <cellStyle name="Komma 4 2 5 4" xfId="22831" xr:uid="{8F7CF419-464A-412D-BF28-F666EC289394}"/>
    <cellStyle name="Komma 4 2 6" xfId="2622" xr:uid="{91B055E9-2B46-4C76-A703-B1CD6557BD04}"/>
    <cellStyle name="Komma 4 2 6 2" xfId="3350" xr:uid="{32E429C7-CD25-4C27-953F-A054BB732995}"/>
    <cellStyle name="Komma 4 2 7" xfId="4223" xr:uid="{04A8D906-ABF5-4E3F-A0C7-0E3A8BE88D08}"/>
    <cellStyle name="Komma 4 2 7 2" xfId="5566" xr:uid="{AADCEA2E-EBE3-484F-8B22-1CE63B7E718C}"/>
    <cellStyle name="Komma 4 2 8" xfId="5673" xr:uid="{A6A29920-2A23-4BE7-A024-68D0660C929E}"/>
    <cellStyle name="Komma 4 2 9" xfId="5788" xr:uid="{FAB34520-B8A1-46EF-80B2-1F4EA30D1053}"/>
    <cellStyle name="Komma 4 20" xfId="6187" xr:uid="{22AF64B1-E8E8-402A-B2F5-F3DB660853D7}"/>
    <cellStyle name="Komma 4 21" xfId="6291" xr:uid="{7D7C977D-02E9-4A61-AF4B-DA0137F0D988}"/>
    <cellStyle name="Komma 4 22" xfId="6394" xr:uid="{D46F75BD-360E-4FE2-A0A1-4994A2BE964A}"/>
    <cellStyle name="Komma 4 23" xfId="6391" xr:uid="{7D7FBB14-B3CE-4498-9A45-1C0A2A2C3768}"/>
    <cellStyle name="Komma 4 24" xfId="6517" xr:uid="{0BF103C6-1BEA-41DA-BF92-AE00E233FF08}"/>
    <cellStyle name="Komma 4 25" xfId="6621" xr:uid="{44F6524E-A98F-4B45-B16B-ABE112A8E38A}"/>
    <cellStyle name="Komma 4 26" xfId="6726" xr:uid="{B6A126DD-B127-4D00-8009-0F9EAECE009E}"/>
    <cellStyle name="Komma 4 27" xfId="6920" xr:uid="{933857BC-6D90-4D14-BAA2-44B5FA4594C9}"/>
    <cellStyle name="Komma 4 28" xfId="7205" xr:uid="{2B29BA3B-7FF7-4156-970D-921B4A867C30}"/>
    <cellStyle name="Komma 4 29" xfId="7582" xr:uid="{504A8BAB-DFB5-4E28-B79F-29D044C0911F}"/>
    <cellStyle name="Komma 4 29 2" xfId="16596" xr:uid="{D04BF4B2-4925-4C10-B9C1-4411BD1E501A}"/>
    <cellStyle name="Komma 4 29 2 2" xfId="28938" xr:uid="{E1EAA0B0-11EC-4C60-840A-4C37E6497D4E}"/>
    <cellStyle name="Komma 4 29 3" xfId="23899" xr:uid="{DEAEE7ED-C2FF-43C3-8B59-61AEEE062145}"/>
    <cellStyle name="Komma 4 3" xfId="182" xr:uid="{00000000-0005-0000-0000-000099000000}"/>
    <cellStyle name="Komma 4 3 10" xfId="5941" xr:uid="{FCC6F197-B3E9-4E4F-A001-9DF3CD8F5112}"/>
    <cellStyle name="Komma 4 3 11" xfId="6046" xr:uid="{DE135916-AC1B-4550-8A52-82080027464B}"/>
    <cellStyle name="Komma 4 3 12" xfId="6150" xr:uid="{1B4E9122-1BB7-4A81-9CB1-A1EECB9A02CA}"/>
    <cellStyle name="Komma 4 3 13" xfId="6254" xr:uid="{0D978923-64C4-42CB-9D60-92F251DEA9D0}"/>
    <cellStyle name="Komma 4 3 14" xfId="6358" xr:uid="{1850418A-7202-4603-9D04-ACC842923F9F}"/>
    <cellStyle name="Komma 4 3 15" xfId="6480" xr:uid="{6DBF3EEF-A31E-4861-8FDA-0AB3434D733E}"/>
    <cellStyle name="Komma 4 3 16" xfId="6584" xr:uid="{9BD414BB-96C1-4A7F-B49E-D6A6C512D2C9}"/>
    <cellStyle name="Komma 4 3 17" xfId="6688" xr:uid="{F7A9BC53-A54A-46CC-A76B-CDA599E92438}"/>
    <cellStyle name="Komma 4 3 18" xfId="6793" xr:uid="{90663D8C-198C-4BFC-8E96-30F39B58CA98}"/>
    <cellStyle name="Komma 4 3 19" xfId="6987" xr:uid="{1A020D76-4B46-4C99-813D-450B614E3250}"/>
    <cellStyle name="Komma 4 3 2" xfId="694" xr:uid="{00000000-0005-0000-0000-000099000000}"/>
    <cellStyle name="Komma 4 3 2 10" xfId="9826" xr:uid="{7C5D0C90-517F-4497-A9DF-15F0282B100A}"/>
    <cellStyle name="Komma 4 3 2 10 2" xfId="17864" xr:uid="{21B3837C-129C-49EA-8CBA-0BE1E2A7A6CF}"/>
    <cellStyle name="Komma 4 3 2 10 2 2" xfId="30202" xr:uid="{ACEC3507-D6C1-41F2-BD33-6CAC3F82605C}"/>
    <cellStyle name="Komma 4 3 2 10 3" xfId="25165" xr:uid="{4D5CF926-02D1-4949-BB78-B4AC6B26E72E}"/>
    <cellStyle name="Komma 4 3 2 11" xfId="10208" xr:uid="{CA812C72-AA4B-4962-B8A8-B55DEBC97273}"/>
    <cellStyle name="Komma 4 3 2 11 2" xfId="18073" xr:uid="{61FAF342-A435-4AC3-A5B4-E6CCBA1835DB}"/>
    <cellStyle name="Komma 4 3 2 11 2 2" xfId="30411" xr:uid="{BB81631F-74B2-488B-BFD2-C8D00E24B979}"/>
    <cellStyle name="Komma 4 3 2 11 3" xfId="25374" xr:uid="{1A7C122C-98D6-4632-A819-CD949A6FAC54}"/>
    <cellStyle name="Komma 4 3 2 12" xfId="10589" xr:uid="{B49CAD09-8A4D-4772-8BDE-0233D77B6D21}"/>
    <cellStyle name="Komma 4 3 2 12 2" xfId="18282" xr:uid="{AA218553-54C0-461F-B439-09DD32A48C17}"/>
    <cellStyle name="Komma 4 3 2 12 2 2" xfId="30619" xr:uid="{2FE2FBC8-6124-4095-9C71-14448C101617}"/>
    <cellStyle name="Komma 4 3 2 12 3" xfId="25582" xr:uid="{2D24CB88-2AA5-44BF-B967-30CFDB90FA17}"/>
    <cellStyle name="Komma 4 3 2 13" xfId="10970" xr:uid="{29AAD335-8847-440C-8C65-40D97623B14B}"/>
    <cellStyle name="Komma 4 3 2 13 2" xfId="18490" xr:uid="{F1A06892-45E4-42D9-B2F4-CE3499D8869C}"/>
    <cellStyle name="Komma 4 3 2 13 2 2" xfId="30827" xr:uid="{20873368-B35F-4B81-A1D1-27DF1B12B264}"/>
    <cellStyle name="Komma 4 3 2 13 3" xfId="25790" xr:uid="{DF8A3E1B-68EC-4E6F-9990-5F13F36555BF}"/>
    <cellStyle name="Komma 4 3 2 14" xfId="11351" xr:uid="{C5B5F83A-FB76-4EBD-B83C-5E0DA1BE4984}"/>
    <cellStyle name="Komma 4 3 2 14 2" xfId="18699" xr:uid="{AE7457A7-E66E-4F66-8A7E-1E84FD4823D7}"/>
    <cellStyle name="Komma 4 3 2 14 2 2" xfId="31035" xr:uid="{AA53CD93-5892-4042-9DD6-5A23C9D353EE}"/>
    <cellStyle name="Komma 4 3 2 14 3" xfId="25998" xr:uid="{E4DEA548-8DED-4298-AEF0-11E5ED3B895E}"/>
    <cellStyle name="Komma 4 3 2 15" xfId="11768" xr:uid="{67C2ED4C-F85E-4F33-A3F5-21983B228612}"/>
    <cellStyle name="Komma 4 3 2 15 2" xfId="18917" xr:uid="{75F02FE9-39C0-4E96-9227-3C490BD9E17B}"/>
    <cellStyle name="Komma 4 3 2 15 2 2" xfId="31251" xr:uid="{AA0C15BA-BE52-445F-891E-8017D41D6D67}"/>
    <cellStyle name="Komma 4 3 2 15 3" xfId="26214" xr:uid="{B69BF40B-CC75-4CC4-9E1E-69C14AB39ECD}"/>
    <cellStyle name="Komma 4 3 2 16" xfId="12153" xr:uid="{A7C5DE4A-FD6E-46FF-B9A8-6B17A2BDB900}"/>
    <cellStyle name="Komma 4 3 2 16 2" xfId="19128" xr:uid="{6E93A1DF-1EFF-4D25-AC2D-FC0FBBC4FD9F}"/>
    <cellStyle name="Komma 4 3 2 16 2 2" xfId="31461" xr:uid="{5B51E571-743D-4A1D-820D-0462452EB101}"/>
    <cellStyle name="Komma 4 3 2 16 3" xfId="26424" xr:uid="{278865CC-16B7-4ADF-B44E-CC1642E4D6EE}"/>
    <cellStyle name="Komma 4 3 2 17" xfId="12534" xr:uid="{8A84AE3A-B8AC-43D2-B7CB-1E7D4AD21A35}"/>
    <cellStyle name="Komma 4 3 2 17 2" xfId="19337" xr:uid="{BEB0261A-62D0-4FCF-9DC1-E80AFE61EAF1}"/>
    <cellStyle name="Komma 4 3 2 17 2 2" xfId="31669" xr:uid="{734AF67F-0E68-40E2-BECF-9639E5EAC3E3}"/>
    <cellStyle name="Komma 4 3 2 17 3" xfId="26632" xr:uid="{5E7D910D-41A0-4223-A427-04578C1C9AD3}"/>
    <cellStyle name="Komma 4 3 2 18" xfId="12915" xr:uid="{B8071F39-924D-4597-8D4C-92579C1B148E}"/>
    <cellStyle name="Komma 4 3 2 18 2" xfId="19545" xr:uid="{7C290524-01BF-4A91-B096-E26C7183D801}"/>
    <cellStyle name="Komma 4 3 2 18 2 2" xfId="31877" xr:uid="{40A6C35D-5C99-4134-BFB8-DFA7AB1FEDF3}"/>
    <cellStyle name="Komma 4 3 2 18 3" xfId="26840" xr:uid="{C63A1C85-A2A0-4692-A8E1-04FF42844F9E}"/>
    <cellStyle name="Komma 4 3 2 19" xfId="13296" xr:uid="{98C7D18E-B26E-4CCB-8037-65E8E62B6537}"/>
    <cellStyle name="Komma 4 3 2 19 2" xfId="19753" xr:uid="{AFB4698F-4B51-4F61-83D7-477E12FF1B5C}"/>
    <cellStyle name="Komma 4 3 2 19 2 2" xfId="32085" xr:uid="{4C1D1688-5BE0-4B71-BB08-3A6183B7EE30}"/>
    <cellStyle name="Komma 4 3 2 19 3" xfId="27048" xr:uid="{2D258D88-240D-4A0D-9495-4E27B0D19576}"/>
    <cellStyle name="Komma 4 3 2 2" xfId="1027" xr:uid="{FA16C6B1-3228-4F02-8FD9-9923FA9D3BDB}"/>
    <cellStyle name="Komma 4 3 2 2 2" xfId="1380" xr:uid="{D3D98E5F-B825-4AFD-854F-6A4464EF8424}"/>
    <cellStyle name="Komma 4 3 2 2 2 2" xfId="2217" xr:uid="{A724D24C-6A97-4073-B381-498F5F761505}"/>
    <cellStyle name="Komma 4 3 2 2 2 2 2" xfId="4985" xr:uid="{FF248E35-5B38-4730-9514-AFE07E42E446}"/>
    <cellStyle name="Komma 4 3 2 2 2 3" xfId="4140" xr:uid="{C816C29A-295A-48F5-A1DA-4043E3D238B8}"/>
    <cellStyle name="Komma 4 3 2 2 3" xfId="1867" xr:uid="{04D0299D-5F60-45F4-8DA3-87E22F096FB3}"/>
    <cellStyle name="Komma 4 3 2 2 3 2" xfId="4086" xr:uid="{132BD662-4F4A-421E-AE2A-40072315F6BB}"/>
    <cellStyle name="Komma 4 3 2 2 4" xfId="4635" xr:uid="{1D015620-9BB1-4077-82E4-7CD148AB79DA}"/>
    <cellStyle name="Komma 4 3 2 2 5" xfId="3265" xr:uid="{8FEBF033-C7F0-4D72-87BC-3B1A52E9CCA9}"/>
    <cellStyle name="Komma 4 3 2 2 6" xfId="22677" xr:uid="{3AF962AA-BFCF-47BF-BAFD-E0E479F2477D}"/>
    <cellStyle name="Komma 4 3 2 20" xfId="13677" xr:uid="{CFEB4BD3-64BF-46D7-ACB5-A7DEFC4FC359}"/>
    <cellStyle name="Komma 4 3 2 20 2" xfId="19962" xr:uid="{AEAA5A27-1433-46D8-B7ED-B0CF5795ECD2}"/>
    <cellStyle name="Komma 4 3 2 20 2 2" xfId="32293" xr:uid="{1DE56CBC-E215-4ED5-AD75-1F643FD08AD7}"/>
    <cellStyle name="Komma 4 3 2 20 3" xfId="27256" xr:uid="{D9998A2B-05B8-42E2-945E-332B457BA3F9}"/>
    <cellStyle name="Komma 4 3 2 21" xfId="14066" xr:uid="{6721B976-65C7-4F25-BF3A-0FFA6290102C}"/>
    <cellStyle name="Komma 4 3 2 21 2" xfId="20175" xr:uid="{89089989-D548-4D9C-AF26-E29F0E57E8FC}"/>
    <cellStyle name="Komma 4 3 2 21 2 2" xfId="32505" xr:uid="{E05DD198-2BAD-422D-9F20-D44807A0A913}"/>
    <cellStyle name="Komma 4 3 2 21 3" xfId="27468" xr:uid="{E3A43395-2F4B-43B4-AF86-D0986EFAF044}"/>
    <cellStyle name="Komma 4 3 2 22" xfId="14447" xr:uid="{AAB59543-7B95-4346-A7BB-5A98202D7678}"/>
    <cellStyle name="Komma 4 3 2 22 2" xfId="20384" xr:uid="{2610BBEE-36DA-4E33-ABF4-EAB490E6AFB9}"/>
    <cellStyle name="Komma 4 3 2 22 2 2" xfId="32713" xr:uid="{B6F00148-FAED-480D-8F4F-9DA3FA4E38D2}"/>
    <cellStyle name="Komma 4 3 2 22 3" xfId="27676" xr:uid="{C80402EE-3921-4862-93EC-042918830596}"/>
    <cellStyle name="Komma 4 3 2 23" xfId="14832" xr:uid="{99888640-B57A-4F93-BD4C-7395C1647B08}"/>
    <cellStyle name="Komma 4 3 2 23 2" xfId="20594" xr:uid="{2DE69ED8-F831-4242-B77D-548DBD708C63}"/>
    <cellStyle name="Komma 4 3 2 23 2 2" xfId="32923" xr:uid="{66317BA9-8605-4B18-8BED-7A8AEF87CDB3}"/>
    <cellStyle name="Komma 4 3 2 23 3" xfId="27886" xr:uid="{04EADE2A-949A-436D-B171-78D10E38071E}"/>
    <cellStyle name="Komma 4 3 2 24" xfId="15213" xr:uid="{0E098FC1-8371-48EE-9E9B-26E074BCD795}"/>
    <cellStyle name="Komma 4 3 2 24 2" xfId="20803" xr:uid="{64664C54-C5D7-41C8-83D8-7C3AFE9164BF}"/>
    <cellStyle name="Komma 4 3 2 24 2 2" xfId="33131" xr:uid="{66352DA9-E577-4DFF-831D-413C502E7AA7}"/>
    <cellStyle name="Komma 4 3 2 24 3" xfId="28094" xr:uid="{6F939659-B5D9-464F-8ACA-F2C80AB7264A}"/>
    <cellStyle name="Komma 4 3 2 25" xfId="15594" xr:uid="{73B2F303-4F96-4D4D-ADB3-A43A8216810B}"/>
    <cellStyle name="Komma 4 3 2 25 2" xfId="21011" xr:uid="{459CAAEB-94D3-4208-AAFC-D2DF1ED4585C}"/>
    <cellStyle name="Komma 4 3 2 25 2 2" xfId="33339" xr:uid="{3B91F174-2BDB-4798-9F4E-1DA16818C935}"/>
    <cellStyle name="Komma 4 3 2 25 3" xfId="28302" xr:uid="{ACEDA0F0-C2ED-46E7-B084-8320E427FDB1}"/>
    <cellStyle name="Komma 4 3 2 26" xfId="15975" xr:uid="{4E0E2316-6712-4622-9926-171C07EF8C9D}"/>
    <cellStyle name="Komma 4 3 2 26 2" xfId="21219" xr:uid="{C4EC3372-9E5F-4352-86D5-96DD94E41FF1}"/>
    <cellStyle name="Komma 4 3 2 26 2 2" xfId="33547" xr:uid="{9BF4E702-1533-4535-B502-8B243659437C}"/>
    <cellStyle name="Komma 4 3 2 26 3" xfId="28510" xr:uid="{38EC8585-2DCA-41D8-A7B6-1BA47969CCCA}"/>
    <cellStyle name="Komma 4 3 2 27" xfId="16356" xr:uid="{B972B6B0-F6ED-4AB1-9676-F6A8C4D4D073}"/>
    <cellStyle name="Komma 4 3 2 27 2" xfId="21427" xr:uid="{3B9FE07E-4A3C-435C-BD7B-818058F7BE11}"/>
    <cellStyle name="Komma 4 3 2 27 2 2" xfId="33755" xr:uid="{C7D5BA32-298C-47B8-83FC-CEB44170CCEF}"/>
    <cellStyle name="Komma 4 3 2 27 3" xfId="28718" xr:uid="{BD0ECBF7-AB84-4909-B690-CB78161A4629}"/>
    <cellStyle name="Komma 4 3 2 28" xfId="21776" xr:uid="{DBF80BB0-2289-40AC-B3E8-546CBB6E6970}"/>
    <cellStyle name="Komma 4 3 2 28 2" xfId="23105" xr:uid="{62F56CF4-C2DA-4A2C-8CA3-6CD68416F324}"/>
    <cellStyle name="Komma 4 3 2 29" xfId="22339" xr:uid="{D3805B9F-D498-49A2-A5B4-61F19122DC23}"/>
    <cellStyle name="Komma 4 3 2 3" xfId="2465" xr:uid="{B3B7B23D-8F36-456F-BA21-58405C2724A2}"/>
    <cellStyle name="Komma 4 3 2 3 2" xfId="3565" xr:uid="{4AE90462-83EE-4EBA-AFA8-BF39B042FCE0}"/>
    <cellStyle name="Komma 4 3 2 3 3" xfId="21917" xr:uid="{A0F2E9C9-DE73-46F1-A81B-E550639454D7}"/>
    <cellStyle name="Komma 4 3 2 3 3 2" xfId="23563" xr:uid="{16EE9395-3411-4F6C-A53D-883518874F48}"/>
    <cellStyle name="Komma 4 3 2 3 4" xfId="22974" xr:uid="{947B559C-0A7B-4CA6-982F-BEB3391AD490}"/>
    <cellStyle name="Komma 4 3 2 30" xfId="35796" xr:uid="{3DD68BA8-19C6-4A9B-8AED-BC46D505DA2C}"/>
    <cellStyle name="Komma 4 3 2 4" xfId="2873" xr:uid="{70DD997D-AD0A-4111-A7EA-E3B48D52CF4D}"/>
    <cellStyle name="Komma 4 3 2 4 2" xfId="7512" xr:uid="{BDA631C1-EEBC-4389-A2E2-D81C67D92B40}"/>
    <cellStyle name="Komma 4 3 2 5" xfId="7901" xr:uid="{81443770-3EA3-4960-BF3F-E041B4A5411E}"/>
    <cellStyle name="Komma 4 3 2 5 2" xfId="16813" xr:uid="{BB104870-7852-4EFC-A08C-5D2251C81B68}"/>
    <cellStyle name="Komma 4 3 2 5 2 2" xfId="29154" xr:uid="{DED925D0-2209-49D9-B658-5E33FDE185F2}"/>
    <cellStyle name="Komma 4 3 2 5 3" xfId="24115" xr:uid="{71D332A9-A361-497B-B0DC-C6DFC31FF322}"/>
    <cellStyle name="Komma 4 3 2 6" xfId="8283" xr:uid="{88785CFE-73EE-4FE2-B1C6-FDA4FE917CCE}"/>
    <cellStyle name="Komma 4 3 2 6 2" xfId="17029" xr:uid="{E6E2DD45-1CC7-49F1-A539-34E11A000CD0}"/>
    <cellStyle name="Komma 4 3 2 6 2 2" xfId="29369" xr:uid="{FA57005C-880F-49EF-9725-B0E929AA987F}"/>
    <cellStyle name="Komma 4 3 2 6 3" xfId="24330" xr:uid="{9D50A5F9-1AB0-4049-B237-F4059305BB07}"/>
    <cellStyle name="Komma 4 3 2 7" xfId="8664" xr:uid="{27334791-C09B-4931-B0DD-4C83101FE5CB}"/>
    <cellStyle name="Komma 4 3 2 7 2" xfId="17237" xr:uid="{ECE2B850-E72C-453C-A349-14ADC88087BC}"/>
    <cellStyle name="Komma 4 3 2 7 2 2" xfId="29577" xr:uid="{CFEF3C2B-B8BA-48DD-A8AC-0FC6D976B5EE}"/>
    <cellStyle name="Komma 4 3 2 7 3" xfId="24538" xr:uid="{38E0E631-218B-4AE1-9112-260C8F3A0428}"/>
    <cellStyle name="Komma 4 3 2 8" xfId="9045" xr:uid="{E73C2194-3F5C-4D81-88A6-22FD2D357F3B}"/>
    <cellStyle name="Komma 4 3 2 8 2" xfId="17446" xr:uid="{BF52FFDD-FD3E-4CE6-ACC7-83B281D22DB0}"/>
    <cellStyle name="Komma 4 3 2 8 2 2" xfId="29785" xr:uid="{F64A6613-F150-45BE-9D02-E137C5F5C99A}"/>
    <cellStyle name="Komma 4 3 2 8 3" xfId="24746" xr:uid="{5320BAFF-B1FC-4B2C-A9E9-E164B2A1A630}"/>
    <cellStyle name="Komma 4 3 2 9" xfId="9445" xr:uid="{A80457D5-3FD8-4C1D-8556-C1D32419DE1F}"/>
    <cellStyle name="Komma 4 3 2 9 2" xfId="17656" xr:uid="{3ED2ECA1-A8CF-4395-9128-5C95697B2216}"/>
    <cellStyle name="Komma 4 3 2 9 2 2" xfId="29994" xr:uid="{FD47CF2B-12C4-4572-A0E1-C7AA909D4553}"/>
    <cellStyle name="Komma 4 3 2 9 3" xfId="24957" xr:uid="{EC4465BA-44E0-42DE-919C-71314870757C}"/>
    <cellStyle name="Komma 4 3 20" xfId="7272" xr:uid="{8BA7574E-3954-459C-9692-B89CB23734E0}"/>
    <cellStyle name="Komma 4 3 21" xfId="7654" xr:uid="{096F0D10-5F2D-4675-8E5E-FEF99EA32064}"/>
    <cellStyle name="Komma 4 3 21 2" xfId="16668" xr:uid="{4AFA6919-97E4-4C33-892B-6FD457BD49DE}"/>
    <cellStyle name="Komma 4 3 21 2 2" xfId="29010" xr:uid="{0A3DDC10-9C29-41FA-A8A8-B7F79B402181}"/>
    <cellStyle name="Komma 4 3 21 3" xfId="23971" xr:uid="{ABE8700F-120D-4A15-89E7-8B4080BE6DAA}"/>
    <cellStyle name="Komma 4 3 22" xfId="8045" xr:uid="{B22EDF79-ED39-47CC-90C4-3B2E8C0326F1}"/>
    <cellStyle name="Komma 4 3 22 2" xfId="16907" xr:uid="{E018D8D0-7700-42B6-AC3F-0D2B5F2A5C64}"/>
    <cellStyle name="Komma 4 3 22 2 2" xfId="29248" xr:uid="{0C5DB894-471A-423C-88D5-4B4F175C25C6}"/>
    <cellStyle name="Komma 4 3 22 3" xfId="24209" xr:uid="{20943F57-9632-49BC-AD58-3C543F613DEF}"/>
    <cellStyle name="Komma 4 3 23" xfId="8420" xr:uid="{A4E8BF4E-10AB-4056-972D-20BC494D6678}"/>
    <cellStyle name="Komma 4 3 23 2" xfId="17116" xr:uid="{2E99A1BA-BDFE-4CF4-B37E-DCCF4C0DF9A8}"/>
    <cellStyle name="Komma 4 3 23 2 2" xfId="29456" xr:uid="{EB33181E-4F30-492C-ADED-6BA4E231284F}"/>
    <cellStyle name="Komma 4 3 23 3" xfId="24417" xr:uid="{0BE5AFC5-8D82-4D56-A9DD-E5D668F99A46}"/>
    <cellStyle name="Komma 4 3 24" xfId="8801" xr:uid="{252E9A84-45F4-4EF4-AE35-5BA89CA4324A}"/>
    <cellStyle name="Komma 4 3 24 2" xfId="17324" xr:uid="{40AE2D24-94D2-4501-943C-E0E10AD0664A}"/>
    <cellStyle name="Komma 4 3 24 2 2" xfId="29664" xr:uid="{889FEDD2-D91A-4E2C-B3D6-3E8AB46DE7FD}"/>
    <cellStyle name="Komma 4 3 24 3" xfId="24625" xr:uid="{C9FFBE56-ACD1-4D88-8CF5-66B53F31196A}"/>
    <cellStyle name="Komma 4 3 25" xfId="9186" xr:uid="{7D5A97E6-4305-447D-8128-880C924FE416}"/>
    <cellStyle name="Komma 4 3 25 2" xfId="17533" xr:uid="{44AA78BC-7333-47D8-BC66-A3667E6EB804}"/>
    <cellStyle name="Komma 4 3 25 2 2" xfId="29872" xr:uid="{30CC7A5C-187D-4A83-A3F8-F2D2D945820F}"/>
    <cellStyle name="Komma 4 3 25 3" xfId="24834" xr:uid="{4E19C9FC-E8B6-485B-9244-2FC3228FDE31}"/>
    <cellStyle name="Komma 4 3 26" xfId="9582" xr:uid="{12E15831-7544-464F-B5A6-BB73E64E124E}"/>
    <cellStyle name="Komma 4 3 26 2" xfId="17743" xr:uid="{176D1720-5606-4C60-B96C-4505E3BFBEE3}"/>
    <cellStyle name="Komma 4 3 26 2 2" xfId="30081" xr:uid="{48602847-E438-40A0-9B0F-133DACEAB8C0}"/>
    <cellStyle name="Komma 4 3 26 3" xfId="25044" xr:uid="{92A45681-87E0-4AC0-AA2C-94A137076AA7}"/>
    <cellStyle name="Komma 4 3 27" xfId="9963" xr:uid="{BCD26959-62A6-4BAD-A8BF-481BCDCAB033}"/>
    <cellStyle name="Komma 4 3 27 2" xfId="17951" xr:uid="{C622EDCB-8C15-4D2C-B03F-42092CD4117E}"/>
    <cellStyle name="Komma 4 3 27 2 2" xfId="30289" xr:uid="{BB07D974-C5C9-4E02-80C1-7F0F1D2E5CC4}"/>
    <cellStyle name="Komma 4 3 27 3" xfId="25252" xr:uid="{FC5D9895-0A9D-46F1-AC86-2665E7920CA1}"/>
    <cellStyle name="Komma 4 3 28" xfId="10345" xr:uid="{44D9A5CA-EFD7-434E-A686-9FC1E6656A4C}"/>
    <cellStyle name="Komma 4 3 28 2" xfId="18160" xr:uid="{011B9425-25B8-4F4B-B713-8614399B94C9}"/>
    <cellStyle name="Komma 4 3 28 2 2" xfId="30498" xr:uid="{042F52B4-542A-424E-92F4-64F3F729FBA6}"/>
    <cellStyle name="Komma 4 3 28 3" xfId="25461" xr:uid="{F0A89836-618A-4ECB-B490-D57F245274C9}"/>
    <cellStyle name="Komma 4 3 29" xfId="10726" xr:uid="{72757A46-ECD7-428F-BF73-70BF9D5D5BE8}"/>
    <cellStyle name="Komma 4 3 29 2" xfId="18369" xr:uid="{D858F0F1-4922-4F53-8813-30C1FEA3B927}"/>
    <cellStyle name="Komma 4 3 29 2 2" xfId="30706" xr:uid="{B0455B63-7800-4660-B780-88FDD4053339}"/>
    <cellStyle name="Komma 4 3 29 3" xfId="25669" xr:uid="{31572A07-2209-4107-89A1-A2766BA33262}"/>
    <cellStyle name="Komma 4 3 3" xfId="839" xr:uid="{B770D02A-D76E-4B27-9C56-B2DA98E46B6A}"/>
    <cellStyle name="Komma 4 3 3 2" xfId="1194" xr:uid="{B145D8B6-29CD-496A-9328-C9F23FE0BFAC}"/>
    <cellStyle name="Komma 4 3 3 2 2" xfId="2031" xr:uid="{C84D5498-C3C1-4166-95EE-84C9F0F7A408}"/>
    <cellStyle name="Komma 4 3 3 2 2 2" xfId="4799" xr:uid="{C6FC8C6F-E313-41A3-A698-460F0E8FB321}"/>
    <cellStyle name="Komma 4 3 3 2 3" xfId="3743" xr:uid="{22265EE5-F7E9-4437-8E7D-BC3F8C7F4581}"/>
    <cellStyle name="Komma 4 3 3 3" xfId="1681" xr:uid="{A1FB6674-F67C-4EBF-B52B-9B2C9A307080}"/>
    <cellStyle name="Komma 4 3 3 3 2" xfId="3929" xr:uid="{4A9E0A09-16A1-47E9-B032-45DE93A17C9F}"/>
    <cellStyle name="Komma 4 3 3 4" xfId="4475" xr:uid="{82D8E566-EC3F-45B5-921D-9F3A218EAFB5}"/>
    <cellStyle name="Komma 4 3 3 5" xfId="3096" xr:uid="{2E7EB04E-2165-4A07-8AA5-BD7786C8C171}"/>
    <cellStyle name="Komma 4 3 3 6" xfId="22374" xr:uid="{5EC28555-9BF4-404D-818A-492A089FC96D}"/>
    <cellStyle name="Komma 4 3 30" xfId="11107" xr:uid="{A4FF3DE3-AD4C-4EBD-A0EA-7F966BE8FFAE}"/>
    <cellStyle name="Komma 4 3 30 2" xfId="18577" xr:uid="{74ACE7DB-27F9-4108-9975-D53B4ED1B754}"/>
    <cellStyle name="Komma 4 3 30 2 2" xfId="30914" xr:uid="{7CF52B78-F7E5-419E-B5AC-6035F4B86A08}"/>
    <cellStyle name="Komma 4 3 30 3" xfId="25877" xr:uid="{F2F71B89-0A11-49F9-9617-A58CDDBF8487}"/>
    <cellStyle name="Komma 4 3 31" xfId="11524" xr:uid="{3677DFE6-8600-4EF8-9AEA-8B25E18C2940}"/>
    <cellStyle name="Komma 4 3 31 2" xfId="18796" xr:uid="{3730D79F-2C86-49BF-A7FD-99208A4EBD93}"/>
    <cellStyle name="Komma 4 3 31 2 2" xfId="31130" xr:uid="{D1C4C187-F7F2-4FEA-B7EA-AB88ABCF9175}"/>
    <cellStyle name="Komma 4 3 31 3" xfId="26093" xr:uid="{D3C61E53-4006-4823-B2E4-0A20AFB24C60}"/>
    <cellStyle name="Komma 4 3 32" xfId="11909" xr:uid="{A65D19C4-A069-472A-8F82-80F8BD1DAE0B}"/>
    <cellStyle name="Komma 4 3 32 2" xfId="19006" xr:uid="{12FD1627-076E-401E-815E-A41CD8A8E1A2}"/>
    <cellStyle name="Komma 4 3 32 2 2" xfId="31340" xr:uid="{BE4C7FA3-03D1-4388-AD63-3D5B1B818FAD}"/>
    <cellStyle name="Komma 4 3 32 3" xfId="26303" xr:uid="{4B1F0E41-FAB5-4496-A278-3B2AE7A1B28A}"/>
    <cellStyle name="Komma 4 3 33" xfId="12290" xr:uid="{386405E1-ECE7-48A8-8899-5188657D7B3D}"/>
    <cellStyle name="Komma 4 3 33 2" xfId="19215" xr:uid="{F5ECCEE6-7D76-411B-A255-3E1C407C5020}"/>
    <cellStyle name="Komma 4 3 33 2 2" xfId="31548" xr:uid="{3F0E499C-9C3F-41AE-BC6A-282CB093AD1C}"/>
    <cellStyle name="Komma 4 3 33 3" xfId="26511" xr:uid="{4EBA4F31-6B02-4B33-B80C-F4B1D91CFA04}"/>
    <cellStyle name="Komma 4 3 34" xfId="12671" xr:uid="{BC711D0D-29A6-46E9-907A-F9A1D75FD1AF}"/>
    <cellStyle name="Komma 4 3 34 2" xfId="19424" xr:uid="{805D265E-9F86-487F-800E-BB5CD78E69BD}"/>
    <cellStyle name="Komma 4 3 34 2 2" xfId="31756" xr:uid="{C17007DF-ADFA-4B78-8B65-051A631E90C8}"/>
    <cellStyle name="Komma 4 3 34 3" xfId="26719" xr:uid="{AC3412B5-ABC5-4005-BDA3-30101EEA4D35}"/>
    <cellStyle name="Komma 4 3 35" xfId="13052" xr:uid="{F772A51A-388E-4D77-8D86-72A6386B50F5}"/>
    <cellStyle name="Komma 4 3 35 2" xfId="19632" xr:uid="{C2BFA96F-5A36-417A-8173-64FDDBE50102}"/>
    <cellStyle name="Komma 4 3 35 2 2" xfId="31964" xr:uid="{DA40D897-0323-4AD8-8646-76F0D0B3B7B4}"/>
    <cellStyle name="Komma 4 3 35 3" xfId="26927" xr:uid="{5B84B88C-79CD-4AE3-927B-BF09C87EA921}"/>
    <cellStyle name="Komma 4 3 36" xfId="13433" xr:uid="{1F143A2A-3C3F-4239-BD36-2BDC31C976B2}"/>
    <cellStyle name="Komma 4 3 36 2" xfId="19841" xr:uid="{14CB1657-E80A-4D47-9E6C-B02B270FBC84}"/>
    <cellStyle name="Komma 4 3 36 2 2" xfId="32172" xr:uid="{1C31E3FD-38C4-4895-8113-528AA9A707D6}"/>
    <cellStyle name="Komma 4 3 36 3" xfId="27135" xr:uid="{85B10DA8-765A-4F1F-92A9-0EBEA336A99B}"/>
    <cellStyle name="Komma 4 3 37" xfId="13822" xr:uid="{175CCB83-0435-42D4-B60C-03024D9F075C}"/>
    <cellStyle name="Komma 4 3 37 2" xfId="20053" xr:uid="{D755C5A3-04DA-4CD4-80B9-C2101C529571}"/>
    <cellStyle name="Komma 4 3 37 2 2" xfId="32384" xr:uid="{19B05D76-2708-4772-92BA-CDCB87E2AC43}"/>
    <cellStyle name="Komma 4 3 37 3" xfId="27347" xr:uid="{28A21E79-C892-46BD-BFEA-97F2846941F5}"/>
    <cellStyle name="Komma 4 3 38" xfId="14203" xr:uid="{1BCBEF2B-D86A-421A-8381-10C92D8AC13F}"/>
    <cellStyle name="Komma 4 3 38 2" xfId="20262" xr:uid="{E33DA994-8389-4015-B481-9F1B4387A1E7}"/>
    <cellStyle name="Komma 4 3 38 2 2" xfId="32592" xr:uid="{FB268C01-6AB7-4803-B77D-979E5658126F}"/>
    <cellStyle name="Komma 4 3 38 3" xfId="27555" xr:uid="{0FDFF8E0-064A-4CD9-BF79-E8E36E2204A5}"/>
    <cellStyle name="Komma 4 3 39" xfId="14588" xr:uid="{C035E0E2-D633-423A-AACB-03240564C874}"/>
    <cellStyle name="Komma 4 3 39 2" xfId="20473" xr:uid="{B322F217-816D-4411-9B65-421EF71C2379}"/>
    <cellStyle name="Komma 4 3 39 2 2" xfId="32802" xr:uid="{F362CD86-F508-4F8F-9762-A69E0B93B6D7}"/>
    <cellStyle name="Komma 4 3 39 3" xfId="27765" xr:uid="{7ED282FD-92F2-4C16-827F-21A49410D9CD}"/>
    <cellStyle name="Komma 4 3 4" xfId="1523" xr:uid="{602B5B1A-06B7-4AB4-9C74-E211361FE87E}"/>
    <cellStyle name="Komma 4 3 4 2" xfId="23135" xr:uid="{BE79E665-AAB0-4E64-9271-C0FF3A21A4FC}"/>
    <cellStyle name="Komma 4 3 4 3" xfId="22728" xr:uid="{EC74FDAE-DC13-4091-99EB-AEE3C12D1C67}"/>
    <cellStyle name="Komma 4 3 40" xfId="14969" xr:uid="{676B1A91-04A8-4BD2-80FE-44E8AFC425C6}"/>
    <cellStyle name="Komma 4 3 40 2" xfId="20681" xr:uid="{2B2311DF-7DB1-492A-90B8-17A5AF02F4DA}"/>
    <cellStyle name="Komma 4 3 40 2 2" xfId="33010" xr:uid="{5C96F023-20E4-4AD9-8A28-43F2CA2B0854}"/>
    <cellStyle name="Komma 4 3 40 3" xfId="27973" xr:uid="{248C69C9-68BF-4AB0-BC40-F2D59DBBF314}"/>
    <cellStyle name="Komma 4 3 41" xfId="15350" xr:uid="{0747136C-DF27-44CA-8F21-99BF3B98A6BD}"/>
    <cellStyle name="Komma 4 3 41 2" xfId="20890" xr:uid="{544E5BF8-3E05-4CFB-9C45-1F79DA4BE9A4}"/>
    <cellStyle name="Komma 4 3 41 2 2" xfId="33218" xr:uid="{99195493-B33B-480C-AE66-C68BAE1395A2}"/>
    <cellStyle name="Komma 4 3 41 3" xfId="28181" xr:uid="{75AEA696-E28F-4E29-9323-68CC683F57BF}"/>
    <cellStyle name="Komma 4 3 42" xfId="15731" xr:uid="{68012D35-53C9-4D4B-9BB5-0F4D68918061}"/>
    <cellStyle name="Komma 4 3 42 2" xfId="21098" xr:uid="{196D7ABD-11FE-4A38-8F97-56E90558E417}"/>
    <cellStyle name="Komma 4 3 42 2 2" xfId="33426" xr:uid="{D5D4AE7B-2772-49D9-83F9-28A5000066D2}"/>
    <cellStyle name="Komma 4 3 42 3" xfId="28389" xr:uid="{FFDC5578-4D2A-4B09-BE89-19B5E2A26642}"/>
    <cellStyle name="Komma 4 3 43" xfId="16112" xr:uid="{C7358117-FBF5-4BDB-8CC6-AFEC8E03A460}"/>
    <cellStyle name="Komma 4 3 43 2" xfId="21306" xr:uid="{8580B440-87B9-4C48-A3BD-B93501A7A453}"/>
    <cellStyle name="Komma 4 3 43 2 2" xfId="33634" xr:uid="{9AF68101-44CE-47D4-B996-83C4154237FB}"/>
    <cellStyle name="Komma 4 3 43 3" xfId="28597" xr:uid="{200714DA-12B2-4705-A45A-7886AAF2FD01}"/>
    <cellStyle name="Komma 4 3 44" xfId="21532" xr:uid="{AC40FC65-3FAD-4321-AEDE-9EAB6D190B31}"/>
    <cellStyle name="Komma 4 3 44 2" xfId="23008" xr:uid="{06E49BF7-ABF1-43EF-8DA4-C8B9CCD12869}"/>
    <cellStyle name="Komma 4 3 45" xfId="22143" xr:uid="{C2CF6856-42A8-4F0F-B75D-3AC937763909}"/>
    <cellStyle name="Komma 4 3 46" xfId="35491" xr:uid="{97244F34-2EB8-43C0-B3DE-A665AD91F993}"/>
    <cellStyle name="Komma 4 3 5" xfId="2324" xr:uid="{E58A6EEC-C4ED-492B-9F54-F7FE379E0D87}"/>
    <cellStyle name="Komma 4 3 5 2" xfId="5398" xr:uid="{FFFC7379-4F31-49A4-AAA7-35A5CDA91BE8}"/>
    <cellStyle name="Komma 4 3 5 3" xfId="4239" xr:uid="{295E9A0E-D6DA-4EE9-B8C8-282A818D5FCE}"/>
    <cellStyle name="Komma 4 3 6" xfId="2662" xr:uid="{C17ECDE6-6482-4F84-A524-D1A11891C071}"/>
    <cellStyle name="Komma 4 3 6 2" xfId="5491" xr:uid="{9CA7962A-4B20-4E0D-80B1-DEB4D8CAA42C}"/>
    <cellStyle name="Komma 4 3 6 3" xfId="23362" xr:uid="{EDA52515-790F-4C8E-B789-52E7E5E34911}"/>
    <cellStyle name="Komma 4 3 7" xfId="5591" xr:uid="{40CD2EAE-09EC-462C-9EEC-E62BA04FF44F}"/>
    <cellStyle name="Komma 4 3 8" xfId="5700" xr:uid="{12BA55BF-6CCE-4894-878E-F880E7AE4679}"/>
    <cellStyle name="Komma 4 3 9" xfId="5815" xr:uid="{6DB60BC1-1425-461E-80F1-FCCDEBDCC3B5}"/>
    <cellStyle name="Komma 4 30" xfId="7978" xr:uid="{DE65A7EE-C4E6-4940-A68E-A99ADA52427D}"/>
    <cellStyle name="Komma 4 30 2" xfId="16840" xr:uid="{9CAC61DC-D63E-4E19-979F-183A0D457BD5}"/>
    <cellStyle name="Komma 4 30 2 2" xfId="29181" xr:uid="{48B067F7-9BD3-42C7-9D46-971F17D29FAC}"/>
    <cellStyle name="Komma 4 30 3" xfId="24142" xr:uid="{A81237C8-8A77-486A-8EA9-4A20F6C229E2}"/>
    <cellStyle name="Komma 4 31" xfId="8353" xr:uid="{63CC1284-3E0A-4286-BEA3-DCD865F320B5}"/>
    <cellStyle name="Komma 4 31 2" xfId="17049" xr:uid="{4C07D516-4AA5-47EC-93F0-F002FFD343F7}"/>
    <cellStyle name="Komma 4 31 2 2" xfId="29389" xr:uid="{A63AB99D-20D2-468F-AC5D-4EFF3105002F}"/>
    <cellStyle name="Komma 4 31 3" xfId="24350" xr:uid="{F5A7696B-5099-4A7B-8CD8-8EC674AC4641}"/>
    <cellStyle name="Komma 4 32" xfId="8734" xr:uid="{A83A131A-8160-4967-BC48-2E4856413B4C}"/>
    <cellStyle name="Komma 4 32 2" xfId="17257" xr:uid="{B732AFCA-1F06-4BE9-9855-E1DDDF682E1F}"/>
    <cellStyle name="Komma 4 32 2 2" xfId="29597" xr:uid="{EC0BCE32-76C7-4185-80F1-8BA8F5C06267}"/>
    <cellStyle name="Komma 4 32 3" xfId="24558" xr:uid="{62C174EE-A099-467C-8058-BCFC9FACCF70}"/>
    <cellStyle name="Komma 4 33" xfId="9119" xr:uid="{D7EEC82A-A3AB-425A-B58E-4C6B3D9028FD}"/>
    <cellStyle name="Komma 4 33 2" xfId="17466" xr:uid="{A9D6F203-A8C2-4B3B-BD6D-7B67B5A2CE2F}"/>
    <cellStyle name="Komma 4 33 2 2" xfId="29805" xr:uid="{0B1B1643-392E-4561-A834-54F7D3F98CD2}"/>
    <cellStyle name="Komma 4 33 3" xfId="24767" xr:uid="{38B31E70-9F45-43CE-8B33-8849FF940F6C}"/>
    <cellStyle name="Komma 4 34" xfId="9248" xr:uid="{268A32F8-D6C1-47F6-9B88-1361806F2249}"/>
    <cellStyle name="Komma 4 34 2" xfId="17574" xr:uid="{5CAEE017-51F4-46D5-A346-AA42A59A4CED}"/>
    <cellStyle name="Komma 4 34 2 2" xfId="29913" xr:uid="{EFB86F6A-3731-4531-AE8B-D5B5637B667F}"/>
    <cellStyle name="Komma 4 34 3" xfId="24875" xr:uid="{5E20E692-D94C-4D1C-863A-5F5E29199155}"/>
    <cellStyle name="Komma 4 35" xfId="9515" xr:uid="{B5F1CB4B-27C7-4689-A4E6-16AA3D5E1F5E}"/>
    <cellStyle name="Komma 4 35 2" xfId="17676" xr:uid="{CFFE1A2F-0E39-4666-80A0-0791D2AB1551}"/>
    <cellStyle name="Komma 4 35 2 2" xfId="30014" xr:uid="{70515406-D98A-4826-94E3-C9B5B40A862A}"/>
    <cellStyle name="Komma 4 35 3" xfId="24977" xr:uid="{184300A9-240C-47B7-B930-CEE1F2E54564}"/>
    <cellStyle name="Komma 4 36" xfId="9896" xr:uid="{ABF374A7-DAA0-4009-8228-41D04588E119}"/>
    <cellStyle name="Komma 4 36 2" xfId="17884" xr:uid="{7B41AE7E-42A4-4AC7-94C8-2D9EA7C3A1CE}"/>
    <cellStyle name="Komma 4 36 2 2" xfId="30222" xr:uid="{44EB37C3-6D69-4B64-B1C9-D286D005F157}"/>
    <cellStyle name="Komma 4 36 3" xfId="25185" xr:uid="{6EF04869-D6F0-4B47-BBE6-4202AD24ABAB}"/>
    <cellStyle name="Komma 4 37" xfId="10278" xr:uid="{C408BC26-518E-4E42-82E8-8BE2CE14A283}"/>
    <cellStyle name="Komma 4 37 2" xfId="18093" xr:uid="{068765B2-120D-4769-98E0-97942EA6CE1F}"/>
    <cellStyle name="Komma 4 37 2 2" xfId="30431" xr:uid="{6DF3C0AA-9DC0-4C02-A5EA-4C4A99175B76}"/>
    <cellStyle name="Komma 4 37 3" xfId="25394" xr:uid="{0887ACB3-5DAC-437C-8EA0-DC8204629362}"/>
    <cellStyle name="Komma 4 38" xfId="10659" xr:uid="{1E6D7D51-1D6C-4A3A-B1A4-29639C819C2F}"/>
    <cellStyle name="Komma 4 38 2" xfId="18302" xr:uid="{90688B9D-3CDB-4093-94DF-49CE30C80D10}"/>
    <cellStyle name="Komma 4 38 2 2" xfId="30639" xr:uid="{C5D52883-EFA6-400E-B031-0002FC730C95}"/>
    <cellStyle name="Komma 4 38 3" xfId="25602" xr:uid="{96571F8F-C4EE-465E-A7B3-E1E1BB6775F4}"/>
    <cellStyle name="Komma 4 39" xfId="11040" xr:uid="{9655F0A9-BCF4-49FA-B794-A87A863B69B8}"/>
    <cellStyle name="Komma 4 39 2" xfId="18510" xr:uid="{58B254B5-3EBA-488F-9AC5-89FB4D18A3F1}"/>
    <cellStyle name="Komma 4 39 2 2" xfId="30847" xr:uid="{E78D7BED-9523-40FE-93A2-02389093B2C7}"/>
    <cellStyle name="Komma 4 39 3" xfId="25810" xr:uid="{82E45B04-5355-4447-B7CB-6CB7E545D46A}"/>
    <cellStyle name="Komma 4 4" xfId="113" xr:uid="{00000000-0005-0000-0000-00009A000000}"/>
    <cellStyle name="Komma 4 4 10" xfId="5894" xr:uid="{C9924DD8-6061-402E-8ACB-7BC781BFCBD0}"/>
    <cellStyle name="Komma 4 4 11" xfId="5999" xr:uid="{3590D2D2-56ED-4D17-81E1-20E243853FE1}"/>
    <cellStyle name="Komma 4 4 12" xfId="6103" xr:uid="{51CB1F2E-CDBF-44D0-BCB6-C30CBF986DF0}"/>
    <cellStyle name="Komma 4 4 13" xfId="6207" xr:uid="{7A67D4EC-D092-4C78-8216-A7F3108B3F63}"/>
    <cellStyle name="Komma 4 4 14" xfId="6311" xr:uid="{CCBB0D94-FA72-4703-8946-2768D1C0DC0F}"/>
    <cellStyle name="Komma 4 4 15" xfId="6433" xr:uid="{E00CB1CD-735D-4C7B-900A-5B100AF86535}"/>
    <cellStyle name="Komma 4 4 16" xfId="6537" xr:uid="{358E47FF-95D2-4B98-8603-03440364E387}"/>
    <cellStyle name="Komma 4 4 17" xfId="6641" xr:uid="{936866BA-CAE1-458E-AB96-F8FE5650238B}"/>
    <cellStyle name="Komma 4 4 18" xfId="6746" xr:uid="{24CD2354-1061-4CC6-930B-712F499F454E}"/>
    <cellStyle name="Komma 4 4 19" xfId="6940" xr:uid="{C8FA59FF-EF8C-4F2E-A93B-FE3A9A7F199B}"/>
    <cellStyle name="Komma 4 4 2" xfId="630" xr:uid="{00000000-0005-0000-0000-00009A000000}"/>
    <cellStyle name="Komma 4 4 2 10" xfId="9787" xr:uid="{332353AF-5F7A-4F9E-B095-622D42EFC1DC}"/>
    <cellStyle name="Komma 4 4 2 10 2" xfId="17826" xr:uid="{0818B256-9917-48C6-859C-FCEFC8BDE827}"/>
    <cellStyle name="Komma 4 4 2 10 2 2" xfId="30164" xr:uid="{A8310C25-DA60-44A4-9957-36F2C8650F5A}"/>
    <cellStyle name="Komma 4 4 2 10 3" xfId="25127" xr:uid="{33CC59D0-4530-4E78-9241-8222F9DD6B63}"/>
    <cellStyle name="Komma 4 4 2 11" xfId="10169" xr:uid="{E42F779E-B12C-4D16-ACFD-A39499ADDC44}"/>
    <cellStyle name="Komma 4 4 2 11 2" xfId="18035" xr:uid="{F57A17FC-29ED-4EBD-BFEE-B6D46C6F709A}"/>
    <cellStyle name="Komma 4 4 2 11 2 2" xfId="30373" xr:uid="{35A40200-DC58-47DF-8F8D-8E9E7A4DDBCC}"/>
    <cellStyle name="Komma 4 4 2 11 3" xfId="25336" xr:uid="{4A681FAB-F18A-41AF-8679-2EFC692CDCFC}"/>
    <cellStyle name="Komma 4 4 2 12" xfId="10550" xr:uid="{87B3A957-4D2E-4444-9377-AB397218E9AB}"/>
    <cellStyle name="Komma 4 4 2 12 2" xfId="18244" xr:uid="{391CDEFF-4344-47D1-9ADD-A87F1EBF6A53}"/>
    <cellStyle name="Komma 4 4 2 12 2 2" xfId="30581" xr:uid="{AD59749A-C973-44CE-B0E3-B02484DD70B5}"/>
    <cellStyle name="Komma 4 4 2 12 3" xfId="25544" xr:uid="{F55AF78F-03CC-4C6F-8579-0C380FF0C7F6}"/>
    <cellStyle name="Komma 4 4 2 13" xfId="10931" xr:uid="{9BF4DC71-72A5-43C3-B1F2-472AF06739B7}"/>
    <cellStyle name="Komma 4 4 2 13 2" xfId="18452" xr:uid="{3654E842-0A27-417A-85B9-D16E96B29516}"/>
    <cellStyle name="Komma 4 4 2 13 2 2" xfId="30789" xr:uid="{38C7957C-2051-492D-809D-037E4B426FE1}"/>
    <cellStyle name="Komma 4 4 2 13 3" xfId="25752" xr:uid="{B61A80C9-EBC1-43DC-8825-F24FF40977C8}"/>
    <cellStyle name="Komma 4 4 2 14" xfId="11312" xr:uid="{538BA289-BF36-4F0C-ABE2-64E516913C1E}"/>
    <cellStyle name="Komma 4 4 2 14 2" xfId="18661" xr:uid="{F8A31B4A-3C79-4C5F-B899-1BDA69034C54}"/>
    <cellStyle name="Komma 4 4 2 14 2 2" xfId="30997" xr:uid="{40129D2F-D5B7-4F47-A018-A9435B2CC0FF}"/>
    <cellStyle name="Komma 4 4 2 14 3" xfId="25960" xr:uid="{2ED34446-0ACA-4CFF-A7C8-2841988850E8}"/>
    <cellStyle name="Komma 4 4 2 15" xfId="11729" xr:uid="{F103F776-E8F8-4DEF-8F4D-BF28FBF59A46}"/>
    <cellStyle name="Komma 4 4 2 15 2" xfId="18879" xr:uid="{1DA4D86E-19AF-4FD6-A236-45A334DB0D80}"/>
    <cellStyle name="Komma 4 4 2 15 2 2" xfId="31213" xr:uid="{1FE47113-B28C-4EA8-8E11-CB5F1C99BB8E}"/>
    <cellStyle name="Komma 4 4 2 15 3" xfId="26176" xr:uid="{DEECF930-D872-4AC2-A8D4-B3357CE6B3F6}"/>
    <cellStyle name="Komma 4 4 2 16" xfId="12114" xr:uid="{88BCEC41-8B27-4600-BDD7-590F27E473AB}"/>
    <cellStyle name="Komma 4 4 2 16 2" xfId="19090" xr:uid="{592E7877-54B1-47B3-9D92-BDC58BCEFA07}"/>
    <cellStyle name="Komma 4 4 2 16 2 2" xfId="31423" xr:uid="{39375149-2179-4108-BDF1-DE8ECA663378}"/>
    <cellStyle name="Komma 4 4 2 16 3" xfId="26386" xr:uid="{75C3AE6E-3795-4FC4-91DE-80DEDE0347E1}"/>
    <cellStyle name="Komma 4 4 2 17" xfId="12495" xr:uid="{A4BE6CFA-1317-434D-8122-FDD6D61FDA2E}"/>
    <cellStyle name="Komma 4 4 2 17 2" xfId="19299" xr:uid="{B9C2B8DD-F8AA-468C-B0CA-95F77C3767EC}"/>
    <cellStyle name="Komma 4 4 2 17 2 2" xfId="31631" xr:uid="{27AC614E-7CC3-49E3-98F2-1B9ED2080FCE}"/>
    <cellStyle name="Komma 4 4 2 17 3" xfId="26594" xr:uid="{E28575D1-1BB7-4AC1-AE47-B2D7C09A49A2}"/>
    <cellStyle name="Komma 4 4 2 18" xfId="12876" xr:uid="{F8857737-394A-4637-B0E8-ECEEDE6C1F48}"/>
    <cellStyle name="Komma 4 4 2 18 2" xfId="19507" xr:uid="{46444D54-EC6D-4749-B56E-76D012C3F594}"/>
    <cellStyle name="Komma 4 4 2 18 2 2" xfId="31839" xr:uid="{036EC5EE-5F27-449D-AB2C-6AFDDC6704A4}"/>
    <cellStyle name="Komma 4 4 2 18 3" xfId="26802" xr:uid="{CDCA49EA-CFFB-497E-BDB1-7E86896DFD06}"/>
    <cellStyle name="Komma 4 4 2 19" xfId="13257" xr:uid="{04AE200C-F46A-4D1E-B2C0-A3D4BD7531B4}"/>
    <cellStyle name="Komma 4 4 2 19 2" xfId="19715" xr:uid="{66D1E235-6764-4F83-BABA-BD64499C3005}"/>
    <cellStyle name="Komma 4 4 2 19 2 2" xfId="32047" xr:uid="{C3DA7490-428D-4B27-81C1-CE3E467FC324}"/>
    <cellStyle name="Komma 4 4 2 19 3" xfId="27010" xr:uid="{889D2C4A-5E45-44D7-BEB4-9EB3322B690A}"/>
    <cellStyle name="Komma 4 4 2 2" xfId="964" xr:uid="{93C883FE-D78F-4901-840D-5063FDE33CD1}"/>
    <cellStyle name="Komma 4 4 2 2 2" xfId="1317" xr:uid="{6E30450B-253C-4D2C-880F-F319504D57BC}"/>
    <cellStyle name="Komma 4 4 2 2 2 2" xfId="2154" xr:uid="{44129ABF-CC4E-4D7D-A61A-83E6BEEA265A}"/>
    <cellStyle name="Komma 4 4 2 2 2 2 2" xfId="4922" xr:uid="{16E19852-92F0-4058-A805-57EDC96AAB54}"/>
    <cellStyle name="Komma 4 4 2 2 2 3" xfId="3692" xr:uid="{CC158544-5B7B-4C1E-A2D6-245491B1F408}"/>
    <cellStyle name="Komma 4 4 2 2 3" xfId="1804" xr:uid="{85B0894A-F51C-4E37-A8CF-36D793B234C3}"/>
    <cellStyle name="Komma 4 4 2 2 3 2" xfId="4023" xr:uid="{592046CD-8E35-473B-80FC-D2DEAF1B5837}"/>
    <cellStyle name="Komma 4 4 2 2 4" xfId="4572" xr:uid="{FAADF02A-45AE-4177-8E6F-8FB949FAA0AC}"/>
    <cellStyle name="Komma 4 4 2 2 5" xfId="3202" xr:uid="{6E758BC9-2846-43F2-AC84-02D959EEF898}"/>
    <cellStyle name="Komma 4 4 2 2 6" xfId="22614" xr:uid="{4C55721B-48ED-4653-830C-D44240114F94}"/>
    <cellStyle name="Komma 4 4 2 20" xfId="13638" xr:uid="{F20108C5-8819-4821-9BED-BB28B863ACEE}"/>
    <cellStyle name="Komma 4 4 2 20 2" xfId="19924" xr:uid="{43E0E53C-CC01-478F-8900-CC7F9F7C4152}"/>
    <cellStyle name="Komma 4 4 2 20 2 2" xfId="32255" xr:uid="{27C4958C-4DCF-4894-B3C7-2F331357665F}"/>
    <cellStyle name="Komma 4 4 2 20 3" xfId="27218" xr:uid="{472F18C0-7DAA-4AF9-AE01-93D71D369684}"/>
    <cellStyle name="Komma 4 4 2 21" xfId="14027" xr:uid="{DC1816D1-4C30-42F2-AF9E-7A5FE7D95108}"/>
    <cellStyle name="Komma 4 4 2 21 2" xfId="20137" xr:uid="{ABA414C7-3221-4F97-AF64-2C504480FF20}"/>
    <cellStyle name="Komma 4 4 2 21 2 2" xfId="32467" xr:uid="{EC24B476-8BA7-4C1B-A003-2484636A5F87}"/>
    <cellStyle name="Komma 4 4 2 21 3" xfId="27430" xr:uid="{C1B3152E-B850-4B67-AFE3-240F8FBDC8D4}"/>
    <cellStyle name="Komma 4 4 2 22" xfId="14408" xr:uid="{30518D40-E160-46AA-BE0E-1352266807F7}"/>
    <cellStyle name="Komma 4 4 2 22 2" xfId="20346" xr:uid="{E986EBAC-51D5-4FA1-BB6A-D2558F4D042F}"/>
    <cellStyle name="Komma 4 4 2 22 2 2" xfId="32675" xr:uid="{98F4BD80-0ACF-4D66-B610-E0729B938768}"/>
    <cellStyle name="Komma 4 4 2 22 3" xfId="27638" xr:uid="{A8E82844-C05D-41A3-B2AA-5F739AAC4057}"/>
    <cellStyle name="Komma 4 4 2 23" xfId="14793" xr:uid="{82F5E066-81CA-400B-BF33-0B33217220E8}"/>
    <cellStyle name="Komma 4 4 2 23 2" xfId="20556" xr:uid="{4984A889-172B-4E84-A253-7536622BE570}"/>
    <cellStyle name="Komma 4 4 2 23 2 2" xfId="32885" xr:uid="{910BBE03-8BF0-4840-9650-287EAC00F164}"/>
    <cellStyle name="Komma 4 4 2 23 3" xfId="27848" xr:uid="{DBBF12C6-5F71-429F-99D9-B1445DF3D569}"/>
    <cellStyle name="Komma 4 4 2 24" xfId="15174" xr:uid="{647BE822-64EE-48EE-A1D1-09F52F4FA3C2}"/>
    <cellStyle name="Komma 4 4 2 24 2" xfId="20765" xr:uid="{5AD3C2EE-972B-432E-94E6-81B739DAF6E7}"/>
    <cellStyle name="Komma 4 4 2 24 2 2" xfId="33093" xr:uid="{B3D3C3F3-ECA7-4527-AC3B-A6578E9C710D}"/>
    <cellStyle name="Komma 4 4 2 24 3" xfId="28056" xr:uid="{D1B36117-56CB-44F6-AFBF-6C526476079C}"/>
    <cellStyle name="Komma 4 4 2 25" xfId="15555" xr:uid="{932D817F-8E4D-433F-BBCD-25CCE5B98FAD}"/>
    <cellStyle name="Komma 4 4 2 25 2" xfId="20973" xr:uid="{455EEFB2-119F-4B37-8C93-F3F05B8D8D83}"/>
    <cellStyle name="Komma 4 4 2 25 2 2" xfId="33301" xr:uid="{C76EEEFF-1DBE-4AEF-83A1-65D82113D3BE}"/>
    <cellStyle name="Komma 4 4 2 25 3" xfId="28264" xr:uid="{F40FCEF3-4D2F-4961-8E98-4A1B3716FB1E}"/>
    <cellStyle name="Komma 4 4 2 26" xfId="15936" xr:uid="{AD76AEF7-43CB-4395-B6EA-F9D16D48AB45}"/>
    <cellStyle name="Komma 4 4 2 26 2" xfId="21181" xr:uid="{50091579-3535-4FF2-94DE-7FB57AE41B5A}"/>
    <cellStyle name="Komma 4 4 2 26 2 2" xfId="33509" xr:uid="{9F332E3E-186F-4968-B1F9-506536A17DAE}"/>
    <cellStyle name="Komma 4 4 2 26 3" xfId="28472" xr:uid="{268903B4-286F-461D-9C43-BBC37752B900}"/>
    <cellStyle name="Komma 4 4 2 27" xfId="16317" xr:uid="{8933BCAC-CF51-4330-8874-9BB93F42C6AF}"/>
    <cellStyle name="Komma 4 4 2 27 2" xfId="21389" xr:uid="{733E6B2E-F015-42E6-BD68-70CDF592910C}"/>
    <cellStyle name="Komma 4 4 2 27 2 2" xfId="33717" xr:uid="{51D1A80E-F8BE-4AB1-8100-4E6669F8781D}"/>
    <cellStyle name="Komma 4 4 2 27 3" xfId="28680" xr:uid="{6478BB14-9321-4D78-AED7-754BC8F6AB97}"/>
    <cellStyle name="Komma 4 4 2 28" xfId="21737" xr:uid="{3B9054B5-073E-4E11-BED9-E802C1C7A4D0}"/>
    <cellStyle name="Komma 4 4 2 28 2" xfId="23186" xr:uid="{0DCBE17E-EF48-4CCD-9554-E925333F1C32}"/>
    <cellStyle name="Komma 4 4 2 29" xfId="22276" xr:uid="{C68639B8-9125-4451-8906-1786454391DF}"/>
    <cellStyle name="Komma 4 4 2 3" xfId="2433" xr:uid="{8E255F2D-4DAD-4E92-897F-68C9726332DD}"/>
    <cellStyle name="Komma 4 4 2 3 2" xfId="3502" xr:uid="{96EB4EA7-3493-47FB-88C4-18E2D848C11C}"/>
    <cellStyle name="Komma 4 4 2 3 3" xfId="21894" xr:uid="{4D6A046A-81C5-4BB6-8A37-5A75443B6E58}"/>
    <cellStyle name="Komma 4 4 2 3 3 2" xfId="23500" xr:uid="{9CD378DA-E7FE-4E1F-B7FD-DF09952EFE31}"/>
    <cellStyle name="Komma 4 4 2 3 4" xfId="22903" xr:uid="{97622596-635A-4B74-A2C1-1F38B8E06CA6}"/>
    <cellStyle name="Komma 4 4 2 30" xfId="35733" xr:uid="{4B83A318-7013-4406-8F9E-58613854A8F4}"/>
    <cellStyle name="Komma 4 4 2 4" xfId="2810" xr:uid="{C4C5457B-5FF7-4908-A932-1C57C938DE59}"/>
    <cellStyle name="Komma 4 4 2 4 2" xfId="7473" xr:uid="{F89018A7-07B4-419A-B08D-07CC19B38175}"/>
    <cellStyle name="Komma 4 4 2 5" xfId="7855" xr:uid="{99193F58-A3BA-43BC-A64E-BBFAB05C3ED2}"/>
    <cellStyle name="Komma 4 4 2 5 2" xfId="16768" xr:uid="{AB0C1603-DEB3-4467-817D-1A7DA4EF2843}"/>
    <cellStyle name="Komma 4 4 2 5 2 2" xfId="29109" xr:uid="{A85E0F51-A3D3-4160-84B1-C6F3FA4B9DFC}"/>
    <cellStyle name="Komma 4 4 2 5 3" xfId="24070" xr:uid="{03CA469B-4561-4CD1-B3DB-F1B9EE0DAF04}"/>
    <cellStyle name="Komma 4 4 2 6" xfId="8244" xr:uid="{7A80A4F7-12BB-4590-AAFD-59DB49849AF6}"/>
    <cellStyle name="Komma 4 4 2 6 2" xfId="16991" xr:uid="{FC2F05EF-3D0A-4588-88E2-06A1D79C76E8}"/>
    <cellStyle name="Komma 4 4 2 6 2 2" xfId="29331" xr:uid="{F9E7CF43-DCB4-4C2A-9981-CFF00A0212D6}"/>
    <cellStyle name="Komma 4 4 2 6 3" xfId="24292" xr:uid="{83D37C04-0252-493B-9BC8-CA9C8289C4FB}"/>
    <cellStyle name="Komma 4 4 2 7" xfId="8625" xr:uid="{125B1CEF-98AB-4273-B727-A6A0C7BFC96F}"/>
    <cellStyle name="Komma 4 4 2 7 2" xfId="17199" xr:uid="{F0052739-BCCA-4097-817D-0F2F7DC245B1}"/>
    <cellStyle name="Komma 4 4 2 7 2 2" xfId="29539" xr:uid="{035D88BC-46A9-4453-AFBD-3E904D1F6234}"/>
    <cellStyle name="Komma 4 4 2 7 3" xfId="24500" xr:uid="{494FFB19-02CB-471B-86E3-ACE5737C96C1}"/>
    <cellStyle name="Komma 4 4 2 8" xfId="9006" xr:uid="{045435C0-BDB9-4CED-B7C4-F29246BC3A0C}"/>
    <cellStyle name="Komma 4 4 2 8 2" xfId="17408" xr:uid="{2A071DD2-FA56-466D-B442-DC2053FE5FF7}"/>
    <cellStyle name="Komma 4 4 2 8 2 2" xfId="29747" xr:uid="{39D8941D-6B6C-44BB-AC22-78B1C59749BB}"/>
    <cellStyle name="Komma 4 4 2 8 3" xfId="24708" xr:uid="{122E3066-FBD5-457E-81D7-88595F54F4F4}"/>
    <cellStyle name="Komma 4 4 2 9" xfId="9406" xr:uid="{503C7D93-09EA-4904-97EA-D4341530AD05}"/>
    <cellStyle name="Komma 4 4 2 9 2" xfId="17618" xr:uid="{B670068C-C487-4D8D-8359-0C71014D4AF7}"/>
    <cellStyle name="Komma 4 4 2 9 2 2" xfId="29956" xr:uid="{D050B066-D19C-4007-A262-E8B1098785B3}"/>
    <cellStyle name="Komma 4 4 2 9 3" xfId="24919" xr:uid="{E8BB0437-92D5-4076-A75B-AD25160B1EB1}"/>
    <cellStyle name="Komma 4 4 20" xfId="7225" xr:uid="{EE60CA06-59C6-49CD-9E9B-3CF691AD813C}"/>
    <cellStyle name="Komma 4 4 21" xfId="7602" xr:uid="{46C4D943-CC7F-4F29-B7D3-3DA1001C769C}"/>
    <cellStyle name="Komma 4 4 21 2" xfId="16616" xr:uid="{9B24C62B-94C6-409E-9260-E772B265A634}"/>
    <cellStyle name="Komma 4 4 21 2 2" xfId="28958" xr:uid="{C0B081C8-6936-4E59-86F4-C58A7E3B69FE}"/>
    <cellStyle name="Komma 4 4 21 3" xfId="23919" xr:uid="{CE707393-502D-4849-9C0E-CC1A8AC3A6C3}"/>
    <cellStyle name="Komma 4 4 22" xfId="7998" xr:uid="{56FA12BB-D625-46DB-B5B6-76B493B853E8}"/>
    <cellStyle name="Komma 4 4 22 2" xfId="16860" xr:uid="{124924B5-37F0-4FF5-8470-07985F45250F}"/>
    <cellStyle name="Komma 4 4 22 2 2" xfId="29201" xr:uid="{6412EBD5-554F-4826-9AED-124FDA6D432E}"/>
    <cellStyle name="Komma 4 4 22 3" xfId="24162" xr:uid="{8275BDD1-16C3-4C61-9C3D-BC3EBE810C8A}"/>
    <cellStyle name="Komma 4 4 23" xfId="8373" xr:uid="{8E20306E-3F9D-40E9-B706-D62F1746323A}"/>
    <cellStyle name="Komma 4 4 23 2" xfId="17069" xr:uid="{762560BA-9379-4993-A50B-8A16516767F4}"/>
    <cellStyle name="Komma 4 4 23 2 2" xfId="29409" xr:uid="{C1CBDAF2-67ED-41A4-B668-6B340E930498}"/>
    <cellStyle name="Komma 4 4 23 3" xfId="24370" xr:uid="{6B55611A-0546-475B-9251-4A062EA7D732}"/>
    <cellStyle name="Komma 4 4 24" xfId="8754" xr:uid="{38AB059F-4706-4F98-92CB-78917136F3D2}"/>
    <cellStyle name="Komma 4 4 24 2" xfId="17277" xr:uid="{3FDED5A7-77C9-48E1-A9A7-864914BE78E9}"/>
    <cellStyle name="Komma 4 4 24 2 2" xfId="29617" xr:uid="{B727F156-E8A1-468E-BD4A-4EC7EEDE603B}"/>
    <cellStyle name="Komma 4 4 24 3" xfId="24578" xr:uid="{799AF003-0253-4ED3-BFA9-0CD3165F3000}"/>
    <cellStyle name="Komma 4 4 25" xfId="9139" xr:uid="{9D3CF005-66AB-471A-9EA1-9DA10EE8C769}"/>
    <cellStyle name="Komma 4 4 25 2" xfId="17486" xr:uid="{EBF88AC5-112B-4B70-8778-638761801160}"/>
    <cellStyle name="Komma 4 4 25 2 2" xfId="29825" xr:uid="{1A00C72F-10CF-4CEF-9F9A-041C080EFB4C}"/>
    <cellStyle name="Komma 4 4 25 3" xfId="24787" xr:uid="{D84548E9-DD1C-4789-92C6-1D7A8BE40D7E}"/>
    <cellStyle name="Komma 4 4 26" xfId="9535" xr:uid="{D73ED2B7-84D0-4C52-B041-0CB3603E37C1}"/>
    <cellStyle name="Komma 4 4 26 2" xfId="17696" xr:uid="{5E5760BC-89CF-4CD8-985F-ABDE8FE2BEDF}"/>
    <cellStyle name="Komma 4 4 26 2 2" xfId="30034" xr:uid="{0C6AF2C5-8DE9-4F1F-A399-DE5F71CC7BAB}"/>
    <cellStyle name="Komma 4 4 26 3" xfId="24997" xr:uid="{A99CA4BF-45E8-468C-B499-A32A1988ACD9}"/>
    <cellStyle name="Komma 4 4 27" xfId="9916" xr:uid="{A3B1A99F-C86A-4593-AC7F-977874756C3D}"/>
    <cellStyle name="Komma 4 4 27 2" xfId="17904" xr:uid="{BAF1948E-4517-4952-A7AB-745CBFA243BD}"/>
    <cellStyle name="Komma 4 4 27 2 2" xfId="30242" xr:uid="{C743CD24-ADA9-484A-8265-C63C2E26D68B}"/>
    <cellStyle name="Komma 4 4 27 3" xfId="25205" xr:uid="{B9BDE5C9-45BE-47BF-BA62-4576945469DD}"/>
    <cellStyle name="Komma 4 4 28" xfId="10298" xr:uid="{F9DD0205-9E43-4D68-88C3-913263ABD545}"/>
    <cellStyle name="Komma 4 4 28 2" xfId="18113" xr:uid="{0BD87AFE-21B8-4DEC-B6CB-98AA114A9261}"/>
    <cellStyle name="Komma 4 4 28 2 2" xfId="30451" xr:uid="{09FB7EF3-9DA7-430C-9694-C7FF55FFE694}"/>
    <cellStyle name="Komma 4 4 28 3" xfId="25414" xr:uid="{C0CB589C-EA02-4249-8AA7-2209FFD4B916}"/>
    <cellStyle name="Komma 4 4 29" xfId="10679" xr:uid="{C9BD5136-4291-4426-B273-6BE7CF8A96E5}"/>
    <cellStyle name="Komma 4 4 29 2" xfId="18322" xr:uid="{E63D9DD5-E1E7-4D28-B2F4-8453F63FD1FC}"/>
    <cellStyle name="Komma 4 4 29 2 2" xfId="30659" xr:uid="{F27ED65C-A76E-4B70-8740-F89EE6787355}"/>
    <cellStyle name="Komma 4 4 29 3" xfId="25622" xr:uid="{7FB6FB87-555A-455D-887A-732918333CE6}"/>
    <cellStyle name="Komma 4 4 3" xfId="776" xr:uid="{06E20122-3CE1-41BD-8227-20C5123CCF8A}"/>
    <cellStyle name="Komma 4 4 3 2" xfId="1131" xr:uid="{36212EDE-88BD-4CA0-94A1-05F6186133AD}"/>
    <cellStyle name="Komma 4 4 3 2 2" xfId="1968" xr:uid="{FB557300-CF78-4FFA-BD5E-A515DE3F817A}"/>
    <cellStyle name="Komma 4 4 3 2 2 2" xfId="4736" xr:uid="{BE07B096-A6A7-4251-8C62-AD5133FEFE37}"/>
    <cellStyle name="Komma 4 4 3 2 3" xfId="3603" xr:uid="{591853FE-DA08-4192-9AB2-B538BDBEAC14}"/>
    <cellStyle name="Komma 4 4 3 2 4" xfId="23759" xr:uid="{D6811071-3567-4E1B-B8E8-4A9664B80BB1}"/>
    <cellStyle name="Komma 4 4 3 3" xfId="1618" xr:uid="{334D8D7B-627C-4B35-81C6-51E0CD097613}"/>
    <cellStyle name="Komma 4 4 3 3 2" xfId="3857" xr:uid="{591341EA-62FA-4E85-A7F0-D47100F74BEF}"/>
    <cellStyle name="Komma 4 4 3 3 3" xfId="21990" xr:uid="{8EC9A3D7-8494-4E44-9079-DCD2DC3ED485}"/>
    <cellStyle name="Komma 4 4 3 3 4" xfId="28829" xr:uid="{14FD57B3-5A7F-4543-9383-AC35AC268171}"/>
    <cellStyle name="Komma 4 4 3 4" xfId="4413" xr:uid="{C77CB1B8-8683-49F7-B879-BC0454FF6A67}"/>
    <cellStyle name="Komma 4 4 3 4 2" xfId="23300" xr:uid="{22A0F769-2112-439B-8688-CE0CD18122A8}"/>
    <cellStyle name="Komma 4 4 3 5" xfId="5227" xr:uid="{9E3F3579-4859-4B18-960D-0F907A63990A}"/>
    <cellStyle name="Komma 4 4 3 6" xfId="16447" xr:uid="{06CDACDB-7885-4018-A11E-7578BD7059B3}"/>
    <cellStyle name="Komma 4 4 3 7" xfId="3034" xr:uid="{3D4E85BF-0704-4BD2-8F97-7BA4C2F7DC26}"/>
    <cellStyle name="Komma 4 4 3 8" xfId="22471" xr:uid="{6E530309-F124-4EE4-B274-85A0942AA33A}"/>
    <cellStyle name="Komma 4 4 30" xfId="11060" xr:uid="{0C19776A-70A1-4770-B77F-142B48B6F13B}"/>
    <cellStyle name="Komma 4 4 30 2" xfId="18530" xr:uid="{09AD3740-BD8A-411D-8936-2F6881C757E1}"/>
    <cellStyle name="Komma 4 4 30 2 2" xfId="30867" xr:uid="{555FF4FC-9960-40A5-8D9C-BEB449301D93}"/>
    <cellStyle name="Komma 4 4 30 3" xfId="25830" xr:uid="{CDEAF062-2F73-4DCE-B255-0DC57ABA6DEE}"/>
    <cellStyle name="Komma 4 4 31" xfId="11477" xr:uid="{98AA0B4C-5AEE-4DE1-AC24-2AD4FA1D95D5}"/>
    <cellStyle name="Komma 4 4 31 2" xfId="18749" xr:uid="{CAC1A3FA-5037-4838-ADD5-A1EAA3567BD4}"/>
    <cellStyle name="Komma 4 4 31 2 2" xfId="31083" xr:uid="{104E1D4E-950E-4BEA-A4A9-062E33BA71E5}"/>
    <cellStyle name="Komma 4 4 31 3" xfId="26046" xr:uid="{96CA1659-6AA0-418D-8F04-C5AD9DC8DBC6}"/>
    <cellStyle name="Komma 4 4 32" xfId="11862" xr:uid="{20FEA4AC-0536-4A68-B847-39F89B121FF6}"/>
    <cellStyle name="Komma 4 4 32 2" xfId="18959" xr:uid="{F142EB39-1215-42AA-B2AC-0DC914751C60}"/>
    <cellStyle name="Komma 4 4 32 2 2" xfId="31293" xr:uid="{A4D98934-BEB1-4C89-AF61-26E6FC46BE70}"/>
    <cellStyle name="Komma 4 4 32 3" xfId="26256" xr:uid="{0121E48D-0613-4726-95E2-FAFF61E79464}"/>
    <cellStyle name="Komma 4 4 33" xfId="12243" xr:uid="{1A546590-BAD7-4274-88E0-709D42BBA969}"/>
    <cellStyle name="Komma 4 4 33 2" xfId="19168" xr:uid="{A1E5BC13-880E-4C80-A7D8-E0067CCCF9D4}"/>
    <cellStyle name="Komma 4 4 33 2 2" xfId="31501" xr:uid="{5B8C9A0D-9C7B-409B-9151-25FD073AF308}"/>
    <cellStyle name="Komma 4 4 33 3" xfId="26464" xr:uid="{E296FC1B-3880-43D8-B11A-07B5526ABF89}"/>
    <cellStyle name="Komma 4 4 34" xfId="12624" xr:uid="{4C74A0C1-A1BF-4C33-BB07-039CA1E634A3}"/>
    <cellStyle name="Komma 4 4 34 2" xfId="19377" xr:uid="{8280F165-E474-4683-865F-C25916686E5C}"/>
    <cellStyle name="Komma 4 4 34 2 2" xfId="31709" xr:uid="{045AFFDA-3A61-49A6-AC00-3AEA5B214541}"/>
    <cellStyle name="Komma 4 4 34 3" xfId="26672" xr:uid="{142BD5E4-62FE-49E8-8615-5AC9AFB7C4BC}"/>
    <cellStyle name="Komma 4 4 35" xfId="13005" xr:uid="{528CB1B1-A6BC-4176-BEBB-F37CF0BADFD5}"/>
    <cellStyle name="Komma 4 4 35 2" xfId="19585" xr:uid="{5262757D-E4FB-451D-BFD9-C03E8E5683E7}"/>
    <cellStyle name="Komma 4 4 35 2 2" xfId="31917" xr:uid="{C3DBC1FC-B287-4510-96D9-77F7229217D4}"/>
    <cellStyle name="Komma 4 4 35 3" xfId="26880" xr:uid="{B7A87648-1999-4429-9D6F-FE564FDF53E5}"/>
    <cellStyle name="Komma 4 4 36" xfId="13386" xr:uid="{EA1010C8-A137-4AA5-AB81-1699968A62FA}"/>
    <cellStyle name="Komma 4 4 36 2" xfId="19794" xr:uid="{6AF9B9DD-90E6-45DA-8EAF-415D15A780C7}"/>
    <cellStyle name="Komma 4 4 36 2 2" xfId="32125" xr:uid="{691F8B18-3448-4AB7-984A-C8B1B44D5152}"/>
    <cellStyle name="Komma 4 4 36 3" xfId="27088" xr:uid="{D503C804-746F-49D4-BCCD-396C12D0CB5F}"/>
    <cellStyle name="Komma 4 4 37" xfId="13775" xr:uid="{3EE1B29C-184B-4AE4-A026-7AC8877D8D24}"/>
    <cellStyle name="Komma 4 4 37 2" xfId="20006" xr:uid="{7992212B-6822-495A-8A5A-1ECECB086ED2}"/>
    <cellStyle name="Komma 4 4 37 2 2" xfId="32337" xr:uid="{E0537673-BC1F-4F84-9B88-34DFBCBC5306}"/>
    <cellStyle name="Komma 4 4 37 3" xfId="27300" xr:uid="{26D57126-A68E-4A03-8B8A-AA02F7FCA0E5}"/>
    <cellStyle name="Komma 4 4 38" xfId="14156" xr:uid="{FA6F3EC4-DF52-49C4-A618-9B60942D7DC2}"/>
    <cellStyle name="Komma 4 4 38 2" xfId="20215" xr:uid="{6F4664B4-BF7B-49B1-828C-3F53A9BAF8F1}"/>
    <cellStyle name="Komma 4 4 38 2 2" xfId="32545" xr:uid="{BA72367C-45D4-4C06-B7B4-1C3B79962B0D}"/>
    <cellStyle name="Komma 4 4 38 3" xfId="27508" xr:uid="{95816B84-2C96-4771-86EB-DB64A3720C8B}"/>
    <cellStyle name="Komma 4 4 39" xfId="14541" xr:uid="{12B07510-2B8C-4346-B0C4-287EADE09172}"/>
    <cellStyle name="Komma 4 4 39 2" xfId="20426" xr:uid="{825A8EC3-CF31-4DAC-A0DE-5CE17F5F6730}"/>
    <cellStyle name="Komma 4 4 39 2 2" xfId="32755" xr:uid="{6AB46BA2-8175-4EDB-8C25-EEC5DC2BD126}"/>
    <cellStyle name="Komma 4 4 39 3" xfId="27718" xr:uid="{B275BDC8-9DDD-44FD-90C8-5ED6599D5CE2}"/>
    <cellStyle name="Komma 4 4 4" xfId="1454" xr:uid="{D9F896E9-E50E-4CC3-8E2C-8C9511650BEF}"/>
    <cellStyle name="Komma 4 4 4 2" xfId="23766" xr:uid="{8548BFA7-0ACB-474C-94DF-E700AB602CA0}"/>
    <cellStyle name="Komma 4 4 4 3" xfId="22810" xr:uid="{DADD7BFC-898A-4296-877C-E7A2D0FE1517}"/>
    <cellStyle name="Komma 4 4 40" xfId="14922" xr:uid="{23D6B7BC-15F5-4098-A283-9EE4A805AE14}"/>
    <cellStyle name="Komma 4 4 40 2" xfId="20634" xr:uid="{5914C49D-DE44-4656-A19D-7AB4F7260984}"/>
    <cellStyle name="Komma 4 4 40 2 2" xfId="32963" xr:uid="{4ACE6561-9291-4AA1-8A87-E8597BABBE16}"/>
    <cellStyle name="Komma 4 4 40 3" xfId="27926" xr:uid="{39EB4986-E9DD-426F-8FE8-CE7840169DE8}"/>
    <cellStyle name="Komma 4 4 41" xfId="15303" xr:uid="{6ADA8D72-8F6E-4C94-9B73-140D882E6594}"/>
    <cellStyle name="Komma 4 4 41 2" xfId="20843" xr:uid="{9D4538A8-1B9A-435D-AC6E-FD63DB1796BC}"/>
    <cellStyle name="Komma 4 4 41 2 2" xfId="33171" xr:uid="{E59A4E7B-6BFC-4135-BDAC-54A461A37D31}"/>
    <cellStyle name="Komma 4 4 41 3" xfId="28134" xr:uid="{F37B2E43-9BFD-4740-8A5C-27D73781BB68}"/>
    <cellStyle name="Komma 4 4 42" xfId="15684" xr:uid="{D7A29FD7-7988-4C55-9938-7CBB0623437A}"/>
    <cellStyle name="Komma 4 4 42 2" xfId="21051" xr:uid="{C2344C72-36AF-4A1B-82C9-42C30AAABF58}"/>
    <cellStyle name="Komma 4 4 42 2 2" xfId="33379" xr:uid="{5096FABA-335B-453E-BC38-33E9FE225CBD}"/>
    <cellStyle name="Komma 4 4 42 3" xfId="28342" xr:uid="{BED7C022-AF33-46EE-8C0B-15CF882A030A}"/>
    <cellStyle name="Komma 4 4 43" xfId="16065" xr:uid="{ED537B6B-CDE6-4233-86F8-9B0375689DE4}"/>
    <cellStyle name="Komma 4 4 43 2" xfId="21259" xr:uid="{B38CCE1E-C92B-4342-BEB0-FEA9C6FDC233}"/>
    <cellStyle name="Komma 4 4 43 2 2" xfId="33587" xr:uid="{3515AEE3-42A4-438B-9326-8AC9C89DBED6}"/>
    <cellStyle name="Komma 4 4 43 3" xfId="28550" xr:uid="{A532305F-88F0-4A81-A262-7BBA69D542F1}"/>
    <cellStyle name="Komma 4 4 44" xfId="21485" xr:uid="{B671E677-0CFA-47AC-9F7E-AEEB04FE8692}"/>
    <cellStyle name="Komma 4 4 44 2" xfId="23040" xr:uid="{F0E72D5C-A0CC-46AE-975E-E8281991E3E0}"/>
    <cellStyle name="Komma 4 4 45" xfId="22071" xr:uid="{1B162DFF-6CA3-4B4E-9F6C-7DB2CE100E9F}"/>
    <cellStyle name="Komma 4 4 46" xfId="35419" xr:uid="{8AD552C3-81BE-44D9-985B-092C50BBCD39}"/>
    <cellStyle name="Komma 4 4 5" xfId="2590" xr:uid="{C200577C-8A3D-4426-8AE6-D4002E3EC7BE}"/>
    <cellStyle name="Komma 4 4 5 2" xfId="5368" xr:uid="{5086EDE1-EEF8-4ED4-A78C-A871DFE30079}"/>
    <cellStyle name="Komma 4 4 6" xfId="5454" xr:uid="{65A57FB0-A9EC-4889-8843-0B43EFC187C4}"/>
    <cellStyle name="Komma 4 4 7" xfId="5547" xr:uid="{1C935D36-D51E-470C-B85F-995C690349E8}"/>
    <cellStyle name="Komma 4 4 8" xfId="5652" xr:uid="{E0565DAC-F320-4429-9E5B-27FA44C5E98C}"/>
    <cellStyle name="Komma 4 4 9" xfId="5768" xr:uid="{7991DCEE-2342-453F-BE9B-C8FC4C594A8F}"/>
    <cellStyle name="Komma 4 40" xfId="11457" xr:uid="{1A9DB2D9-FF3E-4A9C-84D7-E8F61932DAB0}"/>
    <cellStyle name="Komma 4 40 2" xfId="18729" xr:uid="{42854956-F7F0-4D90-8659-DAB7C61ACCD0}"/>
    <cellStyle name="Komma 4 40 2 2" xfId="31063" xr:uid="{80370394-B49C-409F-8B37-7806CE59316D}"/>
    <cellStyle name="Komma 4 40 3" xfId="26026" xr:uid="{46DDF18D-14D0-48E9-A031-A9B29605E7BC}"/>
    <cellStyle name="Komma 4 41" xfId="11842" xr:uid="{446435A9-274B-46E3-B25E-05E7A1EBE4C5}"/>
    <cellStyle name="Komma 4 41 2" xfId="18939" xr:uid="{7FD78406-FEE0-4374-AD9B-CDD1BD14E28C}"/>
    <cellStyle name="Komma 4 41 2 2" xfId="31273" xr:uid="{5F23393E-6794-4EF8-B9C2-F7317609A1DB}"/>
    <cellStyle name="Komma 4 41 3" xfId="26236" xr:uid="{B097850D-D2E5-4996-85DE-C0A15F4B4AC3}"/>
    <cellStyle name="Komma 4 42" xfId="12223" xr:uid="{04950226-C647-41E5-8CCA-489096847A80}"/>
    <cellStyle name="Komma 4 42 2" xfId="19148" xr:uid="{F207F87F-903D-4C33-86EE-C3E601083DCE}"/>
    <cellStyle name="Komma 4 42 2 2" xfId="31481" xr:uid="{32006D58-67B9-4BCB-B9A2-0EEED37B8099}"/>
    <cellStyle name="Komma 4 42 3" xfId="26444" xr:uid="{5F99825C-90C3-4C56-A86E-16F3CF59B151}"/>
    <cellStyle name="Komma 4 43" xfId="12604" xr:uid="{6B04D0F3-513A-4427-B977-8A8E8A7B0095}"/>
    <cellStyle name="Komma 4 43 2" xfId="19357" xr:uid="{F79D35D0-691B-40BC-BAFA-FAA6010D1AFC}"/>
    <cellStyle name="Komma 4 43 2 2" xfId="31689" xr:uid="{DEE8288D-85A6-4430-BDE5-7D535E338A56}"/>
    <cellStyle name="Komma 4 43 3" xfId="26652" xr:uid="{B106BBE1-56A5-490F-8261-555856E19D69}"/>
    <cellStyle name="Komma 4 44" xfId="12985" xr:uid="{E6F88F83-9BED-40AA-B043-6BE2F9A9E745}"/>
    <cellStyle name="Komma 4 44 2" xfId="19565" xr:uid="{712F9327-446A-4C69-8B8E-F78B4BD5FD98}"/>
    <cellStyle name="Komma 4 44 2 2" xfId="31897" xr:uid="{876C1C0A-0ABA-4BE9-B107-7FBB6C04BACE}"/>
    <cellStyle name="Komma 4 44 3" xfId="26860" xr:uid="{D0349968-790A-4BEC-BAAA-DB038EC58311}"/>
    <cellStyle name="Komma 4 45" xfId="13366" xr:uid="{35A4AE60-AA12-4AE3-809A-3561B5A2B25E}"/>
    <cellStyle name="Komma 4 45 2" xfId="19774" xr:uid="{0A2B952C-7686-491C-8B84-9274D959A829}"/>
    <cellStyle name="Komma 4 45 2 2" xfId="32105" xr:uid="{AD363783-2206-422D-8D0B-9EE67DBFD849}"/>
    <cellStyle name="Komma 4 45 3" xfId="27068" xr:uid="{98F4F4C9-CC6D-408D-AC6C-0358EEC7B00E}"/>
    <cellStyle name="Komma 4 46" xfId="13755" xr:uid="{644090F2-900D-41E2-987B-5DBF3055D298}"/>
    <cellStyle name="Komma 4 46 2" xfId="19986" xr:uid="{862A9834-1E16-4D59-AE5E-5F90D4F69B54}"/>
    <cellStyle name="Komma 4 46 2 2" xfId="32317" xr:uid="{5F0E6E4C-411D-469B-8EF9-55B4951ED774}"/>
    <cellStyle name="Komma 4 46 3" xfId="27280" xr:uid="{F233291C-7942-4A8A-8229-83F0D798E71A}"/>
    <cellStyle name="Komma 4 47" xfId="14136" xr:uid="{83D49B07-2596-4555-AE92-588460154E6D}"/>
    <cellStyle name="Komma 4 47 2" xfId="20195" xr:uid="{4BC7EFAF-C5D8-4782-9BB0-E2944B2884F5}"/>
    <cellStyle name="Komma 4 47 2 2" xfId="32525" xr:uid="{7DE3C389-2F08-4957-8136-06805ABFD8B6}"/>
    <cellStyle name="Komma 4 47 3" xfId="27488" xr:uid="{18B6F6F2-DAB6-43F4-B08A-433B693CCA44}"/>
    <cellStyle name="Komma 4 48" xfId="14521" xr:uid="{8CB49A66-0189-487B-B6AB-76877982E20D}"/>
    <cellStyle name="Komma 4 48 2" xfId="20406" xr:uid="{F2246F76-5F55-4B2C-A842-7510FB16E812}"/>
    <cellStyle name="Komma 4 48 2 2" xfId="32735" xr:uid="{CD5222C7-9939-4765-AECD-C796437F2BBE}"/>
    <cellStyle name="Komma 4 48 3" xfId="27698" xr:uid="{734090F9-7B7F-4A69-9310-513AEE20F892}"/>
    <cellStyle name="Komma 4 49" xfId="14902" xr:uid="{3675989A-8B27-4A9E-8FA4-5EC59BD1A027}"/>
    <cellStyle name="Komma 4 49 2" xfId="20614" xr:uid="{59078623-5930-4A51-B278-313D9FC31187}"/>
    <cellStyle name="Komma 4 49 2 2" xfId="32943" xr:uid="{32920E91-5B8E-4ED0-BCBD-091D8BA60AEF}"/>
    <cellStyle name="Komma 4 49 3" xfId="27906" xr:uid="{2630F39B-1E9F-472C-A10F-53A90CA44ABE}"/>
    <cellStyle name="Komma 4 5" xfId="275" xr:uid="{00000000-0005-0000-0000-0000C9000000}"/>
    <cellStyle name="Komma 4 5 10" xfId="9625" xr:uid="{459EF0C6-F267-42A4-99A7-12339CE8C28E}"/>
    <cellStyle name="Komma 4 5 10 2" xfId="17769" xr:uid="{D03DE1D2-B927-4A2B-8AF4-D1988F141AF3}"/>
    <cellStyle name="Komma 4 5 10 2 2" xfId="30107" xr:uid="{0021F88A-E3E0-4D89-952D-E5615EE29193}"/>
    <cellStyle name="Komma 4 5 10 3" xfId="25070" xr:uid="{CB240798-ACED-443C-9212-9837355A197B}"/>
    <cellStyle name="Komma 4 5 11" xfId="10006" xr:uid="{38BE0966-C65A-4558-B251-769BEB0C58FC}"/>
    <cellStyle name="Komma 4 5 11 2" xfId="17977" xr:uid="{21D4515F-EA4B-42EF-A280-D59FC00E00E3}"/>
    <cellStyle name="Komma 4 5 11 2 2" xfId="30315" xr:uid="{88349B8B-3DDC-46F5-92F5-BE7DE7733EE2}"/>
    <cellStyle name="Komma 4 5 11 3" xfId="25278" xr:uid="{0E64BCAF-805A-4007-83D3-2E7141E438CF}"/>
    <cellStyle name="Komma 4 5 12" xfId="10388" xr:uid="{C66A356C-F698-4E5B-8C7F-B92B37BC7944}"/>
    <cellStyle name="Komma 4 5 12 2" xfId="18186" xr:uid="{E949C154-27EF-4049-88E1-251BD54ABA71}"/>
    <cellStyle name="Komma 4 5 12 2 2" xfId="30524" xr:uid="{EC861F27-EEE6-4A99-929A-D2392C656CD4}"/>
    <cellStyle name="Komma 4 5 12 3" xfId="25487" xr:uid="{291D2677-14BC-4CF0-BA3C-6E2C8EEB9921}"/>
    <cellStyle name="Komma 4 5 13" xfId="10769" xr:uid="{2FD63E66-9FED-4E61-BCD7-F781033C7C54}"/>
    <cellStyle name="Komma 4 5 13 2" xfId="18395" xr:uid="{1807F350-A143-402C-95EC-B5DBA04A4C47}"/>
    <cellStyle name="Komma 4 5 13 2 2" xfId="30732" xr:uid="{4C7AAB16-FC43-4D8E-9937-9FD013B2D262}"/>
    <cellStyle name="Komma 4 5 13 3" xfId="25695" xr:uid="{C982AC08-1932-4244-8E0E-99A7FB5298C9}"/>
    <cellStyle name="Komma 4 5 14" xfId="11150" xr:uid="{ED35FA30-2CAF-439F-AA64-E7272356405D}"/>
    <cellStyle name="Komma 4 5 14 2" xfId="18604" xr:uid="{779E8D9B-B95D-41C3-BF69-420AB53E76C9}"/>
    <cellStyle name="Komma 4 5 14 2 2" xfId="30940" xr:uid="{204C4AB1-FA35-4CE7-ABCB-0A2DB1260541}"/>
    <cellStyle name="Komma 4 5 14 3" xfId="25903" xr:uid="{79F70063-A690-4076-A017-C86530473D61}"/>
    <cellStyle name="Komma 4 5 15" xfId="11567" xr:uid="{4B94EAF8-C967-4E6F-9FFD-61EE872FF80C}"/>
    <cellStyle name="Komma 4 5 15 2" xfId="18822" xr:uid="{4E94F092-FDB3-4B62-8663-7FEF3A2D1B7C}"/>
    <cellStyle name="Komma 4 5 15 2 2" xfId="31156" xr:uid="{B2CD232D-2241-4C3F-9F1C-CAF93A78622C}"/>
    <cellStyle name="Komma 4 5 15 3" xfId="26119" xr:uid="{A0920080-1F05-421D-9843-587B1A76CB6E}"/>
    <cellStyle name="Komma 4 5 16" xfId="11952" xr:uid="{0B83E6B5-8B01-425A-A3D1-249A570F1719}"/>
    <cellStyle name="Komma 4 5 16 2" xfId="19033" xr:uid="{E7DB29F3-D78A-4B3E-89B5-3C3BBCC7B432}"/>
    <cellStyle name="Komma 4 5 16 2 2" xfId="31366" xr:uid="{65221187-04C8-4151-9A54-4DEFBD728D00}"/>
    <cellStyle name="Komma 4 5 16 3" xfId="26329" xr:uid="{DB60500E-8716-4376-82E4-74B477DD01C3}"/>
    <cellStyle name="Komma 4 5 17" xfId="12333" xr:uid="{84D6452B-DF96-4308-89AE-9E6FA117D734}"/>
    <cellStyle name="Komma 4 5 17 2" xfId="19241" xr:uid="{CFDA4BA1-9297-460F-A3B6-A7233CD8BA35}"/>
    <cellStyle name="Komma 4 5 17 2 2" xfId="31574" xr:uid="{58BDA9C3-3168-4B27-B586-0663A44A3A76}"/>
    <cellStyle name="Komma 4 5 17 3" xfId="26537" xr:uid="{FBCBED86-19CF-460A-A8F8-5B56D0EE76C9}"/>
    <cellStyle name="Komma 4 5 18" xfId="12714" xr:uid="{18BF9571-EBCF-4712-A73D-730DC9C93175}"/>
    <cellStyle name="Komma 4 5 18 2" xfId="19450" xr:uid="{7C6A9365-11E7-47FF-ABA5-B4C525B10338}"/>
    <cellStyle name="Komma 4 5 18 2 2" xfId="31782" xr:uid="{2B8F37D3-AB8A-4371-AB10-76E0AB38C9FF}"/>
    <cellStyle name="Komma 4 5 18 3" xfId="26745" xr:uid="{8873D711-A92D-4A00-AB21-EA49F84CD74E}"/>
    <cellStyle name="Komma 4 5 19" xfId="13095" xr:uid="{3FDD5700-3970-480C-A68B-46C875D99B8E}"/>
    <cellStyle name="Komma 4 5 19 2" xfId="19658" xr:uid="{473C3396-32A5-4176-BB65-6383379468B1}"/>
    <cellStyle name="Komma 4 5 19 2 2" xfId="31990" xr:uid="{A706E626-C61D-406C-8CE4-27907F59973C}"/>
    <cellStyle name="Komma 4 5 19 3" xfId="26953" xr:uid="{3DEBC093-F15A-4644-AA2C-81C88CFF7AE8}"/>
    <cellStyle name="Komma 4 5 2" xfId="926" xr:uid="{AA3CEFEC-71EB-4CDF-A589-67DF8E1806A5}"/>
    <cellStyle name="Komma 4 5 2 2" xfId="1279" xr:uid="{47AF3331-1285-4205-9E61-A6A6B99D217E}"/>
    <cellStyle name="Komma 4 5 2 2 2" xfId="2116" xr:uid="{99582CE1-A93D-4F19-812C-3648427B32C1}"/>
    <cellStyle name="Komma 4 5 2 2 3" xfId="4884" xr:uid="{46216856-69FA-4EE4-AFBF-65BDA90EEB11}"/>
    <cellStyle name="Komma 4 5 2 2 4" xfId="23808" xr:uid="{C70BE9B4-5340-4DCB-9ECA-C6D0D1DE78CD}"/>
    <cellStyle name="Komma 4 5 2 3" xfId="1766" xr:uid="{00AC0A91-FB2E-49B0-A434-3FC5C7E4248A}"/>
    <cellStyle name="Komma 4 5 2 3 2" xfId="6828" xr:uid="{60E2A798-78C1-4D0A-8E5D-590A1C4F23F5}"/>
    <cellStyle name="Komma 4 5 2 3 3" xfId="28847" xr:uid="{1C6F97E9-9CDD-4BB5-9325-2488A66AC4BD}"/>
    <cellStyle name="Komma 4 5 2 4" xfId="2906" xr:uid="{93745032-0A7C-4773-8357-B753EFCCB598}"/>
    <cellStyle name="Komma 4 5 2 4 2" xfId="23247" xr:uid="{A22891CE-6B6B-4E37-922B-85B320341353}"/>
    <cellStyle name="Komma 4 5 2 5" xfId="22519" xr:uid="{F0131C76-39E9-40AE-A4C6-97A393185377}"/>
    <cellStyle name="Komma 4 5 2 6" xfId="35829" xr:uid="{20088DEA-EDCF-4E03-92FC-8917FC2B5596}"/>
    <cellStyle name="Komma 4 5 20" xfId="13476" xr:uid="{70994C42-4BB9-4B7E-9906-B246BC5961B0}"/>
    <cellStyle name="Komma 4 5 20 2" xfId="19867" xr:uid="{26687D44-D0EC-4D76-B0AA-4CEA28D4265B}"/>
    <cellStyle name="Komma 4 5 20 2 2" xfId="32198" xr:uid="{AE0D9126-9FD5-47E2-8E71-22B24881D0DF}"/>
    <cellStyle name="Komma 4 5 20 3" xfId="27161" xr:uid="{3F625A32-861F-4986-8558-AE527698ECBF}"/>
    <cellStyle name="Komma 4 5 21" xfId="13865" xr:uid="{25692030-2886-446B-ABE0-E245E6D3520B}"/>
    <cellStyle name="Komma 4 5 21 2" xfId="20079" xr:uid="{F3B49DFB-F449-448D-99B0-D80C67883132}"/>
    <cellStyle name="Komma 4 5 21 2 2" xfId="32410" xr:uid="{92103EEA-BF49-4C01-9C96-1DFA47E51D67}"/>
    <cellStyle name="Komma 4 5 21 3" xfId="27373" xr:uid="{5440838D-BE4F-4A15-9347-CC480F230B3B}"/>
    <cellStyle name="Komma 4 5 22" xfId="14246" xr:uid="{06D0EBFE-851B-403C-AE6F-CBEC5D19D823}"/>
    <cellStyle name="Komma 4 5 22 2" xfId="20288" xr:uid="{70DC1B8C-0DCA-493A-A0B7-FBCFC4D1249F}"/>
    <cellStyle name="Komma 4 5 22 2 2" xfId="32618" xr:uid="{2FC2CEA0-05EA-4D95-98B5-BB6EF77381FE}"/>
    <cellStyle name="Komma 4 5 22 3" xfId="27581" xr:uid="{F180DD14-DCA6-4487-9132-1CB4A9862C24}"/>
    <cellStyle name="Komma 4 5 23" xfId="14631" xr:uid="{0B7DB434-F2E1-4D38-BCA8-BAE63868ADF2}"/>
    <cellStyle name="Komma 4 5 23 2" xfId="20499" xr:uid="{97A56E9E-C974-4BF6-A18B-BF2C19E49E14}"/>
    <cellStyle name="Komma 4 5 23 2 2" xfId="32828" xr:uid="{A990DA02-279D-46A6-B654-AEAA9C7802C9}"/>
    <cellStyle name="Komma 4 5 23 3" xfId="27791" xr:uid="{28860B8E-CE85-419C-860C-020BE9B968AA}"/>
    <cellStyle name="Komma 4 5 24" xfId="15012" xr:uid="{86A76A15-48EA-4D7C-8A90-66BB94A2FC90}"/>
    <cellStyle name="Komma 4 5 24 2" xfId="20707" xr:uid="{0B19A0AF-4812-4F67-942B-578F33AA231F}"/>
    <cellStyle name="Komma 4 5 24 2 2" xfId="33036" xr:uid="{447017B5-8F58-420F-A6BC-49F314E95DA8}"/>
    <cellStyle name="Komma 4 5 24 3" xfId="27999" xr:uid="{0852412F-C21E-4FA5-9545-0A16DA8BAE41}"/>
    <cellStyle name="Komma 4 5 25" xfId="15393" xr:uid="{775AA126-E692-4028-A5DD-4DD84B9BCEB6}"/>
    <cellStyle name="Komma 4 5 25 2" xfId="20916" xr:uid="{822970E0-5384-4C56-9AB6-D5667BEA3EB6}"/>
    <cellStyle name="Komma 4 5 25 2 2" xfId="33244" xr:uid="{4A77AD5E-C7BA-43CD-B5B2-0DC135DCE45F}"/>
    <cellStyle name="Komma 4 5 25 3" xfId="28207" xr:uid="{FF5515AC-469A-4749-87CC-1B62D16BC3EC}"/>
    <cellStyle name="Komma 4 5 26" xfId="15774" xr:uid="{22E1108C-7233-4525-BF7B-31A43E5C480E}"/>
    <cellStyle name="Komma 4 5 26 2" xfId="21124" xr:uid="{1D0F65EC-E174-48F9-AC25-AEFCD7AF50F9}"/>
    <cellStyle name="Komma 4 5 26 2 2" xfId="33452" xr:uid="{EB797714-4F90-43F8-9AF8-175984A33CB9}"/>
    <cellStyle name="Komma 4 5 26 3" xfId="28415" xr:uid="{B1C7AF11-9F22-447C-B257-A0007C46FBDA}"/>
    <cellStyle name="Komma 4 5 27" xfId="16155" xr:uid="{24E22D8D-50D5-47B6-8223-783D3524C9C8}"/>
    <cellStyle name="Komma 4 5 27 2" xfId="21332" xr:uid="{08D260D6-DC55-4C42-AF91-AAC66EB2099B}"/>
    <cellStyle name="Komma 4 5 27 2 2" xfId="33660" xr:uid="{7AD3BA2C-D175-4E7A-8F44-D32FEB5B39D2}"/>
    <cellStyle name="Komma 4 5 27 3" xfId="28623" xr:uid="{7C2F8606-690F-4D9F-AB9C-388CF39705D3}"/>
    <cellStyle name="Komma 4 5 28" xfId="5072" xr:uid="{A74498FC-FF4D-45D6-B7D5-46B68A7E1D79}"/>
    <cellStyle name="Komma 4 5 28 2" xfId="21575" xr:uid="{0E950174-815C-42EE-988D-300A873077BC}"/>
    <cellStyle name="Komma 4 5 29" xfId="22181" xr:uid="{8531EDE0-5976-41BB-9D8F-BB93E38DE337}"/>
    <cellStyle name="Komma 4 5 3" xfId="1068" xr:uid="{E8B27F03-D7B1-4924-9FDE-F6EFD6D24D59}"/>
    <cellStyle name="Komma 4 5 3 2" xfId="1906" xr:uid="{902E54B9-767D-43A4-9FBF-453C41CD2450}"/>
    <cellStyle name="Komma 4 5 3 2 2" xfId="7024" xr:uid="{E12E1EC2-DE9A-4A69-A51C-1E6CBEE9F32B}"/>
    <cellStyle name="Komma 4 5 3 2 3" xfId="23849" xr:uid="{6113B5C6-BF60-413D-AE66-B716446301FA}"/>
    <cellStyle name="Komma 4 5 3 3" xfId="16546" xr:uid="{0FC3ADFA-E5C7-4691-9D5D-366EA77FE8E7}"/>
    <cellStyle name="Komma 4 5 3 3 2" xfId="28888" xr:uid="{C73B3D98-C7E7-48A6-AED6-7297DA9C0CC8}"/>
    <cellStyle name="Komma 4 5 3 4" xfId="4674" xr:uid="{AF7F85ED-22EA-4B6B-890A-CFE76A8D0B08}"/>
    <cellStyle name="Komma 4 5 3 4 2" xfId="23403" xr:uid="{4CE32F35-EB3A-4A87-BFBE-6525CE31CF19}"/>
    <cellStyle name="Komma 4 5 3 5" xfId="22859" xr:uid="{BE2EC172-59B7-484F-B8A3-79DB28442A26}"/>
    <cellStyle name="Komma 4 5 30" xfId="35561" xr:uid="{03B68983-863F-4F48-AEB5-4BAFD0F4310F}"/>
    <cellStyle name="Komma 4 5 4" xfId="1556" xr:uid="{D1373705-5233-42D2-A3A0-6B20790053B4}"/>
    <cellStyle name="Komma 4 5 4 2" xfId="7313" xr:uid="{0CCA3F0F-AAE9-4B18-B550-6DB03F72666F}"/>
    <cellStyle name="Komma 4 5 4 2 2" xfId="23874" xr:uid="{3F04D7B7-CA95-45DC-BC32-E1AA6C46282E}"/>
    <cellStyle name="Komma 4 5 4 3" xfId="16571" xr:uid="{F18B5003-EAEC-4322-ADB0-A7E206B535DB}"/>
    <cellStyle name="Komma 4 5 4 3 2" xfId="28913" xr:uid="{E6BE3297-11EE-44A8-B69D-35E0E1C81A94}"/>
    <cellStyle name="Komma 4 5 4 4" xfId="4365" xr:uid="{007A0DF4-8283-4D2B-BE2B-8B3CEC3495E3}"/>
    <cellStyle name="Komma 4 5 4 5" xfId="23597" xr:uid="{DDA7FD06-356F-4D79-882A-0C897463646A}"/>
    <cellStyle name="Komma 4 5 5" xfId="2409" xr:uid="{9C4B9018-1891-4B2B-9990-43D452303E16}"/>
    <cellStyle name="Komma 4 5 5 2" xfId="16704" xr:uid="{9ACA1FB2-6A83-40AD-B92A-F04DDC4E9B1A}"/>
    <cellStyle name="Komma 4 5 5 2 2" xfId="29045" xr:uid="{765E7547-3D8D-4374-98E9-277318B9415D}"/>
    <cellStyle name="Komma 4 5 5 3" xfId="7702" xr:uid="{AF587AA3-EE51-4543-8004-28455FE1A65E}"/>
    <cellStyle name="Komma 4 5 5 4" xfId="24006" xr:uid="{3ED4C2A4-FE8E-48EF-865F-546F09E89B4E}"/>
    <cellStyle name="Komma 4 5 6" xfId="2704" xr:uid="{27BAC59A-25A3-4ADC-965B-FF0384BCBCA5}"/>
    <cellStyle name="Komma 4 5 6 2" xfId="16933" xr:uid="{CC10644A-07D7-4738-9529-4E98E50005F4}"/>
    <cellStyle name="Komma 4 5 6 2 2" xfId="29274" xr:uid="{70507A3C-7E8D-4E1A-842E-82F03738E47C}"/>
    <cellStyle name="Komma 4 5 6 3" xfId="24235" xr:uid="{15D0F617-CC1C-4191-9789-C14A832A0F51}"/>
    <cellStyle name="Komma 4 5 7" xfId="8463" xr:uid="{9D201352-BAFF-4290-AAB0-8D2456FD3B92}"/>
    <cellStyle name="Komma 4 5 7 2" xfId="17142" xr:uid="{7C767B2A-723D-4C08-9195-3494BD0A0CD2}"/>
    <cellStyle name="Komma 4 5 7 2 2" xfId="29482" xr:uid="{54DD4000-9ADF-41E8-819F-3AC97FB5D57E}"/>
    <cellStyle name="Komma 4 5 7 3" xfId="24443" xr:uid="{433661D7-5D7C-4ED0-8317-499A47040E25}"/>
    <cellStyle name="Komma 4 5 8" xfId="8844" xr:uid="{FE7532DF-4B52-4200-9CD1-0739AFA090AA}"/>
    <cellStyle name="Komma 4 5 8 2" xfId="17350" xr:uid="{F17FAE57-CBDC-40D9-AFC2-D836BB77AB01}"/>
    <cellStyle name="Komma 4 5 8 2 2" xfId="29690" xr:uid="{A868AE4A-F485-4CF0-96B8-70B5B9FD4B5C}"/>
    <cellStyle name="Komma 4 5 8 3" xfId="24651" xr:uid="{2F0DEF11-2796-42AD-B8BC-8FBA0EF53DA3}"/>
    <cellStyle name="Komma 4 5 9" xfId="9232" xr:uid="{93786B17-5247-46CD-A063-AF71E924CA52}"/>
    <cellStyle name="Komma 4 5 9 2" xfId="17559" xr:uid="{54B7CBF4-0404-49CD-85D4-F32DADF05544}"/>
    <cellStyle name="Komma 4 5 9 2 2" xfId="29898" xr:uid="{D29EED51-0945-4A1E-9922-21AF2ECB7704}"/>
    <cellStyle name="Komma 4 5 9 3" xfId="24860" xr:uid="{548F95E6-112C-43A8-9C72-A84A45B2EB5A}"/>
    <cellStyle name="Komma 4 50" xfId="15283" xr:uid="{84D63E66-A168-444F-8AD7-A849A4EE8229}"/>
    <cellStyle name="Komma 4 50 2" xfId="20823" xr:uid="{E45360D8-66CC-4BCE-9A5C-4DECCEAB69AA}"/>
    <cellStyle name="Komma 4 50 2 2" xfId="33151" xr:uid="{2482C3B0-A100-4ADC-9191-96FD636211E1}"/>
    <cellStyle name="Komma 4 50 3" xfId="28114" xr:uid="{A65DD7DE-0885-480E-842F-5DBA3C0AA976}"/>
    <cellStyle name="Komma 4 51" xfId="15664" xr:uid="{B7C61B05-30AE-4C5B-9087-E1EF7275BD69}"/>
    <cellStyle name="Komma 4 51 2" xfId="21031" xr:uid="{D50B2F1F-5628-4BEA-8A4B-2A1ECEE0EB0A}"/>
    <cellStyle name="Komma 4 51 2 2" xfId="33359" xr:uid="{2EF94687-8AB2-44B3-83BE-BFCAFF57B054}"/>
    <cellStyle name="Komma 4 51 3" xfId="28322" xr:uid="{25F937B5-9CF3-4CC6-8335-5E7D925E00D7}"/>
    <cellStyle name="Komma 4 52" xfId="16045" xr:uid="{D463951A-2BB2-40BA-BB8B-74BD017FA87F}"/>
    <cellStyle name="Komma 4 52 2" xfId="21239" xr:uid="{2EBCB31F-C4EE-4DA1-A148-C9394E0B54A5}"/>
    <cellStyle name="Komma 4 52 2 2" xfId="33567" xr:uid="{5435E1B2-4308-4443-BEBF-EF9B2CF202A2}"/>
    <cellStyle name="Komma 4 52 3" xfId="28530" xr:uid="{878138DA-6F4E-40E2-8A76-0841C239587A}"/>
    <cellStyle name="Komma 4 53" xfId="21465" xr:uid="{E1EFA81B-38ED-4917-83AF-8B536FBAD0B6}"/>
    <cellStyle name="Komma 4 54" xfId="22039" xr:uid="{3849A38C-A71B-4B68-8CAF-00B0D4AAD9B2}"/>
    <cellStyle name="Komma 4 55" xfId="34688" xr:uid="{15D935DC-D82D-452C-96EB-AF74CCBC6F9C}"/>
    <cellStyle name="Komma 4 6" xfId="1407" xr:uid="{2AFD77A4-8C3A-4BE2-897A-C8BBF7EA3DED}"/>
    <cellStyle name="Komma 4 6 2" xfId="3825" xr:uid="{EF3D1B0C-E4EC-497A-8F2A-590CA44E052B}"/>
    <cellStyle name="Komma 4 6 3" xfId="3380" xr:uid="{E36D1F37-9836-4564-90B6-7ED99EF25D2B}"/>
    <cellStyle name="Komma 4 6 4" xfId="22393" xr:uid="{FD1A426D-A739-4ACB-8C3D-46C58640326F}"/>
    <cellStyle name="Komma 4 6 5" xfId="35386" xr:uid="{1DF7C875-257B-49DD-830D-8083251AB149}"/>
    <cellStyle name="Komma 4 7" xfId="2551" xr:uid="{6E06C757-D5B0-4712-84CD-1A8FB228B3FE}"/>
    <cellStyle name="Komma 4 7 2" xfId="3762" xr:uid="{9A6144A1-D739-42E9-81A5-8D5EA8CD9D76}"/>
    <cellStyle name="Komma 4 7 3" xfId="2957" xr:uid="{FF4E4BF4-78E4-4E0D-96F6-3E6186C5D2F7}"/>
    <cellStyle name="Komma 4 7 4" xfId="22745" xr:uid="{92FE8D77-1D71-430C-A557-864EF709A51D}"/>
    <cellStyle name="Komma 4 8" xfId="3299" xr:uid="{00581FC1-76F6-48C5-8CA3-AC037E61E4E8}"/>
    <cellStyle name="Komma 4 9" xfId="5163" xr:uid="{8A855A5F-A537-43B3-B131-9223BC9FC2DF}"/>
    <cellStyle name="Komma 40" xfId="13723" xr:uid="{B5076505-93F5-4A5B-B549-6DEA750E323B}"/>
    <cellStyle name="Komma 40 2" xfId="19975" xr:uid="{3789935F-1253-4F7D-900D-DB73506073DA}"/>
    <cellStyle name="Komma 40 2 2" xfId="32306" xr:uid="{05C712F8-3863-4EFC-8AD7-38A94D86B878}"/>
    <cellStyle name="Komma 40 3" xfId="27269" xr:uid="{1F4575D3-9B89-42FE-A079-ED14F56E43BF}"/>
    <cellStyle name="Komma 41" xfId="14493" xr:uid="{6E5FDE59-8CD7-4789-9959-2C3B6249FBC6}"/>
    <cellStyle name="Komma 41 2" xfId="20397" xr:uid="{5C0D1B38-1737-4E73-8F0B-FFF4893E4480}"/>
    <cellStyle name="Komma 41 2 2" xfId="32726" xr:uid="{B096B44B-8FDA-40E7-B75A-BB7877493193}"/>
    <cellStyle name="Komma 41 3" xfId="27689" xr:uid="{CAE79699-534F-4036-A413-5E30A8B58018}"/>
    <cellStyle name="Komma 42" xfId="16021" xr:uid="{27F04498-5D8B-487C-9ACE-B5937B36A400}"/>
    <cellStyle name="Komma 42 2" xfId="21232" xr:uid="{460437F5-C025-472F-B77E-54DD7D54FACE}"/>
    <cellStyle name="Komma 42 2 2" xfId="33560" xr:uid="{D4D0EC1B-2496-4A1C-B066-314EA9896F99}"/>
    <cellStyle name="Komma 42 3" xfId="28523" xr:uid="{3DFE6374-9DCA-4E01-828F-B29B022227EC}"/>
    <cellStyle name="Komma 43" xfId="21441" xr:uid="{79F1AC01-852D-422F-A851-52748DBEF4A4}"/>
    <cellStyle name="Komma 44" xfId="22024" xr:uid="{EEACEC60-26CC-432C-82CF-29E2E1DDF899}"/>
    <cellStyle name="Komma 45" xfId="36452" xr:uid="{B49C3325-51DC-474E-8CE2-5059C8257080}"/>
    <cellStyle name="Komma 5" xfId="52" xr:uid="{00000000-0005-0000-0000-000049000000}"/>
    <cellStyle name="Komma 5 10" xfId="5186" xr:uid="{CC01A83F-0007-4CE6-A7DA-8130B208F66E}"/>
    <cellStyle name="Komma 5 10 2" xfId="16409" xr:uid="{ECF934E7-C399-4C45-A7C3-2DED96BCD2EF}"/>
    <cellStyle name="Komma 5 10 2 2" xfId="28736" xr:uid="{92386FEA-0FE8-4920-A351-9333E6DC88C7}"/>
    <cellStyle name="Komma 5 10 3" xfId="23683" xr:uid="{1B040073-85BE-4130-8717-B9FAF97161A8}"/>
    <cellStyle name="Komma 5 11" xfId="5303" xr:uid="{971093A4-791A-4865-B484-1E24309EBD54}"/>
    <cellStyle name="Komma 5 12" xfId="5343" xr:uid="{CE71E3D2-7645-4FA8-BE28-CFF789900FA6}"/>
    <cellStyle name="Komma 5 13" xfId="5428" xr:uid="{13B00D4C-E093-4958-8CDE-85F3D429799D}"/>
    <cellStyle name="Komma 5 14" xfId="5521" xr:uid="{82C0584F-CC0A-41F7-AB28-2FCE885B5EAC}"/>
    <cellStyle name="Komma 5 15" xfId="5623" xr:uid="{EF673406-157C-4F50-B2C3-BCE0740208B2}"/>
    <cellStyle name="Komma 5 16" xfId="5741" xr:uid="{CD2B2F88-DDDC-40F6-89CF-925FABAD84A5}"/>
    <cellStyle name="Komma 5 17" xfId="5867" xr:uid="{A41677A6-2AFF-47C6-9B78-1CF2C9FD1F34}"/>
    <cellStyle name="Komma 5 18" xfId="5972" xr:uid="{9E2AD6AB-56B5-4E5F-8857-DD8672DE99DD}"/>
    <cellStyle name="Komma 5 19" xfId="6076" xr:uid="{C146D3B9-2BAF-4038-B2AB-AA0A5F476EF8}"/>
    <cellStyle name="Komma 5 2" xfId="138" xr:uid="{00000000-0005-0000-0000-00009C000000}"/>
    <cellStyle name="Komma 5 2 10" xfId="5911" xr:uid="{3D4B9B87-9C13-4F6A-AB7A-AE5B8C7E8C22}"/>
    <cellStyle name="Komma 5 2 11" xfId="6016" xr:uid="{E9D1FA90-5A2F-49F9-ACEB-2988BCE04D52}"/>
    <cellStyle name="Komma 5 2 12" xfId="6120" xr:uid="{1B96E6B5-B647-4B19-A66F-CEC78A08A977}"/>
    <cellStyle name="Komma 5 2 13" xfId="6224" xr:uid="{55CF3434-403B-405A-8C76-2839C8B06EFA}"/>
    <cellStyle name="Komma 5 2 14" xfId="6328" xr:uid="{999A62FC-6F7B-48F5-B9BC-6DB9F1CA876B}"/>
    <cellStyle name="Komma 5 2 15" xfId="6450" xr:uid="{67665739-1327-47FE-A21D-E8B8F14AA9BB}"/>
    <cellStyle name="Komma 5 2 16" xfId="6554" xr:uid="{D2CF779B-33E6-4DFD-8C05-936D9B29DD0B}"/>
    <cellStyle name="Komma 5 2 17" xfId="6658" xr:uid="{8A927F42-4005-424C-A9DF-ACD67CF94135}"/>
    <cellStyle name="Komma 5 2 18" xfId="6763" xr:uid="{E405E98B-4520-44BB-BE9F-CF99199AD515}"/>
    <cellStyle name="Komma 5 2 19" xfId="6957" xr:uid="{62B06A8D-D367-405B-A703-142419F795DD}"/>
    <cellStyle name="Komma 5 2 2" xfId="654" xr:uid="{00000000-0005-0000-0000-00009C000000}"/>
    <cellStyle name="Komma 5 2 2 10" xfId="9802" xr:uid="{D57D59D1-FBA2-4688-838E-CE765110FF71}"/>
    <cellStyle name="Komma 5 2 2 10 2" xfId="17841" xr:uid="{48FC4A88-9C08-4FAE-BD90-6C0503BBE819}"/>
    <cellStyle name="Komma 5 2 2 10 2 2" xfId="30179" xr:uid="{7E637A28-243D-43B3-89B6-0EE65B465DC7}"/>
    <cellStyle name="Komma 5 2 2 10 3" xfId="25142" xr:uid="{5E0F560E-ED20-4945-84AC-735E014E2622}"/>
    <cellStyle name="Komma 5 2 2 11" xfId="10184" xr:uid="{813260B8-F557-413B-A8C9-D4D166AEEA6E}"/>
    <cellStyle name="Komma 5 2 2 11 2" xfId="18050" xr:uid="{DAFC75A5-848D-4AB6-9F0F-D06F963AF4F6}"/>
    <cellStyle name="Komma 5 2 2 11 2 2" xfId="30388" xr:uid="{A949B578-0E05-4634-A258-41D106836084}"/>
    <cellStyle name="Komma 5 2 2 11 3" xfId="25351" xr:uid="{AF0ECAEE-5697-4519-983B-6213318C5317}"/>
    <cellStyle name="Komma 5 2 2 12" xfId="10565" xr:uid="{44C35748-3635-44DF-85C1-382F4CF57531}"/>
    <cellStyle name="Komma 5 2 2 12 2" xfId="18259" xr:uid="{E44A97DB-301C-4330-8C62-D77979DCC3E4}"/>
    <cellStyle name="Komma 5 2 2 12 2 2" xfId="30596" xr:uid="{356B4FF1-9C4A-4512-A8B9-7AF9B9BF3873}"/>
    <cellStyle name="Komma 5 2 2 12 3" xfId="25559" xr:uid="{35896422-A0D5-4BD8-9F98-204CDF6B3094}"/>
    <cellStyle name="Komma 5 2 2 13" xfId="10946" xr:uid="{29FEAD76-57D8-4795-834F-A5C6A6F7B257}"/>
    <cellStyle name="Komma 5 2 2 13 2" xfId="18467" xr:uid="{38A7E1CD-03FB-4173-9558-EE7CD7B4F73C}"/>
    <cellStyle name="Komma 5 2 2 13 2 2" xfId="30804" xr:uid="{C02BB556-477E-42A6-A208-A72AF4577280}"/>
    <cellStyle name="Komma 5 2 2 13 3" xfId="25767" xr:uid="{0A89FEDF-6514-4314-9E3C-A8FCFEF4E151}"/>
    <cellStyle name="Komma 5 2 2 14" xfId="11327" xr:uid="{7BEC87A3-6C36-4A8A-B4D6-4EDDAF435BA8}"/>
    <cellStyle name="Komma 5 2 2 14 2" xfId="18676" xr:uid="{299D9D97-201A-4F6D-94AA-828B85E8F054}"/>
    <cellStyle name="Komma 5 2 2 14 2 2" xfId="31012" xr:uid="{BFAA1514-0214-467C-8EF2-52F170234641}"/>
    <cellStyle name="Komma 5 2 2 14 3" xfId="25975" xr:uid="{7E157025-4DAA-4DEC-A479-1ABC6357D8BD}"/>
    <cellStyle name="Komma 5 2 2 15" xfId="11744" xr:uid="{CC887933-D6E5-47A6-8F4B-11D8C159DEB8}"/>
    <cellStyle name="Komma 5 2 2 15 2" xfId="18894" xr:uid="{F42238AC-272B-4A75-9B92-4D72D51A2097}"/>
    <cellStyle name="Komma 5 2 2 15 2 2" xfId="31228" xr:uid="{1472CCCC-B7ED-4EDD-85D2-35CD5072E8FD}"/>
    <cellStyle name="Komma 5 2 2 15 3" xfId="26191" xr:uid="{A5E443B5-2277-480D-9642-1D6891289824}"/>
    <cellStyle name="Komma 5 2 2 16" xfId="12129" xr:uid="{F0278320-71D0-4F1C-A17C-3271924EB583}"/>
    <cellStyle name="Komma 5 2 2 16 2" xfId="19105" xr:uid="{9E1C7399-1AC0-426A-A80A-757257912079}"/>
    <cellStyle name="Komma 5 2 2 16 2 2" xfId="31438" xr:uid="{B28C8773-D2D8-42E8-8C7F-566C6CF4AB97}"/>
    <cellStyle name="Komma 5 2 2 16 3" xfId="26401" xr:uid="{0E943615-152C-4652-8A8B-D8981ACBCB6D}"/>
    <cellStyle name="Komma 5 2 2 17" xfId="12510" xr:uid="{57CF6E2B-F67F-46B2-ABA4-8B5139E52F13}"/>
    <cellStyle name="Komma 5 2 2 17 2" xfId="19314" xr:uid="{5A372EEA-6E61-46B2-9B87-D4D051B3DEAB}"/>
    <cellStyle name="Komma 5 2 2 17 2 2" xfId="31646" xr:uid="{762D0BF8-ACE7-4C93-8993-CDF3FD92DC4B}"/>
    <cellStyle name="Komma 5 2 2 17 3" xfId="26609" xr:uid="{E564BBBD-B20C-470A-A196-C38364024B8E}"/>
    <cellStyle name="Komma 5 2 2 18" xfId="12891" xr:uid="{A51F6021-28D9-4E27-AA8C-B8B5585B924F}"/>
    <cellStyle name="Komma 5 2 2 18 2" xfId="19522" xr:uid="{E5F8A845-B34E-4F6C-82D1-9ECB7BD6107A}"/>
    <cellStyle name="Komma 5 2 2 18 2 2" xfId="31854" xr:uid="{8582EC45-7638-45EE-86AD-2FD4EF7A077E}"/>
    <cellStyle name="Komma 5 2 2 18 3" xfId="26817" xr:uid="{DE13D510-54C1-407E-9604-2A14A23BFFB9}"/>
    <cellStyle name="Komma 5 2 2 19" xfId="13272" xr:uid="{4CEC8C61-C43B-44A1-AF2D-C549B0869DCD}"/>
    <cellStyle name="Komma 5 2 2 19 2" xfId="19730" xr:uid="{AC474403-8E39-4AFF-A02A-71E11BDDDD7C}"/>
    <cellStyle name="Komma 5 2 2 19 2 2" xfId="32062" xr:uid="{32B6E24F-7247-4C7B-A793-6D559E986A85}"/>
    <cellStyle name="Komma 5 2 2 19 3" xfId="27025" xr:uid="{93635057-00EC-47EA-B3B8-67682A85CAF3}"/>
    <cellStyle name="Komma 5 2 2 2" xfId="988" xr:uid="{06A39E07-2E1F-47FA-BD6F-23B341BFA35A}"/>
    <cellStyle name="Komma 5 2 2 2 2" xfId="1341" xr:uid="{225B51DE-8123-45FF-80D3-31F51212C9A6}"/>
    <cellStyle name="Komma 5 2 2 2 2 2" xfId="2178" xr:uid="{C9619A3E-6C8F-49D0-9E89-9E913D173B52}"/>
    <cellStyle name="Komma 5 2 2 2 2 2 2" xfId="4946" xr:uid="{BB8EE805-5C25-44C4-B889-F26D4A9A7DEB}"/>
    <cellStyle name="Komma 5 2 2 2 2 3" xfId="4111" xr:uid="{90284FBD-72C6-4399-99D7-F3FDC1996923}"/>
    <cellStyle name="Komma 5 2 2 2 3" xfId="1828" xr:uid="{EEEC72D7-FCA1-4FD7-BA28-02B8212FACD9}"/>
    <cellStyle name="Komma 5 2 2 2 3 2" xfId="4047" xr:uid="{5B00747A-1E7B-445A-984D-A3246157E18D}"/>
    <cellStyle name="Komma 5 2 2 2 4" xfId="4596" xr:uid="{A7423ACC-36DE-43F7-8EEB-3C3C523F8BC0}"/>
    <cellStyle name="Komma 5 2 2 2 5" xfId="3226" xr:uid="{AF747407-6CFD-423E-B0AB-1E3496E8E165}"/>
    <cellStyle name="Komma 5 2 2 2 6" xfId="22638" xr:uid="{22F33672-D89F-4AA3-9773-B940933EC1E1}"/>
    <cellStyle name="Komma 5 2 2 20" xfId="13653" xr:uid="{2178E83F-CD99-4AD9-BC38-B2F8E8BDEA25}"/>
    <cellStyle name="Komma 5 2 2 20 2" xfId="19939" xr:uid="{FACF21A4-6077-4254-8351-AF196156B160}"/>
    <cellStyle name="Komma 5 2 2 20 2 2" xfId="32270" xr:uid="{1BCCC658-D629-435B-98E7-C1ACC5276F01}"/>
    <cellStyle name="Komma 5 2 2 20 3" xfId="27233" xr:uid="{A214E697-7C75-4FB9-BBFD-B46639979EEC}"/>
    <cellStyle name="Komma 5 2 2 21" xfId="14042" xr:uid="{F9B5AC81-06E2-4D94-BF98-118216BC915F}"/>
    <cellStyle name="Komma 5 2 2 21 2" xfId="20152" xr:uid="{6E48E65A-6B21-4DC2-B12B-ADD117482954}"/>
    <cellStyle name="Komma 5 2 2 21 2 2" xfId="32482" xr:uid="{7BE547D4-EADE-4933-9D0B-15365E953639}"/>
    <cellStyle name="Komma 5 2 2 21 3" xfId="27445" xr:uid="{F4D569FA-ED63-43E4-93D1-6D921DE25600}"/>
    <cellStyle name="Komma 5 2 2 22" xfId="14423" xr:uid="{07331D07-1EDC-4F42-802D-663A00E79D79}"/>
    <cellStyle name="Komma 5 2 2 22 2" xfId="20361" xr:uid="{C0381367-CC5A-4F00-BD6D-73D74BAC8B47}"/>
    <cellStyle name="Komma 5 2 2 22 2 2" xfId="32690" xr:uid="{CDFD2683-D67A-4B9A-B71B-209F052799A7}"/>
    <cellStyle name="Komma 5 2 2 22 3" xfId="27653" xr:uid="{5F56275F-EA83-462A-866F-2365284396FE}"/>
    <cellStyle name="Komma 5 2 2 23" xfId="14808" xr:uid="{FB093C5F-3054-4C53-8B62-FBF951031AC1}"/>
    <cellStyle name="Komma 5 2 2 23 2" xfId="20571" xr:uid="{05ABC9DA-B2B9-47CF-BDE4-E1678CAE30FA}"/>
    <cellStyle name="Komma 5 2 2 23 2 2" xfId="32900" xr:uid="{72557F5B-AF60-41AB-B082-FD9969106ECD}"/>
    <cellStyle name="Komma 5 2 2 23 3" xfId="27863" xr:uid="{54C953BA-C145-4FE0-BDD6-10E2E2877BED}"/>
    <cellStyle name="Komma 5 2 2 24" xfId="15189" xr:uid="{B7D44684-8F19-4E9C-9679-14810EE9A0D6}"/>
    <cellStyle name="Komma 5 2 2 24 2" xfId="20780" xr:uid="{4BCD8ECA-76B6-4F97-801A-DD7AA40A1A9D}"/>
    <cellStyle name="Komma 5 2 2 24 2 2" xfId="33108" xr:uid="{AC570485-2771-4247-909B-31FA5BE276A7}"/>
    <cellStyle name="Komma 5 2 2 24 3" xfId="28071" xr:uid="{C5E8F245-20C9-4C43-AB77-A15AFBC9A368}"/>
    <cellStyle name="Komma 5 2 2 25" xfId="15570" xr:uid="{2133723A-4DA9-44F1-9016-278CB4333699}"/>
    <cellStyle name="Komma 5 2 2 25 2" xfId="20988" xr:uid="{C3C20719-FE9D-4029-8C1D-0AA720627392}"/>
    <cellStyle name="Komma 5 2 2 25 2 2" xfId="33316" xr:uid="{BA7115B5-E189-460C-8531-276375687163}"/>
    <cellStyle name="Komma 5 2 2 25 3" xfId="28279" xr:uid="{8FB62F81-503F-4335-8BBB-92B5A4003E82}"/>
    <cellStyle name="Komma 5 2 2 26" xfId="15951" xr:uid="{749AF420-AE8D-4DE9-B28A-B9DA2FAE390F}"/>
    <cellStyle name="Komma 5 2 2 26 2" xfId="21196" xr:uid="{180AF062-0832-4026-A94A-6CFCB1B73AA3}"/>
    <cellStyle name="Komma 5 2 2 26 2 2" xfId="33524" xr:uid="{1408F024-5297-4BE6-9F61-67F942854BA2}"/>
    <cellStyle name="Komma 5 2 2 26 3" xfId="28487" xr:uid="{0C3AD17D-9647-4ECA-836D-6F7AF33959E7}"/>
    <cellStyle name="Komma 5 2 2 27" xfId="16332" xr:uid="{DCDBB85D-A242-44C2-893C-3A2112D72CE9}"/>
    <cellStyle name="Komma 5 2 2 27 2" xfId="21404" xr:uid="{BF394E13-A1D5-4F57-9959-A9FF19EC0C63}"/>
    <cellStyle name="Komma 5 2 2 27 2 2" xfId="33732" xr:uid="{67C5E511-A530-42EF-A232-77E224AA4901}"/>
    <cellStyle name="Komma 5 2 2 27 3" xfId="28695" xr:uid="{F7419344-F4ED-4913-A7CF-E64ECB9BE98D}"/>
    <cellStyle name="Komma 5 2 2 28" xfId="21752" xr:uid="{B0927185-1974-4F8B-817D-30EEF12E9F2F}"/>
    <cellStyle name="Komma 5 2 2 28 2" xfId="23065" xr:uid="{ED6549CE-D19D-448E-83EB-AC86A07B990B}"/>
    <cellStyle name="Komma 5 2 2 29" xfId="22300" xr:uid="{789599BB-5300-4EB6-A9DD-9980BDB3ACDF}"/>
    <cellStyle name="Komma 5 2 2 3" xfId="2442" xr:uid="{62C82601-03CA-4622-A939-B15B38563140}"/>
    <cellStyle name="Komma 5 2 2 3 2" xfId="3526" xr:uid="{24E03F80-6DBD-4DC4-8D1C-742737C393BD}"/>
    <cellStyle name="Komma 5 2 2 3 3" xfId="21899" xr:uid="{43A926E2-5E90-4641-B9DF-3DDFE50C1363}"/>
    <cellStyle name="Komma 5 2 2 3 3 2" xfId="23524" xr:uid="{FD79CBB1-84F3-4258-BACE-2A19F42B6F5A}"/>
    <cellStyle name="Komma 5 2 2 3 4" xfId="22929" xr:uid="{BE908ACE-9029-4F03-A389-7AEA7229648E}"/>
    <cellStyle name="Komma 5 2 2 30" xfId="35757" xr:uid="{6C9AA7CF-CE00-49E8-B2CB-221388494F00}"/>
    <cellStyle name="Komma 5 2 2 4" xfId="2834" xr:uid="{56F7E6EB-4C8F-4FA2-9EC4-CDC1B2CB5FE6}"/>
    <cellStyle name="Komma 5 2 2 4 2" xfId="7488" xr:uid="{3B14FAEF-D06C-483C-A779-B32F30D352DD}"/>
    <cellStyle name="Komma 5 2 2 5" xfId="7871" xr:uid="{3BA98F3E-915D-42A1-BB32-0B1FFD66A306}"/>
    <cellStyle name="Komma 5 2 2 5 2" xfId="16784" xr:uid="{B1458EA7-3266-4740-959C-7F38218630A9}"/>
    <cellStyle name="Komma 5 2 2 5 2 2" xfId="29125" xr:uid="{596139BB-A255-4A07-8B3C-D818045DD982}"/>
    <cellStyle name="Komma 5 2 2 5 3" xfId="24086" xr:uid="{CA8A8E97-81DE-4635-B4C2-5F2B6E84EE53}"/>
    <cellStyle name="Komma 5 2 2 6" xfId="8259" xr:uid="{8039F48F-313A-4C16-A847-DE37F42FA88E}"/>
    <cellStyle name="Komma 5 2 2 6 2" xfId="17006" xr:uid="{1B12A40E-BAC1-46F7-9D8D-AC5B833955F9}"/>
    <cellStyle name="Komma 5 2 2 6 2 2" xfId="29346" xr:uid="{6843436B-480E-49FA-9699-E5113F8F34BB}"/>
    <cellStyle name="Komma 5 2 2 6 3" xfId="24307" xr:uid="{4E8B0CF6-1203-4C0F-99F6-F44BCA645E57}"/>
    <cellStyle name="Komma 5 2 2 7" xfId="8640" xr:uid="{0D76A1C4-6E06-49A9-ABA8-73077D551590}"/>
    <cellStyle name="Komma 5 2 2 7 2" xfId="17214" xr:uid="{90A89DA4-6797-44AA-AAA8-D618EE1DA083}"/>
    <cellStyle name="Komma 5 2 2 7 2 2" xfId="29554" xr:uid="{E49BE3E1-0133-4DEA-8FA2-900F04E0E09E}"/>
    <cellStyle name="Komma 5 2 2 7 3" xfId="24515" xr:uid="{925C2394-ABFF-4488-9623-4B5E26DBA38C}"/>
    <cellStyle name="Komma 5 2 2 8" xfId="9021" xr:uid="{404374AC-4BE8-4502-B4D0-1AA0ED085A88}"/>
    <cellStyle name="Komma 5 2 2 8 2" xfId="17423" xr:uid="{A435039D-F925-447D-845D-CD4C0AAACDF6}"/>
    <cellStyle name="Komma 5 2 2 8 2 2" xfId="29762" xr:uid="{98CE04CE-2EBF-4913-84D6-14895BBC1DEC}"/>
    <cellStyle name="Komma 5 2 2 8 3" xfId="24723" xr:uid="{85A469F9-E35F-419E-9CB8-6AE391375DA3}"/>
    <cellStyle name="Komma 5 2 2 9" xfId="9421" xr:uid="{22CBF3C9-C3B3-4472-B01E-425D0192DFB9}"/>
    <cellStyle name="Komma 5 2 2 9 2" xfId="17633" xr:uid="{940CD1B6-9F5F-484A-855C-F4627D9D5BC4}"/>
    <cellStyle name="Komma 5 2 2 9 2 2" xfId="29971" xr:uid="{0AA36946-B779-4513-90D7-07ECD0832A37}"/>
    <cellStyle name="Komma 5 2 2 9 3" xfId="24934" xr:uid="{C1BAE523-50CE-4E9E-80E2-5D9C04F07AE1}"/>
    <cellStyle name="Komma 5 2 20" xfId="7242" xr:uid="{9A612D3A-0F89-401B-80C7-6B033B9EC33D}"/>
    <cellStyle name="Komma 5 2 21" xfId="7619" xr:uid="{2E625DBC-7D44-480E-AB33-8342ED96C821}"/>
    <cellStyle name="Komma 5 2 21 2" xfId="16633" xr:uid="{B9A4196C-AB86-4B3C-B64E-199A8CBF3226}"/>
    <cellStyle name="Komma 5 2 21 2 2" xfId="28975" xr:uid="{E73D7678-ECD0-4686-A236-E6E53A58128E}"/>
    <cellStyle name="Komma 5 2 21 3" xfId="23936" xr:uid="{B2D3185B-83CC-4D42-8077-F86E7735D110}"/>
    <cellStyle name="Komma 5 2 22" xfId="8015" xr:uid="{E3C9E6E7-D153-484E-BD22-A722736A5543}"/>
    <cellStyle name="Komma 5 2 22 2" xfId="16877" xr:uid="{89F54D3F-62CD-4F07-A198-621ED25EADA5}"/>
    <cellStyle name="Komma 5 2 22 2 2" xfId="29218" xr:uid="{70D4151C-3BB0-448B-B503-3830E209DCA8}"/>
    <cellStyle name="Komma 5 2 22 3" xfId="24179" xr:uid="{EF34CAFB-7138-4C07-922F-9AA14BF2F4E2}"/>
    <cellStyle name="Komma 5 2 23" xfId="8390" xr:uid="{F154798B-1CF1-4A27-A353-4059BEA59B09}"/>
    <cellStyle name="Komma 5 2 23 2" xfId="17086" xr:uid="{6B6C4696-8C11-458A-A3E9-78E819369670}"/>
    <cellStyle name="Komma 5 2 23 2 2" xfId="29426" xr:uid="{2C0D4731-6E52-4BB4-B269-767C4E6BF60C}"/>
    <cellStyle name="Komma 5 2 23 3" xfId="24387" xr:uid="{3E5E6C44-1F8A-41DA-95E1-8E5499E9CE1E}"/>
    <cellStyle name="Komma 5 2 24" xfId="8771" xr:uid="{A9A475EF-FE17-427D-AEB6-8B1496B82BEB}"/>
    <cellStyle name="Komma 5 2 24 2" xfId="17294" xr:uid="{84D17791-FA2E-47EB-A9C4-CC117B002B4F}"/>
    <cellStyle name="Komma 5 2 24 2 2" xfId="29634" xr:uid="{7259E5D8-F083-4059-8BFC-AD17B9413C40}"/>
    <cellStyle name="Komma 5 2 24 3" xfId="24595" xr:uid="{DB9E2E33-D53A-422D-A5B1-181083F8B20D}"/>
    <cellStyle name="Komma 5 2 25" xfId="9156" xr:uid="{784FF750-4485-46C8-99FA-98F4C7F9CCE5}"/>
    <cellStyle name="Komma 5 2 25 2" xfId="17503" xr:uid="{1EC67565-0DCE-422A-8B1A-D134F95E1FAC}"/>
    <cellStyle name="Komma 5 2 25 2 2" xfId="29842" xr:uid="{E3BC435E-F39F-4222-8108-D34A7911A0AD}"/>
    <cellStyle name="Komma 5 2 25 3" xfId="24804" xr:uid="{67DE14D1-E292-4C56-9CA9-C5BB71C55592}"/>
    <cellStyle name="Komma 5 2 26" xfId="9552" xr:uid="{B3EB4EDC-CACA-4BFA-9059-00FF21C369EB}"/>
    <cellStyle name="Komma 5 2 26 2" xfId="17713" xr:uid="{FED9537F-2449-48A8-A187-E63FDE4D6B2E}"/>
    <cellStyle name="Komma 5 2 26 2 2" xfId="30051" xr:uid="{AD58FF79-D2FF-4BAE-AFF0-A764CFCA7FA4}"/>
    <cellStyle name="Komma 5 2 26 3" xfId="25014" xr:uid="{2776B6AB-CF2E-4942-986B-5AE00445A6C5}"/>
    <cellStyle name="Komma 5 2 27" xfId="9933" xr:uid="{54864A7F-8375-4EC9-8AF6-951F991C9DD5}"/>
    <cellStyle name="Komma 5 2 27 2" xfId="17921" xr:uid="{ED7EE795-422D-4E84-A50C-6618A55838DE}"/>
    <cellStyle name="Komma 5 2 27 2 2" xfId="30259" xr:uid="{D69216CF-F485-4752-A9FB-DE9F154D0EE5}"/>
    <cellStyle name="Komma 5 2 27 3" xfId="25222" xr:uid="{04A30D17-B3AA-4CBD-87DD-F744988FF6FA}"/>
    <cellStyle name="Komma 5 2 28" xfId="10315" xr:uid="{93DB1B8F-B459-440E-96BC-C08A734D5300}"/>
    <cellStyle name="Komma 5 2 28 2" xfId="18130" xr:uid="{18F907F4-52B6-4977-9F0A-03753E84912F}"/>
    <cellStyle name="Komma 5 2 28 2 2" xfId="30468" xr:uid="{842C4FDA-A0D5-4325-8586-E19C89A5C54A}"/>
    <cellStyle name="Komma 5 2 28 3" xfId="25431" xr:uid="{5303D66F-78D7-452C-8F22-1406986F51D3}"/>
    <cellStyle name="Komma 5 2 29" xfId="10696" xr:uid="{A05A8671-C589-449F-BBFF-3AEAFA847510}"/>
    <cellStyle name="Komma 5 2 29 2" xfId="18339" xr:uid="{84EB213A-D2E7-41D1-9D36-29A2584A0E1B}"/>
    <cellStyle name="Komma 5 2 29 2 2" xfId="30676" xr:uid="{33193FD8-7958-4458-A090-75188836BFA6}"/>
    <cellStyle name="Komma 5 2 29 3" xfId="25639" xr:uid="{2AEDBA42-1192-40B4-B5D3-61885D21A4AE}"/>
    <cellStyle name="Komma 5 2 3" xfId="799" xr:uid="{19EB7493-BBEC-4887-A3F4-787413CD3DA5}"/>
    <cellStyle name="Komma 5 2 3 2" xfId="1154" xr:uid="{2BB50BEC-6F28-4CD0-A965-C9782CFBC8ED}"/>
    <cellStyle name="Komma 5 2 3 2 2" xfId="1991" xr:uid="{36791BE5-559D-4EBF-A16C-62E963BE904B}"/>
    <cellStyle name="Komma 5 2 3 2 2 2" xfId="4759" xr:uid="{55CF8E29-C16D-40EC-AE9E-20C90BCC565C}"/>
    <cellStyle name="Komma 5 2 3 2 3" xfId="3883" xr:uid="{42FE09C1-CEB1-4415-A736-A1A443DFB625}"/>
    <cellStyle name="Komma 5 2 3 2 4" xfId="23721" xr:uid="{986222F3-E8CF-40DF-9673-C301C6FA8247}"/>
    <cellStyle name="Komma 5 2 3 3" xfId="1641" xr:uid="{AF059902-DFCE-49C3-B9B7-1B98A4240C8B}"/>
    <cellStyle name="Komma 5 2 3 3 2" xfId="3409" xr:uid="{6E71C0E2-05AA-4150-B2D2-DD97741ECD0D}"/>
    <cellStyle name="Komma 5 2 3 3 3" xfId="21991" xr:uid="{9005F1F0-6B96-487F-B7CD-9AD8DFA20A50}"/>
    <cellStyle name="Komma 5 2 3 3 4" xfId="28831" xr:uid="{B54598BF-2468-4770-888D-96CF03655D1D}"/>
    <cellStyle name="Komma 5 2 3 4" xfId="4436" xr:uid="{EFE1CB0F-9DD0-4B25-82D9-1B9BE69B82B0}"/>
    <cellStyle name="Komma 5 2 3 4 2" xfId="23209" xr:uid="{0D226B20-5398-4240-8CA4-7E0225873DD8}"/>
    <cellStyle name="Komma 5 2 3 5" xfId="5252" xr:uid="{235CC479-0ED8-444D-B5B8-3AB8BAAB49AD}"/>
    <cellStyle name="Komma 5 2 3 6" xfId="16473" xr:uid="{E5E0C685-576D-4337-88F2-71AC0DA7E816}"/>
    <cellStyle name="Komma 5 2 3 7" xfId="3057" xr:uid="{FDFF7DF8-2BCF-426B-BE5A-DA3FDE6AAF96}"/>
    <cellStyle name="Komma 5 2 3 8" xfId="22457" xr:uid="{3FFDF458-1937-4DAC-9AF8-40E0E793F08B}"/>
    <cellStyle name="Komma 5 2 30" xfId="11077" xr:uid="{F1736335-A6C2-4A03-9DA3-5CC3A141444F}"/>
    <cellStyle name="Komma 5 2 30 2" xfId="18547" xr:uid="{CF2D7FAE-30BF-4034-BC88-A74FCFA99E96}"/>
    <cellStyle name="Komma 5 2 30 2 2" xfId="30884" xr:uid="{30275825-00A5-4115-ABB6-F9C21DD9207B}"/>
    <cellStyle name="Komma 5 2 30 3" xfId="25847" xr:uid="{0F938C4B-E013-47F6-BFB0-B4521ADDD72A}"/>
    <cellStyle name="Komma 5 2 31" xfId="11494" xr:uid="{8125BD5B-A795-49B4-9DB9-48FC0D4BAACE}"/>
    <cellStyle name="Komma 5 2 31 2" xfId="18766" xr:uid="{A19DD061-2DAE-4416-9704-BA0A0CA427A5}"/>
    <cellStyle name="Komma 5 2 31 2 2" xfId="31100" xr:uid="{CA7A8154-18A2-47F0-86E5-B6A7F4A6C2B7}"/>
    <cellStyle name="Komma 5 2 31 3" xfId="26063" xr:uid="{1CA31EC7-87ED-4189-91BF-77A89EAC2AFF}"/>
    <cellStyle name="Komma 5 2 32" xfId="11879" xr:uid="{FAE79004-5A6B-4FB5-AA3B-B325B78FF64B}"/>
    <cellStyle name="Komma 5 2 32 2" xfId="18976" xr:uid="{5601A4E9-06FA-413E-90DB-EA393808320B}"/>
    <cellStyle name="Komma 5 2 32 2 2" xfId="31310" xr:uid="{D2F618F6-AE27-4A3E-B5F3-3664F777AEBF}"/>
    <cellStyle name="Komma 5 2 32 3" xfId="26273" xr:uid="{85160F9D-5646-4F81-9FAD-CF9DE5A54D76}"/>
    <cellStyle name="Komma 5 2 33" xfId="12260" xr:uid="{24942EC5-9FE4-4228-BFEB-81127CEC3ABE}"/>
    <cellStyle name="Komma 5 2 33 2" xfId="19185" xr:uid="{278C7C62-8971-4EC8-ABCE-44708CEDCE06}"/>
    <cellStyle name="Komma 5 2 33 2 2" xfId="31518" xr:uid="{C350193A-66DB-428D-987A-4A52B8DE4771}"/>
    <cellStyle name="Komma 5 2 33 3" xfId="26481" xr:uid="{804A2FE0-899C-47AE-9A62-BAD1F6A60192}"/>
    <cellStyle name="Komma 5 2 34" xfId="12641" xr:uid="{BFC06186-D73B-4AD3-B277-2D9D59A62A74}"/>
    <cellStyle name="Komma 5 2 34 2" xfId="19394" xr:uid="{34B0F6FD-C3ED-4C7D-93A2-DA041825AB89}"/>
    <cellStyle name="Komma 5 2 34 2 2" xfId="31726" xr:uid="{7A0B096A-16CB-4F36-AF9C-8EE064D62378}"/>
    <cellStyle name="Komma 5 2 34 3" xfId="26689" xr:uid="{13F3D794-A9D6-4F5D-A60D-09D5688C5283}"/>
    <cellStyle name="Komma 5 2 35" xfId="13022" xr:uid="{4682B9E1-8EF8-4A61-9174-06BF00119750}"/>
    <cellStyle name="Komma 5 2 35 2" xfId="19602" xr:uid="{EC4CE028-C1CE-45E3-AF50-0D3B57FE5A79}"/>
    <cellStyle name="Komma 5 2 35 2 2" xfId="31934" xr:uid="{E94A91D7-A300-465B-A602-ADE719862174}"/>
    <cellStyle name="Komma 5 2 35 3" xfId="26897" xr:uid="{98C52B48-19B5-4476-8145-11C6C7620207}"/>
    <cellStyle name="Komma 5 2 36" xfId="13403" xr:uid="{59E2A2A5-C34C-46A8-91AD-9953A5F2FD5F}"/>
    <cellStyle name="Komma 5 2 36 2" xfId="19811" xr:uid="{71959FE0-34C2-4159-A8C7-9B534122EECE}"/>
    <cellStyle name="Komma 5 2 36 2 2" xfId="32142" xr:uid="{731F99A7-5F16-442E-8F72-A4CB5CC85A3E}"/>
    <cellStyle name="Komma 5 2 36 3" xfId="27105" xr:uid="{192E1E89-C2C5-4572-8616-10B60419C9E8}"/>
    <cellStyle name="Komma 5 2 37" xfId="13792" xr:uid="{F5FC7895-3124-44DB-84D8-2D6FCE980755}"/>
    <cellStyle name="Komma 5 2 37 2" xfId="20023" xr:uid="{1A63B21D-260D-412F-AED8-D38C85636DDA}"/>
    <cellStyle name="Komma 5 2 37 2 2" xfId="32354" xr:uid="{08ADAAF9-1A09-4E4A-BF8F-A84CF3A338BC}"/>
    <cellStyle name="Komma 5 2 37 3" xfId="27317" xr:uid="{E004FA71-CB47-4D3D-8670-0FF0C5577CA5}"/>
    <cellStyle name="Komma 5 2 38" xfId="14173" xr:uid="{151019E9-1D9C-478C-B9F5-731A9E5C0AC0}"/>
    <cellStyle name="Komma 5 2 38 2" xfId="20232" xr:uid="{48EA0978-F7E9-45AF-B788-0E07112B5F78}"/>
    <cellStyle name="Komma 5 2 38 2 2" xfId="32562" xr:uid="{3D5C0A36-0944-4133-94B7-FC1B9BAD3A42}"/>
    <cellStyle name="Komma 5 2 38 3" xfId="27525" xr:uid="{BB41CAC9-98F2-46DA-A8B7-A194631153E2}"/>
    <cellStyle name="Komma 5 2 39" xfId="14558" xr:uid="{A604547C-A3E1-436E-A394-7C9147DAC425}"/>
    <cellStyle name="Komma 5 2 39 2" xfId="20443" xr:uid="{116866B3-2EC1-4A58-A3F2-46EB203E803E}"/>
    <cellStyle name="Komma 5 2 39 2 2" xfId="32772" xr:uid="{5D4CAD98-ABDE-4DD6-A97A-F5B73BBE2DE1}"/>
    <cellStyle name="Komma 5 2 39 3" xfId="27735" xr:uid="{4A626EF4-A2A5-4841-B272-AC7D6725128A}"/>
    <cellStyle name="Komma 5 2 4" xfId="1479" xr:uid="{2DB5F027-B44B-4E1D-B15C-46B9CFA713C1}"/>
    <cellStyle name="Komma 5 2 4 2" xfId="3644" xr:uid="{5DB765DC-B918-4DE9-B10C-968407D3D378}"/>
    <cellStyle name="Komma 5 2 4 3" xfId="3802" xr:uid="{D298D0EB-24C6-4AAF-BEEF-ACFFAEE0CAA5}"/>
    <cellStyle name="Komma 5 2 4 3 2" xfId="23323" xr:uid="{13162C8D-4F41-4A9E-902D-BD1CE5EE818C}"/>
    <cellStyle name="Komma 5 2 4 4" xfId="21846" xr:uid="{0A70D289-3E4A-4481-BA84-DA456BEDA1EF}"/>
    <cellStyle name="Komma 5 2 4 5" xfId="22814" xr:uid="{FD6B180F-D7E0-4802-AADC-5477A2658117}"/>
    <cellStyle name="Komma 5 2 40" xfId="14939" xr:uid="{5610262D-CA34-495C-A5D0-B055103CC11F}"/>
    <cellStyle name="Komma 5 2 40 2" xfId="20651" xr:uid="{E1BEFCEA-493B-4AED-9605-2E6B23676015}"/>
    <cellStyle name="Komma 5 2 40 2 2" xfId="32980" xr:uid="{DA8D142E-6069-4D0C-8910-77D332026371}"/>
    <cellStyle name="Komma 5 2 40 3" xfId="27943" xr:uid="{22198CBA-1772-4ABB-9ABE-485D63508479}"/>
    <cellStyle name="Komma 5 2 41" xfId="15320" xr:uid="{12DEE035-6483-4417-A39F-DA020D3539F5}"/>
    <cellStyle name="Komma 5 2 41 2" xfId="20860" xr:uid="{EC089EBA-8359-4D8D-8777-81788C810892}"/>
    <cellStyle name="Komma 5 2 41 2 2" xfId="33188" xr:uid="{EC55790A-B485-4DC5-B645-B549B005970C}"/>
    <cellStyle name="Komma 5 2 41 3" xfId="28151" xr:uid="{D91EF3DD-2A25-45D9-B125-D7F8B9D25499}"/>
    <cellStyle name="Komma 5 2 42" xfId="15701" xr:uid="{3754D6C8-F9A7-4291-A500-5D371FA382E0}"/>
    <cellStyle name="Komma 5 2 42 2" xfId="21068" xr:uid="{1B7677D0-7FAB-4E5F-A023-A80C6182FF17}"/>
    <cellStyle name="Komma 5 2 42 2 2" xfId="33396" xr:uid="{A4CD3951-6576-41EE-BA7A-46E0E11BBDD6}"/>
    <cellStyle name="Komma 5 2 42 3" xfId="28359" xr:uid="{3266D510-EE79-4B2B-8481-059D9E8EE2CE}"/>
    <cellStyle name="Komma 5 2 43" xfId="16082" xr:uid="{CB62BE73-963D-4552-8B4B-E0EC3D3EC80A}"/>
    <cellStyle name="Komma 5 2 43 2" xfId="21276" xr:uid="{10EAF98C-2E7F-4773-B794-4C786EA9E2AF}"/>
    <cellStyle name="Komma 5 2 43 2 2" xfId="33604" xr:uid="{1ACF3CD9-1E9B-4003-AF30-7D4139819C6F}"/>
    <cellStyle name="Komma 5 2 43 3" xfId="28567" xr:uid="{C414EE80-4958-426C-B0E4-1C0F280421CC}"/>
    <cellStyle name="Komma 5 2 44" xfId="21502" xr:uid="{470425CA-0C5E-4B66-A64C-0AD6651D0219}"/>
    <cellStyle name="Komma 5 2 45" xfId="22097" xr:uid="{329D593E-4502-47BD-A912-2D1E2A907FAE}"/>
    <cellStyle name="Komma 5 2 46" xfId="35445" xr:uid="{9E48EA1F-B2C6-440F-971D-CB9213D23E14}"/>
    <cellStyle name="Komma 5 2 5" xfId="2616" xr:uid="{86F31F97-0C56-472C-BFC4-5B2177CD545F}"/>
    <cellStyle name="Komma 5 2 5 2" xfId="3351" xr:uid="{7F617B08-F630-40FA-BE82-F6B4868CD072}"/>
    <cellStyle name="Komma 5 2 6" xfId="4221" xr:uid="{DE8DF6E2-DE49-493E-AB24-AD3B19D9EA4E}"/>
    <cellStyle name="Komma 5 2 6 2" xfId="5469" xr:uid="{5303702A-55E8-497A-A39B-FD6CB1178C1F}"/>
    <cellStyle name="Komma 5 2 7" xfId="5563" xr:uid="{EFB37159-185D-4F69-B4F2-C814204F73F3}"/>
    <cellStyle name="Komma 5 2 8" xfId="5670" xr:uid="{602C6BE4-9799-4CA5-842A-873CE67FBA43}"/>
    <cellStyle name="Komma 5 2 9" xfId="5785" xr:uid="{D0D8DBB4-7641-4432-8029-1953761BB8F2}"/>
    <cellStyle name="Komma 5 20" xfId="6180" xr:uid="{D0B7722C-E66C-4CB7-ABC1-63C3E375592F}"/>
    <cellStyle name="Komma 5 21" xfId="6284" xr:uid="{5D24A98D-3941-4C9A-9F65-9FFE50000459}"/>
    <cellStyle name="Komma 5 22" xfId="6387" xr:uid="{987DF318-3131-4BD2-B991-B2EF1AC055F8}"/>
    <cellStyle name="Komma 5 23" xfId="6510" xr:uid="{B9122C17-A820-4CA7-9B23-CB1B6C4C2878}"/>
    <cellStyle name="Komma 5 24" xfId="6614" xr:uid="{D42C3F6D-D6FB-4037-9D68-D3A15EB0EA46}"/>
    <cellStyle name="Komma 5 25" xfId="6719" xr:uid="{DBBB87F2-9068-45AE-B1B8-F22927B7DDCB}"/>
    <cellStyle name="Komma 5 26" xfId="6913" xr:uid="{190FAEE4-8C9B-49FC-853D-24FD79120706}"/>
    <cellStyle name="Komma 5 27" xfId="7198" xr:uid="{021E7B61-3FB9-460F-8F55-1F6C74192F48}"/>
    <cellStyle name="Komma 5 28" xfId="7575" xr:uid="{DE1A02EA-0BA2-42E5-8CCD-EFB741C64981}"/>
    <cellStyle name="Komma 5 28 2" xfId="16593" xr:uid="{9D248B77-C98B-4650-8C73-9A4B164E8B55}"/>
    <cellStyle name="Komma 5 28 2 2" xfId="28935" xr:uid="{38073B52-D676-4081-AC53-CD0A578AD2A0}"/>
    <cellStyle name="Komma 5 28 3" xfId="23896" xr:uid="{7812DB36-856B-4FE1-850C-14F90857A1F2}"/>
    <cellStyle name="Komma 5 29" xfId="7971" xr:uid="{8A443142-B4AE-41D9-8857-C0657ED1982F}"/>
    <cellStyle name="Komma 5 29 2" xfId="16837" xr:uid="{77644659-7CAA-49AF-B7A5-1D38F217A0D1}"/>
    <cellStyle name="Komma 5 29 2 2" xfId="29178" xr:uid="{E0F54BFB-14B1-4112-88DD-823B85EDEC68}"/>
    <cellStyle name="Komma 5 29 3" xfId="24139" xr:uid="{D17F75DD-2515-47AD-AA93-4B4374651CB2}"/>
    <cellStyle name="Komma 5 3" xfId="176" xr:uid="{00000000-0005-0000-0000-00009D000000}"/>
    <cellStyle name="Komma 5 3 10" xfId="5938" xr:uid="{924F13BB-EF6F-4923-9A9B-3129394AAE3D}"/>
    <cellStyle name="Komma 5 3 11" xfId="6043" xr:uid="{B3158DBF-08F7-49BB-86B6-45AFF113DD9B}"/>
    <cellStyle name="Komma 5 3 12" xfId="6147" xr:uid="{42AA924C-0BDD-4D95-A5B0-5FDD1B6BA1FC}"/>
    <cellStyle name="Komma 5 3 13" xfId="6251" xr:uid="{397512BB-6573-4764-B676-20BE905DC326}"/>
    <cellStyle name="Komma 5 3 14" xfId="6355" xr:uid="{FF27E67A-0083-458E-8486-670D3D52E4D1}"/>
    <cellStyle name="Komma 5 3 15" xfId="6477" xr:uid="{5B7441F9-0321-44AB-BF5F-6BB63D5E6DAB}"/>
    <cellStyle name="Komma 5 3 16" xfId="6581" xr:uid="{8235678C-9F22-4341-8FE5-AD33DD1D288E}"/>
    <cellStyle name="Komma 5 3 17" xfId="6685" xr:uid="{5D2D907E-4070-453B-8D55-2F07B3583353}"/>
    <cellStyle name="Komma 5 3 18" xfId="6790" xr:uid="{43A5BD76-B0B6-4703-A16C-442E2313F964}"/>
    <cellStyle name="Komma 5 3 19" xfId="6984" xr:uid="{360049AF-EA4D-40D6-ABEC-645A23751003}"/>
    <cellStyle name="Komma 5 3 2" xfId="688" xr:uid="{00000000-0005-0000-0000-00009D000000}"/>
    <cellStyle name="Komma 5 3 2 10" xfId="9823" xr:uid="{FB3EA0D3-2C2B-4AA3-8295-CA9479534C9D}"/>
    <cellStyle name="Komma 5 3 2 10 2" xfId="17861" xr:uid="{71F4928E-6010-458B-AC76-B6D25D301B98}"/>
    <cellStyle name="Komma 5 3 2 10 2 2" xfId="30199" xr:uid="{C2D0D4B8-0928-440F-99DA-7919A1FB1EA0}"/>
    <cellStyle name="Komma 5 3 2 10 3" xfId="25162" xr:uid="{E8E3F2D6-8E4B-4C18-B5AE-F9DAC53B9924}"/>
    <cellStyle name="Komma 5 3 2 11" xfId="10205" xr:uid="{DBE44DDC-CA84-4C21-AE74-2AB90853F780}"/>
    <cellStyle name="Komma 5 3 2 11 2" xfId="18070" xr:uid="{56135E8F-C7AF-4EB0-9804-BC4F6B0486A8}"/>
    <cellStyle name="Komma 5 3 2 11 2 2" xfId="30408" xr:uid="{F7BD55BF-00A0-4AA0-883D-7122C9C9D268}"/>
    <cellStyle name="Komma 5 3 2 11 3" xfId="25371" xr:uid="{B518422E-19DF-4E85-817C-322079F242E0}"/>
    <cellStyle name="Komma 5 3 2 12" xfId="10586" xr:uid="{298F0846-FE63-4DBF-B361-BC5E43A23078}"/>
    <cellStyle name="Komma 5 3 2 12 2" xfId="18279" xr:uid="{F754045F-CC94-4F9A-B4D1-C88F6D4CA9D2}"/>
    <cellStyle name="Komma 5 3 2 12 2 2" xfId="30616" xr:uid="{10AD6143-7768-413B-8BAC-02129EFEC33A}"/>
    <cellStyle name="Komma 5 3 2 12 3" xfId="25579" xr:uid="{006789D9-EE25-4367-9C17-40B860BBE1EC}"/>
    <cellStyle name="Komma 5 3 2 13" xfId="10967" xr:uid="{8B6AEDF8-9C80-4C50-AAAA-420DB08EA1EF}"/>
    <cellStyle name="Komma 5 3 2 13 2" xfId="18487" xr:uid="{10643A82-1EDD-4085-BC9C-EF27CE7DDCC3}"/>
    <cellStyle name="Komma 5 3 2 13 2 2" xfId="30824" xr:uid="{4D34DE9B-615F-4F1A-9A93-66E6623D6321}"/>
    <cellStyle name="Komma 5 3 2 13 3" xfId="25787" xr:uid="{C691CC95-00E6-4766-8199-E5CA1206B171}"/>
    <cellStyle name="Komma 5 3 2 14" xfId="11348" xr:uid="{48A0C8C9-B49C-40CD-BADE-DFF74A3AD883}"/>
    <cellStyle name="Komma 5 3 2 14 2" xfId="18696" xr:uid="{294FA8B2-A2AA-405C-BFF3-C81DDE66B512}"/>
    <cellStyle name="Komma 5 3 2 14 2 2" xfId="31032" xr:uid="{D1DE9312-E27E-412A-BB5E-CFF77AE33D69}"/>
    <cellStyle name="Komma 5 3 2 14 3" xfId="25995" xr:uid="{EF4A3AD7-4E3A-4F5E-AA5A-D60EF0CD3774}"/>
    <cellStyle name="Komma 5 3 2 15" xfId="11765" xr:uid="{C3B33956-B76D-4316-A1D0-D56E884942E0}"/>
    <cellStyle name="Komma 5 3 2 15 2" xfId="18914" xr:uid="{BE2E52E9-92DB-4CE8-AF8D-240915091309}"/>
    <cellStyle name="Komma 5 3 2 15 2 2" xfId="31248" xr:uid="{2F2DDD30-066D-459E-BA3B-17C13E7AB913}"/>
    <cellStyle name="Komma 5 3 2 15 3" xfId="26211" xr:uid="{6B12B559-C3FE-4AF6-9FAC-AC8D7D3D056D}"/>
    <cellStyle name="Komma 5 3 2 16" xfId="12150" xr:uid="{2E729EDB-2CF0-4527-9878-7BE5A5518E50}"/>
    <cellStyle name="Komma 5 3 2 16 2" xfId="19125" xr:uid="{2E4CC911-5370-45CD-A9EC-F7FD4C345E70}"/>
    <cellStyle name="Komma 5 3 2 16 2 2" xfId="31458" xr:uid="{E46DF6FD-E9B9-445B-8442-092BCB7C73CA}"/>
    <cellStyle name="Komma 5 3 2 16 3" xfId="26421" xr:uid="{537A339F-E2FE-4C12-A6E4-E570811C2D93}"/>
    <cellStyle name="Komma 5 3 2 17" xfId="12531" xr:uid="{36E2C106-9B82-4DCB-A161-D10C7FFAB7F0}"/>
    <cellStyle name="Komma 5 3 2 17 2" xfId="19334" xr:uid="{C1582838-593D-4AAA-A9D1-62ACF50A5FA7}"/>
    <cellStyle name="Komma 5 3 2 17 2 2" xfId="31666" xr:uid="{FFB52C97-08D5-4DA1-8686-9D8BDD931CA3}"/>
    <cellStyle name="Komma 5 3 2 17 3" xfId="26629" xr:uid="{54E6433E-284D-4C69-9F9A-709FF6418AFD}"/>
    <cellStyle name="Komma 5 3 2 18" xfId="12912" xr:uid="{BA6AA71C-9525-44F1-B946-B0CD29871753}"/>
    <cellStyle name="Komma 5 3 2 18 2" xfId="19542" xr:uid="{EB851EE1-6034-4CCC-85F0-3BF9CE5A12F7}"/>
    <cellStyle name="Komma 5 3 2 18 2 2" xfId="31874" xr:uid="{731CBC8C-33C8-4AA1-A03A-4F64F7B5962A}"/>
    <cellStyle name="Komma 5 3 2 18 3" xfId="26837" xr:uid="{D233AD37-BA57-46A3-8E5A-C6D0626A7F7C}"/>
    <cellStyle name="Komma 5 3 2 19" xfId="13293" xr:uid="{6B79FB46-39CE-4AA9-84FF-83DE6AB3075D}"/>
    <cellStyle name="Komma 5 3 2 19 2" xfId="19750" xr:uid="{7156DD72-CB2C-4E24-8AE0-FF23F2A720E2}"/>
    <cellStyle name="Komma 5 3 2 19 2 2" xfId="32082" xr:uid="{AC2F5E42-01EB-4804-A99B-0CC0C4F24CEE}"/>
    <cellStyle name="Komma 5 3 2 19 3" xfId="27045" xr:uid="{7B9C90DA-0E81-4F73-8293-FBCC81260DFD}"/>
    <cellStyle name="Komma 5 3 2 2" xfId="1021" xr:uid="{539D0F01-5784-449E-BA6C-4A2A8A59E15B}"/>
    <cellStyle name="Komma 5 3 2 2 2" xfId="1374" xr:uid="{8A9001D7-FA65-4252-B22D-7628EF4E04C8}"/>
    <cellStyle name="Komma 5 3 2 2 2 2" xfId="2211" xr:uid="{A4A7ADC9-BE5F-4C96-BB26-507DFB5B8E03}"/>
    <cellStyle name="Komma 5 3 2 2 2 2 2" xfId="4979" xr:uid="{5D9EBD67-2F5A-4EA2-BE34-63D58F97EE8B}"/>
    <cellStyle name="Komma 5 3 2 2 2 3" xfId="4152" xr:uid="{93158E72-012E-42CB-8251-5AD2F0F43B05}"/>
    <cellStyle name="Komma 5 3 2 2 3" xfId="1861" xr:uid="{903552CD-E504-4EAF-8D50-B777BFFAAD97}"/>
    <cellStyle name="Komma 5 3 2 2 3 2" xfId="4080" xr:uid="{0DC94AB7-0887-4A10-9D9E-C7AC7F071932}"/>
    <cellStyle name="Komma 5 3 2 2 4" xfId="4629" xr:uid="{440F78D7-AAE3-4EBE-A0C0-21F1097766A4}"/>
    <cellStyle name="Komma 5 3 2 2 5" xfId="3259" xr:uid="{C0BE67E7-1FD9-4BAC-B6AB-355B5F1BF445}"/>
    <cellStyle name="Komma 5 3 2 2 6" xfId="22671" xr:uid="{A156B580-B2D8-48CD-9484-C0176C37AEBB}"/>
    <cellStyle name="Komma 5 3 2 20" xfId="13674" xr:uid="{365FD0F2-B7DA-4EC1-8344-9F046D751696}"/>
    <cellStyle name="Komma 5 3 2 20 2" xfId="19959" xr:uid="{64DC3158-96F0-4DEE-8130-3332CC411F4F}"/>
    <cellStyle name="Komma 5 3 2 20 2 2" xfId="32290" xr:uid="{6EA2B14E-1CD0-41F0-AD2C-50EF0DF4B51F}"/>
    <cellStyle name="Komma 5 3 2 20 3" xfId="27253" xr:uid="{659B582E-5E3B-48C9-9AEF-8E3B755EE72D}"/>
    <cellStyle name="Komma 5 3 2 21" xfId="14063" xr:uid="{0D378F9E-D32B-4347-BF58-5919942AE57E}"/>
    <cellStyle name="Komma 5 3 2 21 2" xfId="20172" xr:uid="{91E13471-0B59-454F-9807-846E83FD321C}"/>
    <cellStyle name="Komma 5 3 2 21 2 2" xfId="32502" xr:uid="{D2189886-929D-4543-BA0E-293AE43DDE17}"/>
    <cellStyle name="Komma 5 3 2 21 3" xfId="27465" xr:uid="{2B349F02-149D-404B-8EBC-931F0DAEA80D}"/>
    <cellStyle name="Komma 5 3 2 22" xfId="14444" xr:uid="{0657FA00-0CEE-4509-B233-A2A2151E763C}"/>
    <cellStyle name="Komma 5 3 2 22 2" xfId="20381" xr:uid="{CBDED894-9F9E-4487-A543-83B5EB4B6A1F}"/>
    <cellStyle name="Komma 5 3 2 22 2 2" xfId="32710" xr:uid="{E416E2F6-E68C-4103-935B-12C834630640}"/>
    <cellStyle name="Komma 5 3 2 22 3" xfId="27673" xr:uid="{91FBBEA9-4520-4BA2-BB8A-9FAB3525E2E3}"/>
    <cellStyle name="Komma 5 3 2 23" xfId="14829" xr:uid="{31BBC986-BD5A-419B-966D-D303D77E4228}"/>
    <cellStyle name="Komma 5 3 2 23 2" xfId="20591" xr:uid="{D7328D30-88CF-44BB-A9A9-6939A9ADF123}"/>
    <cellStyle name="Komma 5 3 2 23 2 2" xfId="32920" xr:uid="{91971CBA-1C0A-4DE3-82F7-6B8C81F633D5}"/>
    <cellStyle name="Komma 5 3 2 23 3" xfId="27883" xr:uid="{C0EEF2A2-C97F-4CA3-AD9C-8694BD6D3541}"/>
    <cellStyle name="Komma 5 3 2 24" xfId="15210" xr:uid="{D45F893F-42D0-423B-9684-38C50E542AB2}"/>
    <cellStyle name="Komma 5 3 2 24 2" xfId="20800" xr:uid="{DCAE0EA8-1D5C-4EA2-A475-D1200E92FC45}"/>
    <cellStyle name="Komma 5 3 2 24 2 2" xfId="33128" xr:uid="{ABE2AEE3-2B3D-408F-A0D8-D529A52BB6D7}"/>
    <cellStyle name="Komma 5 3 2 24 3" xfId="28091" xr:uid="{0FB6EFB4-7C9B-4013-9914-055F3263905F}"/>
    <cellStyle name="Komma 5 3 2 25" xfId="15591" xr:uid="{B3722DA6-C79D-4F38-81DB-FD9E2C278FB2}"/>
    <cellStyle name="Komma 5 3 2 25 2" xfId="21008" xr:uid="{5EFDD49A-7742-4383-9EAC-FE73DCF4FF35}"/>
    <cellStyle name="Komma 5 3 2 25 2 2" xfId="33336" xr:uid="{47D64617-4207-4106-BECD-FDB86AEB890A}"/>
    <cellStyle name="Komma 5 3 2 25 3" xfId="28299" xr:uid="{D403C79B-C72C-4175-A216-AB73F484B28F}"/>
    <cellStyle name="Komma 5 3 2 26" xfId="15972" xr:uid="{424BBCA7-AB2D-4E70-9E10-F7941E8A1434}"/>
    <cellStyle name="Komma 5 3 2 26 2" xfId="21216" xr:uid="{708355E8-A330-4FF3-AA48-75B0AFD01C15}"/>
    <cellStyle name="Komma 5 3 2 26 2 2" xfId="33544" xr:uid="{9B0EEE9D-C8C1-466B-A9B4-02B0FBD4ED9A}"/>
    <cellStyle name="Komma 5 3 2 26 3" xfId="28507" xr:uid="{3485D58A-591D-4BD3-A01F-1D1A029ED620}"/>
    <cellStyle name="Komma 5 3 2 27" xfId="16353" xr:uid="{7F242648-BE6F-4993-A822-69BC93A4D2EA}"/>
    <cellStyle name="Komma 5 3 2 27 2" xfId="21424" xr:uid="{E32AFA6F-8C22-436A-815F-BC248F1D4447}"/>
    <cellStyle name="Komma 5 3 2 27 2 2" xfId="33752" xr:uid="{BA11680F-0239-4A17-BFDC-531531987266}"/>
    <cellStyle name="Komma 5 3 2 27 3" xfId="28715" xr:uid="{8578EFC9-881B-4533-A0BE-C492C9F09B0F}"/>
    <cellStyle name="Komma 5 3 2 28" xfId="21773" xr:uid="{FF82345C-0F9E-4B1A-B1E3-30CEF056C2BC}"/>
    <cellStyle name="Komma 5 3 2 28 2" xfId="23099" xr:uid="{6CC45034-9FF4-400A-B298-8179DE267D64}"/>
    <cellStyle name="Komma 5 3 2 29" xfId="22333" xr:uid="{89602060-2524-4B62-B5A8-56412F92EE06}"/>
    <cellStyle name="Komma 5 3 2 3" xfId="2456" xr:uid="{F1A2B610-DD78-46D2-8F66-E2DA9E69B996}"/>
    <cellStyle name="Komma 5 3 2 3 2" xfId="3559" xr:uid="{1C3AA470-3685-44B9-AAAD-7909C1C018DE}"/>
    <cellStyle name="Komma 5 3 2 3 3" xfId="21911" xr:uid="{0D289E68-B7DC-4566-A2A8-848BCBAF9AC5}"/>
    <cellStyle name="Komma 5 3 2 3 3 2" xfId="23557" xr:uid="{FA576783-D7F6-4880-9163-BF64844ACA60}"/>
    <cellStyle name="Komma 5 3 2 3 4" xfId="22968" xr:uid="{D601E2EB-3605-49C4-8B81-931B0CFB180F}"/>
    <cellStyle name="Komma 5 3 2 30" xfId="35790" xr:uid="{97294377-A908-45B7-8D14-BDBEE240A743}"/>
    <cellStyle name="Komma 5 3 2 4" xfId="2867" xr:uid="{F6EE2790-8280-4A65-A134-909E9B3A702B}"/>
    <cellStyle name="Komma 5 3 2 4 2" xfId="7509" xr:uid="{49D3E6AF-E447-4693-9BD6-AFD93E7DD9E7}"/>
    <cellStyle name="Komma 5 3 2 5" xfId="7895" xr:uid="{0B1EF0ED-E022-4840-919C-62EE52670326}"/>
    <cellStyle name="Komma 5 3 2 5 2" xfId="16807" xr:uid="{A9E7492D-06CD-4F6F-9C40-E255C6224D7A}"/>
    <cellStyle name="Komma 5 3 2 5 2 2" xfId="29148" xr:uid="{1C893E72-029A-4966-9E19-1B13F928FC70}"/>
    <cellStyle name="Komma 5 3 2 5 3" xfId="24109" xr:uid="{EDDEBEDE-8368-478A-A1A6-257EC4F091E7}"/>
    <cellStyle name="Komma 5 3 2 6" xfId="8280" xr:uid="{737D9A1D-ACC7-450E-9A03-C421D7431961}"/>
    <cellStyle name="Komma 5 3 2 6 2" xfId="17026" xr:uid="{71B10717-6E4A-465E-8E22-E981DE584035}"/>
    <cellStyle name="Komma 5 3 2 6 2 2" xfId="29366" xr:uid="{1AD70E0D-2E9F-4BDC-9D9A-C5947D168741}"/>
    <cellStyle name="Komma 5 3 2 6 3" xfId="24327" xr:uid="{1AD19461-0C6D-49B5-8B5C-44542DB7A532}"/>
    <cellStyle name="Komma 5 3 2 7" xfId="8661" xr:uid="{19EDF73F-325A-4B80-88F9-F1D0206A0FA1}"/>
    <cellStyle name="Komma 5 3 2 7 2" xfId="17234" xr:uid="{5B4FD7E7-B0CF-457D-BED2-AA85437BAA85}"/>
    <cellStyle name="Komma 5 3 2 7 2 2" xfId="29574" xr:uid="{BB555BF2-9C7B-4385-B230-8BCA5445458E}"/>
    <cellStyle name="Komma 5 3 2 7 3" xfId="24535" xr:uid="{D00F7E8C-A0CB-406A-B38D-84509172F96C}"/>
    <cellStyle name="Komma 5 3 2 8" xfId="9042" xr:uid="{F37A2DF5-3878-4E3B-878B-6DF2C89E4656}"/>
    <cellStyle name="Komma 5 3 2 8 2" xfId="17443" xr:uid="{ADE150C3-191D-456B-8A46-F09A26CD879A}"/>
    <cellStyle name="Komma 5 3 2 8 2 2" xfId="29782" xr:uid="{44F36768-D5EF-4E24-8BBC-E907155926D7}"/>
    <cellStyle name="Komma 5 3 2 8 3" xfId="24743" xr:uid="{4134300A-BF50-4473-B819-D94FC7620B48}"/>
    <cellStyle name="Komma 5 3 2 9" xfId="9442" xr:uid="{4ADD50C8-FD54-4073-B21D-CDAE5A3B4BED}"/>
    <cellStyle name="Komma 5 3 2 9 2" xfId="17653" xr:uid="{5ADCE33A-AB0C-49B3-9DA8-B7A6081B872F}"/>
    <cellStyle name="Komma 5 3 2 9 2 2" xfId="29991" xr:uid="{546DEE20-2021-44E1-A34A-FA2A93927AD0}"/>
    <cellStyle name="Komma 5 3 2 9 3" xfId="24954" xr:uid="{25613881-5C49-40E9-84DD-C9A50008B796}"/>
    <cellStyle name="Komma 5 3 20" xfId="7269" xr:uid="{5F941000-195E-42D1-88D9-15B1F06A725C}"/>
    <cellStyle name="Komma 5 3 21" xfId="7648" xr:uid="{6275C3CC-6705-42E6-9D4C-AEE8FFE80CC5}"/>
    <cellStyle name="Komma 5 3 21 2" xfId="16662" xr:uid="{D9FA201E-97B8-4AEF-A387-F5C1D039FFD7}"/>
    <cellStyle name="Komma 5 3 21 2 2" xfId="29004" xr:uid="{40E11D7F-3009-481C-B587-D538EAA9FBA5}"/>
    <cellStyle name="Komma 5 3 21 3" xfId="23965" xr:uid="{A8BD5288-6EC5-4456-B6AE-357D8A40A0C1}"/>
    <cellStyle name="Komma 5 3 22" xfId="8042" xr:uid="{6C2911B6-7B70-46BA-90F5-B7EC10781CA3}"/>
    <cellStyle name="Komma 5 3 22 2" xfId="16904" xr:uid="{93848B5F-3827-4CDA-9F4B-51D8EB81D6E9}"/>
    <cellStyle name="Komma 5 3 22 2 2" xfId="29245" xr:uid="{63C91958-BC6F-416F-A501-525D71065EDB}"/>
    <cellStyle name="Komma 5 3 22 3" xfId="24206" xr:uid="{2FA15F94-37FC-48ED-8237-1C6FA3E07369}"/>
    <cellStyle name="Komma 5 3 23" xfId="8417" xr:uid="{6583525C-C2B3-4A08-94C2-627A46AF294F}"/>
    <cellStyle name="Komma 5 3 23 2" xfId="17113" xr:uid="{9757763B-8971-47C0-937E-56F8868F1490}"/>
    <cellStyle name="Komma 5 3 23 2 2" xfId="29453" xr:uid="{DFF4AD82-BE5E-4698-9F09-E27B7D152C6F}"/>
    <cellStyle name="Komma 5 3 23 3" xfId="24414" xr:uid="{431F0C89-EE56-44F0-9A33-273C79A3DFC0}"/>
    <cellStyle name="Komma 5 3 24" xfId="8798" xr:uid="{DF4EEC6C-5682-41FF-A1BF-4515A0BDEA4E}"/>
    <cellStyle name="Komma 5 3 24 2" xfId="17321" xr:uid="{06192611-9170-4C10-8FDD-80662D118BA1}"/>
    <cellStyle name="Komma 5 3 24 2 2" xfId="29661" xr:uid="{2D7D279B-4DFA-41CD-B449-32E3EF47F05E}"/>
    <cellStyle name="Komma 5 3 24 3" xfId="24622" xr:uid="{2FE48B56-8BB2-46E5-A993-84A8B3419C9F}"/>
    <cellStyle name="Komma 5 3 25" xfId="9183" xr:uid="{D92D3203-E12C-4C62-AC25-C883709F50A1}"/>
    <cellStyle name="Komma 5 3 25 2" xfId="17530" xr:uid="{5FA58ECC-8D8C-489D-B454-1B5A13995759}"/>
    <cellStyle name="Komma 5 3 25 2 2" xfId="29869" xr:uid="{FB96ACEF-075B-4EAC-8AD6-76B709DCC9CF}"/>
    <cellStyle name="Komma 5 3 25 3" xfId="24831" xr:uid="{69B20CD0-55D6-4FB5-BCC9-C96C276E9629}"/>
    <cellStyle name="Komma 5 3 26" xfId="9579" xr:uid="{A52A2930-28E3-4DB7-90AA-28A576249025}"/>
    <cellStyle name="Komma 5 3 26 2" xfId="17740" xr:uid="{A1F33D47-E8C8-457E-BCA9-6A795FD726B2}"/>
    <cellStyle name="Komma 5 3 26 2 2" xfId="30078" xr:uid="{C3F754A1-B1B5-46B8-AF68-B4ED27303106}"/>
    <cellStyle name="Komma 5 3 26 3" xfId="25041" xr:uid="{5EE5A5AD-1756-4266-B1CA-15A24D653F94}"/>
    <cellStyle name="Komma 5 3 27" xfId="9960" xr:uid="{85F340F8-1747-4F87-9A17-DFBEE2FF7989}"/>
    <cellStyle name="Komma 5 3 27 2" xfId="17948" xr:uid="{F0F76E33-A2B1-47C0-BAC2-FF42B89C8A66}"/>
    <cellStyle name="Komma 5 3 27 2 2" xfId="30286" xr:uid="{46988829-732D-41B5-A856-7488D9A169EB}"/>
    <cellStyle name="Komma 5 3 27 3" xfId="25249" xr:uid="{67FC9F47-F7F4-480F-9B04-B5CFBAB68245}"/>
    <cellStyle name="Komma 5 3 28" xfId="10342" xr:uid="{49784A7F-275B-42BB-839B-34B4D459007A}"/>
    <cellStyle name="Komma 5 3 28 2" xfId="18157" xr:uid="{229ABCC0-F42A-4ED5-B7F4-438D4EAD002F}"/>
    <cellStyle name="Komma 5 3 28 2 2" xfId="30495" xr:uid="{5D5CB1A7-C092-4676-86AE-3276B5FBA932}"/>
    <cellStyle name="Komma 5 3 28 3" xfId="25458" xr:uid="{4B29FB93-9AF4-4217-9C6A-8F57290DF69D}"/>
    <cellStyle name="Komma 5 3 29" xfId="10723" xr:uid="{20ECD1B8-09AF-4C99-BDB3-E914A80AAD36}"/>
    <cellStyle name="Komma 5 3 29 2" xfId="18366" xr:uid="{7A3FB2B9-D1E8-43E1-88D0-C5CE0EC422F9}"/>
    <cellStyle name="Komma 5 3 29 2 2" xfId="30703" xr:uid="{6CBAAEEF-A7B9-4715-9DB7-19EA0F888BEB}"/>
    <cellStyle name="Komma 5 3 29 3" xfId="25666" xr:uid="{4325451B-AF34-4398-A1E9-5393D6F53B3A}"/>
    <cellStyle name="Komma 5 3 3" xfId="833" xr:uid="{4C41C93C-DBCD-4879-8A11-44099D1B2AA9}"/>
    <cellStyle name="Komma 5 3 3 2" xfId="1188" xr:uid="{99B5B2C4-567A-4901-AF5B-BB0F5F58A642}"/>
    <cellStyle name="Komma 5 3 3 2 2" xfId="2025" xr:uid="{4A5BEFB6-F15F-48B0-A708-91F944538A5E}"/>
    <cellStyle name="Komma 5 3 3 2 2 2" xfId="4793" xr:uid="{996F031B-0185-4213-B9C9-B45280C76098}"/>
    <cellStyle name="Komma 5 3 3 2 3" xfId="3650" xr:uid="{3F1FB65A-707A-485E-A794-39FA029CA15E}"/>
    <cellStyle name="Komma 5 3 3 3" xfId="1675" xr:uid="{D03C2C71-533E-4552-BE94-CE28B7E4C398}"/>
    <cellStyle name="Komma 5 3 3 3 2" xfId="3923" xr:uid="{582CCB7A-AE25-44EB-865D-FE49ED04628D}"/>
    <cellStyle name="Komma 5 3 3 4" xfId="4469" xr:uid="{B1049DB4-F3EE-44FC-979D-4C3F50FFC99F}"/>
    <cellStyle name="Komma 5 3 3 5" xfId="3090" xr:uid="{5447D5A5-18CF-495A-9541-CEFB5B01D6E4}"/>
    <cellStyle name="Komma 5 3 3 6" xfId="22380" xr:uid="{72798051-29D8-4E3A-8BB6-F7D108203E8A}"/>
    <cellStyle name="Komma 5 3 30" xfId="11104" xr:uid="{0B2F166F-5F75-40B1-A108-3C4A984053FA}"/>
    <cellStyle name="Komma 5 3 30 2" xfId="18574" xr:uid="{4C5B0C6B-0E27-499B-93B5-69F737F37084}"/>
    <cellStyle name="Komma 5 3 30 2 2" xfId="30911" xr:uid="{00502428-C6AA-496D-865F-D6A3D99E9219}"/>
    <cellStyle name="Komma 5 3 30 3" xfId="25874" xr:uid="{A25D604B-947D-4288-9681-48B5B8D8C8DC}"/>
    <cellStyle name="Komma 5 3 31" xfId="11521" xr:uid="{FA4C70E2-49DC-41A5-9FCE-7BD5D8C43198}"/>
    <cellStyle name="Komma 5 3 31 2" xfId="18793" xr:uid="{F2DA259A-1E3B-4C54-96EB-1938BE63D559}"/>
    <cellStyle name="Komma 5 3 31 2 2" xfId="31127" xr:uid="{32D62E92-5508-4B7F-B805-31D4C44E373D}"/>
    <cellStyle name="Komma 5 3 31 3" xfId="26090" xr:uid="{9ADB25DD-B3C4-4770-9C75-F8F80C9C2CFD}"/>
    <cellStyle name="Komma 5 3 32" xfId="11906" xr:uid="{728A26AF-86FF-4A3A-BBB5-B82CDA638AAF}"/>
    <cellStyle name="Komma 5 3 32 2" xfId="19003" xr:uid="{247ACCE2-8176-41CB-AD4D-DA6A11E13F3F}"/>
    <cellStyle name="Komma 5 3 32 2 2" xfId="31337" xr:uid="{B2301143-2FC7-4652-AFE6-377B07FFC76D}"/>
    <cellStyle name="Komma 5 3 32 3" xfId="26300" xr:uid="{CC8E726A-4C35-4484-ABA3-10D231FB4993}"/>
    <cellStyle name="Komma 5 3 33" xfId="12287" xr:uid="{5C65A941-60F3-455B-B9E2-CBFC91193886}"/>
    <cellStyle name="Komma 5 3 33 2" xfId="19212" xr:uid="{3C23C029-E1B5-4AA8-8F54-FA65C3A036E1}"/>
    <cellStyle name="Komma 5 3 33 2 2" xfId="31545" xr:uid="{431F5EA8-1671-42B0-83E5-2D83D0CB03E8}"/>
    <cellStyle name="Komma 5 3 33 3" xfId="26508" xr:uid="{29CD0D9E-D807-4164-B561-EFCEAC0FDD22}"/>
    <cellStyle name="Komma 5 3 34" xfId="12668" xr:uid="{921A5025-C386-43A2-BB5D-35AD74A15AAD}"/>
    <cellStyle name="Komma 5 3 34 2" xfId="19421" xr:uid="{FC4F7BC0-F5E6-4FBC-857A-EFCADC010EFC}"/>
    <cellStyle name="Komma 5 3 34 2 2" xfId="31753" xr:uid="{CF0B096F-08FA-40F5-AFA9-F9906AE210D3}"/>
    <cellStyle name="Komma 5 3 34 3" xfId="26716" xr:uid="{E25FBFCE-3D93-43FB-999A-5CD543DA62CB}"/>
    <cellStyle name="Komma 5 3 35" xfId="13049" xr:uid="{DDB05F89-5FBB-4815-9544-764AC85605D2}"/>
    <cellStyle name="Komma 5 3 35 2" xfId="19629" xr:uid="{37EB370B-A984-4DBE-81AA-441488AEB724}"/>
    <cellStyle name="Komma 5 3 35 2 2" xfId="31961" xr:uid="{A5605A01-493C-46E4-BB24-5154216F22E8}"/>
    <cellStyle name="Komma 5 3 35 3" xfId="26924" xr:uid="{5E8C9989-FFBC-4BFF-B120-A7F88186D0B8}"/>
    <cellStyle name="Komma 5 3 36" xfId="13430" xr:uid="{633DBB67-041D-4D40-9E57-18415491F80F}"/>
    <cellStyle name="Komma 5 3 36 2" xfId="19838" xr:uid="{DD762434-D9CE-4599-89A1-E58B48947C75}"/>
    <cellStyle name="Komma 5 3 36 2 2" xfId="32169" xr:uid="{CA6468F8-ECE3-44C5-894E-ECF3D79BC89C}"/>
    <cellStyle name="Komma 5 3 36 3" xfId="27132" xr:uid="{B488CED0-B30F-4F0D-A4C6-64BFDE4E3D14}"/>
    <cellStyle name="Komma 5 3 37" xfId="13819" xr:uid="{6D1970E0-CDCA-41CE-A444-0D3ECA4FAF69}"/>
    <cellStyle name="Komma 5 3 37 2" xfId="20050" xr:uid="{E0B10528-44F6-4E98-8FE3-BF4A5584BDF5}"/>
    <cellStyle name="Komma 5 3 37 2 2" xfId="32381" xr:uid="{16AF0C67-613C-4E26-B53E-8FF71A4D959C}"/>
    <cellStyle name="Komma 5 3 37 3" xfId="27344" xr:uid="{FABB7A82-95D7-43E0-A73F-CCA8FF716416}"/>
    <cellStyle name="Komma 5 3 38" xfId="14200" xr:uid="{9A35E013-E0B5-432E-8916-1575C8C4B7B7}"/>
    <cellStyle name="Komma 5 3 38 2" xfId="20259" xr:uid="{2D40E320-7278-41D5-A248-65907AE95A02}"/>
    <cellStyle name="Komma 5 3 38 2 2" xfId="32589" xr:uid="{A0A68568-E0F5-4878-925A-35E9CE51CF8C}"/>
    <cellStyle name="Komma 5 3 38 3" xfId="27552" xr:uid="{31BF435A-3F0A-4DE9-A56B-433318CC91E6}"/>
    <cellStyle name="Komma 5 3 39" xfId="14585" xr:uid="{A82E02E4-20B6-4D25-B731-B0C30C74D5BD}"/>
    <cellStyle name="Komma 5 3 39 2" xfId="20470" xr:uid="{60F8B2C2-A362-4989-8FC2-9A79DC235236}"/>
    <cellStyle name="Komma 5 3 39 2 2" xfId="32799" xr:uid="{85A2AF2E-94C6-4355-ADDD-7DF2D54CA64A}"/>
    <cellStyle name="Komma 5 3 39 3" xfId="27762" xr:uid="{D1A1CA3E-32F4-4292-9EA5-7FDA55D28012}"/>
    <cellStyle name="Komma 5 3 4" xfId="1517" xr:uid="{FD30797F-3622-4BC3-83C5-A1F801B226B4}"/>
    <cellStyle name="Komma 5 3 4 2" xfId="23129" xr:uid="{7D11D122-D953-45E8-86A7-4D879B38EC92}"/>
    <cellStyle name="Komma 5 3 4 3" xfId="22734" xr:uid="{A60FA004-174C-4511-8109-FED16895B085}"/>
    <cellStyle name="Komma 5 3 40" xfId="14966" xr:uid="{E5D1EE85-280C-4F95-8DC6-0208369B3AE6}"/>
    <cellStyle name="Komma 5 3 40 2" xfId="20678" xr:uid="{76B721E9-0715-46C2-A4AF-5005EF338429}"/>
    <cellStyle name="Komma 5 3 40 2 2" xfId="33007" xr:uid="{63C3E811-55A3-40FA-945C-B9E3305CE0AC}"/>
    <cellStyle name="Komma 5 3 40 3" xfId="27970" xr:uid="{5509D913-9480-4053-A3F6-674A8BACEDA1}"/>
    <cellStyle name="Komma 5 3 41" xfId="15347" xr:uid="{CF609F5C-8429-4E16-B905-20AB8AC078BC}"/>
    <cellStyle name="Komma 5 3 41 2" xfId="20887" xr:uid="{2931403C-E870-4D99-ACDE-21C0F91ACD23}"/>
    <cellStyle name="Komma 5 3 41 2 2" xfId="33215" xr:uid="{5E601516-9015-4E50-89EE-BA26B2EF49CF}"/>
    <cellStyle name="Komma 5 3 41 3" xfId="28178" xr:uid="{3EB18757-FDA5-4ABA-B888-3EA9EC7E6A91}"/>
    <cellStyle name="Komma 5 3 42" xfId="15728" xr:uid="{B80F0381-CB84-4640-91F3-D03F4B6FEAD6}"/>
    <cellStyle name="Komma 5 3 42 2" xfId="21095" xr:uid="{85DBD65E-0F48-4FEF-8B62-5F849BD0E173}"/>
    <cellStyle name="Komma 5 3 42 2 2" xfId="33423" xr:uid="{FBA31097-BA9C-45C6-BABE-DCE99E345EFD}"/>
    <cellStyle name="Komma 5 3 42 3" xfId="28386" xr:uid="{C823377D-5978-405E-A549-1F056C924F26}"/>
    <cellStyle name="Komma 5 3 43" xfId="16109" xr:uid="{53A5F541-251E-4A7E-849C-C1A5E6E97B42}"/>
    <cellStyle name="Komma 5 3 43 2" xfId="21303" xr:uid="{38E2B9C8-2B22-41A6-877A-F18B2B045003}"/>
    <cellStyle name="Komma 5 3 43 2 2" xfId="33631" xr:uid="{7F0186D4-D6A5-4992-85EC-BDB5569C97AC}"/>
    <cellStyle name="Komma 5 3 43 3" xfId="28594" xr:uid="{79BF2880-5992-4FCE-8F6F-AC2D5CF58101}"/>
    <cellStyle name="Komma 5 3 44" xfId="21529" xr:uid="{1992C1E4-6A5F-4EAD-8548-DDA1A210AE86}"/>
    <cellStyle name="Komma 5 3 44 2" xfId="23002" xr:uid="{323D42EB-8288-4056-A1F7-590BACF49A85}"/>
    <cellStyle name="Komma 5 3 45" xfId="22137" xr:uid="{622F624E-D032-43C3-99F0-097B00D4D51A}"/>
    <cellStyle name="Komma 5 3 46" xfId="35485" xr:uid="{A60CC7CF-89F2-4054-8A17-B0E251F99985}"/>
    <cellStyle name="Komma 5 3 5" xfId="2313" xr:uid="{8BDB599F-2901-4B86-96BB-9378F832D950}"/>
    <cellStyle name="Komma 5 3 5 2" xfId="5394" xr:uid="{E75205B3-6D66-43DD-A43F-AAE19E1F3A87}"/>
    <cellStyle name="Komma 5 3 5 3" xfId="4234" xr:uid="{487D55AD-CBC3-4FAD-BF71-677953CD7402}"/>
    <cellStyle name="Komma 5 3 6" xfId="2656" xr:uid="{DD4DE7A7-70C8-43F5-B027-F0315D4C9192}"/>
    <cellStyle name="Komma 5 3 6 2" xfId="5488" xr:uid="{4E634F53-B5B6-4754-BBAE-0CB7E2110A2B}"/>
    <cellStyle name="Komma 5 3 6 3" xfId="23356" xr:uid="{932CCD7E-DE68-48F6-9DCF-990408EA75D8}"/>
    <cellStyle name="Komma 5 3 7" xfId="5588" xr:uid="{0D9680B0-446E-49CF-838D-292191425683}"/>
    <cellStyle name="Komma 5 3 8" xfId="5697" xr:uid="{E337051D-FF01-4397-857D-94EE442AC000}"/>
    <cellStyle name="Komma 5 3 9" xfId="5812" xr:uid="{17FAF6BA-3D48-4753-9A4F-4F77E11C9F60}"/>
    <cellStyle name="Komma 5 30" xfId="8346" xr:uid="{7693514F-F24C-4ADF-87BF-3EBF13231B61}"/>
    <cellStyle name="Komma 5 30 2" xfId="17046" xr:uid="{FFEEBB41-EF0E-4A82-B28D-DA4AD6A28AE3}"/>
    <cellStyle name="Komma 5 30 2 2" xfId="29386" xr:uid="{0C814DE7-8CC2-4771-B8D5-B8813E7FAFCB}"/>
    <cellStyle name="Komma 5 30 3" xfId="24347" xr:uid="{EA7BC0DB-F3FF-4244-9222-4BA54D9C793A}"/>
    <cellStyle name="Komma 5 31" xfId="8727" xr:uid="{3153AEA8-92C4-4FBE-96F0-A4AB0B364602}"/>
    <cellStyle name="Komma 5 31 2" xfId="17254" xr:uid="{37811D28-3536-4865-A9B4-23D0818C64FA}"/>
    <cellStyle name="Komma 5 31 2 2" xfId="29594" xr:uid="{C77B68B8-FF58-44CF-865E-FDDF5361A700}"/>
    <cellStyle name="Komma 5 31 3" xfId="24555" xr:uid="{6A5F4769-838B-4487-AD43-F546C827C49D}"/>
    <cellStyle name="Komma 5 32" xfId="9110" xr:uid="{5817E9F0-076F-4394-9EC8-3F6C8F98C495}"/>
    <cellStyle name="Komma 5 32 2" xfId="17463" xr:uid="{908574C5-222E-45A7-962A-2D795233E896}"/>
    <cellStyle name="Komma 5 32 2 2" xfId="29802" xr:uid="{9410825B-0433-47D4-B4AA-75661E778461}"/>
    <cellStyle name="Komma 5 32 3" xfId="24764" xr:uid="{81CAABB0-8B4E-437D-A0E0-BDA96BE61931}"/>
    <cellStyle name="Komma 5 33" xfId="9508" xr:uid="{B7FC6B8F-86FC-4315-B35E-9EE24105BED5}"/>
    <cellStyle name="Komma 5 33 2" xfId="17673" xr:uid="{695C75D4-4219-4643-932D-174765CB0E1A}"/>
    <cellStyle name="Komma 5 33 2 2" xfId="30011" xr:uid="{0D19A3F2-839C-4E5D-B44F-4152787AABFD}"/>
    <cellStyle name="Komma 5 33 3" xfId="24974" xr:uid="{CBD2003E-BB89-4CE3-A943-2CD8CD1ACF46}"/>
    <cellStyle name="Komma 5 34" xfId="9889" xr:uid="{105070FE-4584-496A-AD9D-B1A5B512A01A}"/>
    <cellStyle name="Komma 5 34 2" xfId="17881" xr:uid="{A66AF183-B716-47CF-9209-A98B1B23DBBC}"/>
    <cellStyle name="Komma 5 34 2 2" xfId="30219" xr:uid="{ADC07A75-78E7-43E7-A1D9-ED833B80273C}"/>
    <cellStyle name="Komma 5 34 3" xfId="25182" xr:uid="{3A8A9F09-6849-4066-93B9-F8C9E475B9CF}"/>
    <cellStyle name="Komma 5 35" xfId="10271" xr:uid="{E73D5773-E469-430F-A3E9-72982F9264AD}"/>
    <cellStyle name="Komma 5 35 2" xfId="18090" xr:uid="{752A88B7-9F44-4D08-B3E3-EA2D2664039C}"/>
    <cellStyle name="Komma 5 35 2 2" xfId="30428" xr:uid="{4712C70A-BB26-4F89-9B8F-978A13EEFDCB}"/>
    <cellStyle name="Komma 5 35 3" xfId="25391" xr:uid="{5D79A6C1-2C86-4A57-BA19-7B7D39D3C449}"/>
    <cellStyle name="Komma 5 36" xfId="10652" xr:uid="{4ACB27D4-8AAA-49EB-B8B2-4121E5D7BEBE}"/>
    <cellStyle name="Komma 5 36 2" xfId="18299" xr:uid="{09EBA7AA-2ED4-46BB-8827-0B46CBF902D7}"/>
    <cellStyle name="Komma 5 36 2 2" xfId="30636" xr:uid="{4EF8BBF0-33D3-4B59-BFEF-95278A11E236}"/>
    <cellStyle name="Komma 5 36 3" xfId="25599" xr:uid="{D9D57227-2A77-43FB-8C0B-FECD29B05E61}"/>
    <cellStyle name="Komma 5 37" xfId="11033" xr:uid="{FB71CA9E-8C20-4738-9D6C-785A81B0A652}"/>
    <cellStyle name="Komma 5 37 2" xfId="18507" xr:uid="{3D4776AE-7E47-4CEE-B7E7-C8A3E6FBEB7F}"/>
    <cellStyle name="Komma 5 37 2 2" xfId="30844" xr:uid="{B587FD7D-010D-4CF5-991E-027A2FBFC60F}"/>
    <cellStyle name="Komma 5 37 3" xfId="25807" xr:uid="{423DAD74-4F56-4282-9129-6251928DAAAC}"/>
    <cellStyle name="Komma 5 38" xfId="11450" xr:uid="{AA0599B9-0383-49B6-AC63-1966C1D324B7}"/>
    <cellStyle name="Komma 5 38 2" xfId="18726" xr:uid="{DEA3F690-45D5-4735-977C-44B49CCCB680}"/>
    <cellStyle name="Komma 5 38 2 2" xfId="31060" xr:uid="{B3C343A7-2EE8-4A37-9D9C-D58323D7EF4D}"/>
    <cellStyle name="Komma 5 38 3" xfId="26023" xr:uid="{FBD31CCD-63E5-42B5-9C29-956F510E195C}"/>
    <cellStyle name="Komma 5 39" xfId="11835" xr:uid="{548E1EF2-32F8-46C5-B049-5F9E9EB3A42B}"/>
    <cellStyle name="Komma 5 39 2" xfId="18936" xr:uid="{0504461D-6B7C-47D0-A992-78008AE40CB4}"/>
    <cellStyle name="Komma 5 39 2 2" xfId="31270" xr:uid="{042FF88F-075A-40B4-BA52-97653649540D}"/>
    <cellStyle name="Komma 5 39 3" xfId="26233" xr:uid="{5F595EE0-8144-471F-BE6D-1C25DE0823B1}"/>
    <cellStyle name="Komma 5 4" xfId="107" xr:uid="{00000000-0005-0000-0000-00009E000000}"/>
    <cellStyle name="Komma 5 4 10" xfId="5891" xr:uid="{EA89D940-6E41-43A3-BFCD-672C9A8B9BE6}"/>
    <cellStyle name="Komma 5 4 11" xfId="5996" xr:uid="{2AAE8101-DD35-4539-AD11-7FD32CF3500E}"/>
    <cellStyle name="Komma 5 4 12" xfId="6100" xr:uid="{6079CADE-0FAC-41D4-8D69-EBC8D43B0901}"/>
    <cellStyle name="Komma 5 4 13" xfId="6204" xr:uid="{D19A0AFD-30C6-476B-9743-9A8C4BA1DBFC}"/>
    <cellStyle name="Komma 5 4 14" xfId="6308" xr:uid="{BF837E15-519F-425C-98B3-27493AB08CC9}"/>
    <cellStyle name="Komma 5 4 15" xfId="6430" xr:uid="{5FB2CB78-C0B5-4B94-8C5A-AFF988B027AF}"/>
    <cellStyle name="Komma 5 4 16" xfId="6534" xr:uid="{61AD67A4-F4DD-4DCC-9322-445B4F0BE84E}"/>
    <cellStyle name="Komma 5 4 17" xfId="6638" xr:uid="{FD77ECF5-5594-4DAB-AF89-5B9097CF5488}"/>
    <cellStyle name="Komma 5 4 18" xfId="6743" xr:uid="{283F2CD2-A907-445C-A4C6-1FEFB6815850}"/>
    <cellStyle name="Komma 5 4 19" xfId="6937" xr:uid="{E75EC4FA-84E1-4574-84A5-2F31168E61EA}"/>
    <cellStyle name="Komma 5 4 2" xfId="624" xr:uid="{00000000-0005-0000-0000-00009E000000}"/>
    <cellStyle name="Komma 5 4 2 10" xfId="9784" xr:uid="{E8B72F51-FA29-4C36-BC35-128F62AE6CD8}"/>
    <cellStyle name="Komma 5 4 2 10 2" xfId="17823" xr:uid="{3FA82A1E-9803-41E8-A7E8-0364CA9D2447}"/>
    <cellStyle name="Komma 5 4 2 10 2 2" xfId="30161" xr:uid="{DD40A204-AED3-4241-B309-42E4A8C1B898}"/>
    <cellStyle name="Komma 5 4 2 10 3" xfId="25124" xr:uid="{757EBF4A-2988-4FF3-9A7A-C3DDB487BE55}"/>
    <cellStyle name="Komma 5 4 2 11" xfId="10166" xr:uid="{B91E78FE-F066-4761-98A2-191E34D121E2}"/>
    <cellStyle name="Komma 5 4 2 11 2" xfId="18032" xr:uid="{BF3DE0FA-F1CB-4D56-8B66-813A62A15CE0}"/>
    <cellStyle name="Komma 5 4 2 11 2 2" xfId="30370" xr:uid="{5E43F52B-A4B6-4D40-AFF3-FD1A552E7D12}"/>
    <cellStyle name="Komma 5 4 2 11 3" xfId="25333" xr:uid="{67ACE7B9-663C-4A31-8371-7349A81EA0EF}"/>
    <cellStyle name="Komma 5 4 2 12" xfId="10547" xr:uid="{6E03D703-A6D6-4D9E-85A2-8E9F4F1085E5}"/>
    <cellStyle name="Komma 5 4 2 12 2" xfId="18241" xr:uid="{D96B55C0-E448-48DC-9696-0D2B1F14E443}"/>
    <cellStyle name="Komma 5 4 2 12 2 2" xfId="30578" xr:uid="{97A7664C-2281-4D12-9E0F-A9DEDAC79283}"/>
    <cellStyle name="Komma 5 4 2 12 3" xfId="25541" xr:uid="{C0645CD8-5FD6-4DEA-90A3-8A4B7F2FC03C}"/>
    <cellStyle name="Komma 5 4 2 13" xfId="10928" xr:uid="{D3C5325A-2E76-4566-A207-BC622087AA4F}"/>
    <cellStyle name="Komma 5 4 2 13 2" xfId="18449" xr:uid="{EDB3851C-4C61-400F-BB83-47F58039C949}"/>
    <cellStyle name="Komma 5 4 2 13 2 2" xfId="30786" xr:uid="{2B3F1873-2159-41BD-B397-7D2277B9A7D9}"/>
    <cellStyle name="Komma 5 4 2 13 3" xfId="25749" xr:uid="{0B17022F-01D0-4037-AEFD-1645737C55FF}"/>
    <cellStyle name="Komma 5 4 2 14" xfId="11309" xr:uid="{66837B37-2C1C-4A2D-AB89-3F79CFFBC762}"/>
    <cellStyle name="Komma 5 4 2 14 2" xfId="18658" xr:uid="{19350C13-B221-46AE-97E6-48F492B3B529}"/>
    <cellStyle name="Komma 5 4 2 14 2 2" xfId="30994" xr:uid="{5E35D083-0B8F-4947-93B5-467A164DD033}"/>
    <cellStyle name="Komma 5 4 2 14 3" xfId="25957" xr:uid="{A0A39F0F-849A-4C5C-ABC7-6B8C4D5E251F}"/>
    <cellStyle name="Komma 5 4 2 15" xfId="11726" xr:uid="{46F49ED7-6B91-4719-BD4B-5947609D79EC}"/>
    <cellStyle name="Komma 5 4 2 15 2" xfId="18876" xr:uid="{E8C040A1-9E6E-4561-BB30-4EB05F9050BA}"/>
    <cellStyle name="Komma 5 4 2 15 2 2" xfId="31210" xr:uid="{4D27B8C5-4A8E-4D9E-816D-D4A3BFF38EED}"/>
    <cellStyle name="Komma 5 4 2 15 3" xfId="26173" xr:uid="{05000CBB-E1B9-4097-8770-504EF469F7CF}"/>
    <cellStyle name="Komma 5 4 2 16" xfId="12111" xr:uid="{EE7A402B-54A7-44C1-8787-E5D0EB95F1D1}"/>
    <cellStyle name="Komma 5 4 2 16 2" xfId="19087" xr:uid="{AAAD7E2A-37A2-43B6-8116-875BD5ADB9E8}"/>
    <cellStyle name="Komma 5 4 2 16 2 2" xfId="31420" xr:uid="{FD7AAF6E-F211-467A-B5B1-1CFE88F985A0}"/>
    <cellStyle name="Komma 5 4 2 16 3" xfId="26383" xr:uid="{7578B2F7-9858-4F63-B539-47A994E12CD5}"/>
    <cellStyle name="Komma 5 4 2 17" xfId="12492" xr:uid="{5D8F119E-0CA2-427B-8D3F-E9AB727CAE04}"/>
    <cellStyle name="Komma 5 4 2 17 2" xfId="19296" xr:uid="{301AFEE5-BC54-49D8-9C0D-DC950C39214F}"/>
    <cellStyle name="Komma 5 4 2 17 2 2" xfId="31628" xr:uid="{68934EDB-13D5-4F7D-BAF5-F3D7784488DC}"/>
    <cellStyle name="Komma 5 4 2 17 3" xfId="26591" xr:uid="{65E7BF61-9D6B-4D89-B6FB-D71E41A07D7B}"/>
    <cellStyle name="Komma 5 4 2 18" xfId="12873" xr:uid="{B1932C7C-F77D-46A5-8FE5-46F451FDC2A0}"/>
    <cellStyle name="Komma 5 4 2 18 2" xfId="19504" xr:uid="{1C550651-4115-4D96-BC77-DEC7433021F6}"/>
    <cellStyle name="Komma 5 4 2 18 2 2" xfId="31836" xr:uid="{531D318B-9511-482F-B743-ACB940FA923A}"/>
    <cellStyle name="Komma 5 4 2 18 3" xfId="26799" xr:uid="{80FD9056-5861-4B36-A32D-4A2E328511D9}"/>
    <cellStyle name="Komma 5 4 2 19" xfId="13254" xr:uid="{29808105-43A6-4821-909D-476E8AA40FCE}"/>
    <cellStyle name="Komma 5 4 2 19 2" xfId="19712" xr:uid="{D5CF89BD-04EA-4266-96E7-B41010411B79}"/>
    <cellStyle name="Komma 5 4 2 19 2 2" xfId="32044" xr:uid="{B353611D-261E-44D3-B54D-FCC07472B879}"/>
    <cellStyle name="Komma 5 4 2 19 3" xfId="27007" xr:uid="{27895AA6-6DB5-413C-AA26-FB67F0B4BFE5}"/>
    <cellStyle name="Komma 5 4 2 2" xfId="958" xr:uid="{E856C6EC-9BF0-4A9E-A51C-243FCCBC2DF5}"/>
    <cellStyle name="Komma 5 4 2 2 2" xfId="1311" xr:uid="{F51829D0-1D51-497E-9E81-F3D2403D872F}"/>
    <cellStyle name="Komma 5 4 2 2 2 2" xfId="2148" xr:uid="{3F6CC334-0B77-4097-B0DE-5869BC8CD8B8}"/>
    <cellStyle name="Komma 5 4 2 2 2 2 2" xfId="4916" xr:uid="{009472BA-3227-485B-8FBA-1B19AFF1BC68}"/>
    <cellStyle name="Komma 5 4 2 2 2 3" xfId="3604" xr:uid="{A8649E3D-4E1D-4361-B7FA-73371B47DD82}"/>
    <cellStyle name="Komma 5 4 2 2 3" xfId="1798" xr:uid="{79A91671-6792-41CA-BBF8-6F973C0DCAEC}"/>
    <cellStyle name="Komma 5 4 2 2 3 2" xfId="4017" xr:uid="{AE360B74-E3D8-44CB-A001-5ABB8E46B601}"/>
    <cellStyle name="Komma 5 4 2 2 4" xfId="4566" xr:uid="{6439AD15-3391-4677-90EC-BDB6A0639E52}"/>
    <cellStyle name="Komma 5 4 2 2 5" xfId="3196" xr:uid="{08047D04-2602-4E80-8FD2-551D67F219CB}"/>
    <cellStyle name="Komma 5 4 2 2 6" xfId="22608" xr:uid="{88724B4F-D69E-4240-81B3-C8FA954AE149}"/>
    <cellStyle name="Komma 5 4 2 20" xfId="13635" xr:uid="{E170C46A-6F67-4C26-8052-8C00F4B89E34}"/>
    <cellStyle name="Komma 5 4 2 20 2" xfId="19921" xr:uid="{CB66B64B-E3B4-44FD-918A-678C2CE20766}"/>
    <cellStyle name="Komma 5 4 2 20 2 2" xfId="32252" xr:uid="{FAC3F08E-099A-4EE6-BD0D-36C3C3A65499}"/>
    <cellStyle name="Komma 5 4 2 20 3" xfId="27215" xr:uid="{32428485-2E4B-4AEE-9033-655115D0A0E1}"/>
    <cellStyle name="Komma 5 4 2 21" xfId="14024" xr:uid="{A2AD785A-EE13-49F0-B8CA-B94F9ABDCEDE}"/>
    <cellStyle name="Komma 5 4 2 21 2" xfId="20134" xr:uid="{87770445-6D8D-46A1-8E5C-9D9948A00E87}"/>
    <cellStyle name="Komma 5 4 2 21 2 2" xfId="32464" xr:uid="{6DBB3E0E-E0ED-4D5B-8E82-CF08FAD2FF4C}"/>
    <cellStyle name="Komma 5 4 2 21 3" xfId="27427" xr:uid="{40D1A291-8187-4859-96B0-6389BBE5F747}"/>
    <cellStyle name="Komma 5 4 2 22" xfId="14405" xr:uid="{49E02EA3-9E83-40B4-8E1D-76F9D496CC6B}"/>
    <cellStyle name="Komma 5 4 2 22 2" xfId="20343" xr:uid="{D1695118-686B-49EB-A719-B48E66B291B4}"/>
    <cellStyle name="Komma 5 4 2 22 2 2" xfId="32672" xr:uid="{2266B311-89D2-4FC6-915F-1B97AC12C055}"/>
    <cellStyle name="Komma 5 4 2 22 3" xfId="27635" xr:uid="{4475E227-F211-414F-8A70-8E111FC974C2}"/>
    <cellStyle name="Komma 5 4 2 23" xfId="14790" xr:uid="{C7996C7B-9C87-4964-BF0E-EA000484F19D}"/>
    <cellStyle name="Komma 5 4 2 23 2" xfId="20553" xr:uid="{A2A2992D-E1F7-4705-9940-D1B39795F1D0}"/>
    <cellStyle name="Komma 5 4 2 23 2 2" xfId="32882" xr:uid="{D75FC12D-395F-4392-8495-FDF83131DA5F}"/>
    <cellStyle name="Komma 5 4 2 23 3" xfId="27845" xr:uid="{E2D3D802-24D7-489E-9728-21422D1F26BD}"/>
    <cellStyle name="Komma 5 4 2 24" xfId="15171" xr:uid="{1FD15613-89B3-4292-A6E2-126C24CC1227}"/>
    <cellStyle name="Komma 5 4 2 24 2" xfId="20762" xr:uid="{C3C25A28-77FB-4C3F-A0D1-6E5216AE6820}"/>
    <cellStyle name="Komma 5 4 2 24 2 2" xfId="33090" xr:uid="{9A7EF5F6-6763-4DB1-9C86-3303F6DEA82E}"/>
    <cellStyle name="Komma 5 4 2 24 3" xfId="28053" xr:uid="{71CFA3E8-1E03-47EF-8D01-89B74EA3BDC6}"/>
    <cellStyle name="Komma 5 4 2 25" xfId="15552" xr:uid="{DF288D73-4C6E-4783-BDC5-04682C4C08A1}"/>
    <cellStyle name="Komma 5 4 2 25 2" xfId="20970" xr:uid="{8BD25F1E-FDEB-41FB-BC65-B9AC71CA9B92}"/>
    <cellStyle name="Komma 5 4 2 25 2 2" xfId="33298" xr:uid="{C5A5CEB8-8F71-401A-AE52-2DD207D0833B}"/>
    <cellStyle name="Komma 5 4 2 25 3" xfId="28261" xr:uid="{57E7615A-7BA4-402A-A652-54AF251FE7CE}"/>
    <cellStyle name="Komma 5 4 2 26" xfId="15933" xr:uid="{42D35469-74CF-4C5A-A44A-95E46EF8C5FE}"/>
    <cellStyle name="Komma 5 4 2 26 2" xfId="21178" xr:uid="{32FDF8F7-5177-4FE1-81CB-2E3E5F249D74}"/>
    <cellStyle name="Komma 5 4 2 26 2 2" xfId="33506" xr:uid="{A9D1AD18-E1E8-403A-8EA2-EBE962B17FE4}"/>
    <cellStyle name="Komma 5 4 2 26 3" xfId="28469" xr:uid="{034C6796-4F82-4C30-90D3-7D6E630AFA31}"/>
    <cellStyle name="Komma 5 4 2 27" xfId="16314" xr:uid="{E1445794-258E-43A1-AA3D-C7077179AB63}"/>
    <cellStyle name="Komma 5 4 2 27 2" xfId="21386" xr:uid="{D5BF59DF-C3C9-4E95-938E-73E4EDAE5A0A}"/>
    <cellStyle name="Komma 5 4 2 27 2 2" xfId="33714" xr:uid="{9148DB37-7D76-44CA-9257-A451A518A620}"/>
    <cellStyle name="Komma 5 4 2 27 3" xfId="28677" xr:uid="{D532D4E8-B386-415B-B184-97E38B9B7783}"/>
    <cellStyle name="Komma 5 4 2 28" xfId="21734" xr:uid="{237DDC75-8A7C-4E56-B653-6E326AA64C74}"/>
    <cellStyle name="Komma 5 4 2 28 2" xfId="23180" xr:uid="{5E39EF35-EA66-4F61-BCD9-70C6B683E18E}"/>
    <cellStyle name="Komma 5 4 2 29" xfId="22270" xr:uid="{433EFF70-7918-4E25-BC8B-A196B6F22A62}"/>
    <cellStyle name="Komma 5 4 2 3" xfId="2463" xr:uid="{C3144B47-935F-4701-9154-1E39E9C72A12}"/>
    <cellStyle name="Komma 5 4 2 3 2" xfId="3496" xr:uid="{9B283C96-7D87-471F-B712-E380F3ED1EB1}"/>
    <cellStyle name="Komma 5 4 2 3 3" xfId="21892" xr:uid="{1F84E712-016D-4807-9DFA-64F0161C83FE}"/>
    <cellStyle name="Komma 5 4 2 3 3 2" xfId="23494" xr:uid="{3254B3AA-6120-490C-B3D3-BA1ECC76EBF6}"/>
    <cellStyle name="Komma 5 4 2 3 4" xfId="22897" xr:uid="{55CEA32A-4836-4E96-9AF5-A7C46CB64FD2}"/>
    <cellStyle name="Komma 5 4 2 30" xfId="35727" xr:uid="{F14A157E-4149-4033-A011-9E49F8F0C46A}"/>
    <cellStyle name="Komma 5 4 2 4" xfId="2804" xr:uid="{08C34B55-928F-4B59-B6B6-AEEE9B0DE526}"/>
    <cellStyle name="Komma 5 4 2 4 2" xfId="7470" xr:uid="{E4FFF1DE-C028-42C5-B439-81ED10B99DBF}"/>
    <cellStyle name="Komma 5 4 2 5" xfId="7852" xr:uid="{462AD2D0-EE0D-4611-879F-CF49BABDB112}"/>
    <cellStyle name="Komma 5 4 2 5 2" xfId="16765" xr:uid="{6B91C46C-1397-4A8F-B272-72C2ACDA5AAA}"/>
    <cellStyle name="Komma 5 4 2 5 2 2" xfId="29106" xr:uid="{136CBDC4-66A2-4683-800B-2F33F5CDC4F5}"/>
    <cellStyle name="Komma 5 4 2 5 3" xfId="24067" xr:uid="{2EEE3C92-36CE-413C-81CC-4346154C3096}"/>
    <cellStyle name="Komma 5 4 2 6" xfId="8241" xr:uid="{43E1A3C0-1009-472E-B46D-82B2CB7B8C28}"/>
    <cellStyle name="Komma 5 4 2 6 2" xfId="16988" xr:uid="{1A56C8BC-25C2-4E54-A28A-882F16FDE7FC}"/>
    <cellStyle name="Komma 5 4 2 6 2 2" xfId="29328" xr:uid="{689EEAF3-2441-4CB4-A385-5C85EFD0E24C}"/>
    <cellStyle name="Komma 5 4 2 6 3" xfId="24289" xr:uid="{E3799558-3414-4029-8586-D7FFD568E858}"/>
    <cellStyle name="Komma 5 4 2 7" xfId="8622" xr:uid="{2C1D4996-DF5B-4881-A95A-6EAA93F32A54}"/>
    <cellStyle name="Komma 5 4 2 7 2" xfId="17196" xr:uid="{E10A483D-B21C-43E3-BDE9-8155F1870A38}"/>
    <cellStyle name="Komma 5 4 2 7 2 2" xfId="29536" xr:uid="{79E96B0E-ACDE-4A8D-9003-603E3C37A125}"/>
    <cellStyle name="Komma 5 4 2 7 3" xfId="24497" xr:uid="{1EFF890C-D1D7-41C3-BF4C-5CA5DC7E19B2}"/>
    <cellStyle name="Komma 5 4 2 8" xfId="9003" xr:uid="{5AB95EC3-0162-4BCE-AA09-19522A60654D}"/>
    <cellStyle name="Komma 5 4 2 8 2" xfId="17405" xr:uid="{4F20A5CD-070F-45EA-847D-2224E7AF6501}"/>
    <cellStyle name="Komma 5 4 2 8 2 2" xfId="29744" xr:uid="{DD6309AF-B046-477F-A90C-5F7662B10410}"/>
    <cellStyle name="Komma 5 4 2 8 3" xfId="24705" xr:uid="{86B22E76-C382-4BBC-9E4B-A3801BF2D375}"/>
    <cellStyle name="Komma 5 4 2 9" xfId="9403" xr:uid="{0BB23978-F140-48D2-81A2-3484D096AFC5}"/>
    <cellStyle name="Komma 5 4 2 9 2" xfId="17615" xr:uid="{7CC24791-A3A2-466C-B8F0-88BAC86D8A1F}"/>
    <cellStyle name="Komma 5 4 2 9 2 2" xfId="29953" xr:uid="{53694BA4-D10C-4C89-BEF0-8FCC74487D96}"/>
    <cellStyle name="Komma 5 4 2 9 3" xfId="24916" xr:uid="{72AE05E8-988D-424C-9A2F-89BD4217D77B}"/>
    <cellStyle name="Komma 5 4 20" xfId="7222" xr:uid="{7AC2F84F-54EC-4D94-B1F2-86CBA31CC2E2}"/>
    <cellStyle name="Komma 5 4 21" xfId="7599" xr:uid="{77E34905-C030-45DB-9C9E-37AB6E0DBACE}"/>
    <cellStyle name="Komma 5 4 21 2" xfId="16613" xr:uid="{326EDB6A-156F-4070-B2DA-B28D1CCEE7F8}"/>
    <cellStyle name="Komma 5 4 21 2 2" xfId="28955" xr:uid="{D5D6A605-5C42-4118-B25F-28A682384CF1}"/>
    <cellStyle name="Komma 5 4 21 3" xfId="23916" xr:uid="{12DBA7AB-6D22-4B0A-875B-3B1465EC962F}"/>
    <cellStyle name="Komma 5 4 22" xfId="7995" xr:uid="{6CB22163-43F4-409E-A1C1-EE8C0072C3DC}"/>
    <cellStyle name="Komma 5 4 22 2" xfId="16857" xr:uid="{F880B113-B7B5-45A0-A8A1-238A63FFC5A9}"/>
    <cellStyle name="Komma 5 4 22 2 2" xfId="29198" xr:uid="{AB139B8D-CF83-4CBA-86AD-A37401799C64}"/>
    <cellStyle name="Komma 5 4 22 3" xfId="24159" xr:uid="{2A759990-07C1-40F9-94F5-7B94EA0ACA45}"/>
    <cellStyle name="Komma 5 4 23" xfId="8370" xr:uid="{AB22BC8C-439D-44E6-9F0F-57DBAC75F21B}"/>
    <cellStyle name="Komma 5 4 23 2" xfId="17066" xr:uid="{7B1311FC-7092-4B73-84E6-3C61513EB34A}"/>
    <cellStyle name="Komma 5 4 23 2 2" xfId="29406" xr:uid="{206C4444-F04B-44C3-B064-7CF2F165781B}"/>
    <cellStyle name="Komma 5 4 23 3" xfId="24367" xr:uid="{ADC7607B-3F89-40B1-AA11-6D094A4E331B}"/>
    <cellStyle name="Komma 5 4 24" xfId="8751" xr:uid="{3E037827-B70B-42D9-8043-5614F349F80D}"/>
    <cellStyle name="Komma 5 4 24 2" xfId="17274" xr:uid="{4EA09E1A-7B45-44C9-9406-AF357D477211}"/>
    <cellStyle name="Komma 5 4 24 2 2" xfId="29614" xr:uid="{CB22892F-313A-4B17-8E17-8DCCF09BDA13}"/>
    <cellStyle name="Komma 5 4 24 3" xfId="24575" xr:uid="{ED3DF1C2-365D-4639-8542-BFFBFF50D3B5}"/>
    <cellStyle name="Komma 5 4 25" xfId="9136" xr:uid="{B5878F68-26FB-4821-B33B-C20C65D941B5}"/>
    <cellStyle name="Komma 5 4 25 2" xfId="17483" xr:uid="{EA70439D-2165-4646-B35A-B13B60C1358B}"/>
    <cellStyle name="Komma 5 4 25 2 2" xfId="29822" xr:uid="{1DA4A14A-12F1-40E6-A487-70ECBFAB92B5}"/>
    <cellStyle name="Komma 5 4 25 3" xfId="24784" xr:uid="{3E92E4CF-350C-4692-86B0-BBB9B7E59427}"/>
    <cellStyle name="Komma 5 4 26" xfId="9532" xr:uid="{DEB31C71-257B-41D9-BFD9-53FE0AB73807}"/>
    <cellStyle name="Komma 5 4 26 2" xfId="17693" xr:uid="{8F59169B-98AD-4AAA-AF90-A2CFB7E80434}"/>
    <cellStyle name="Komma 5 4 26 2 2" xfId="30031" xr:uid="{BA2B7276-A228-4A29-A958-F0CEB89FA13B}"/>
    <cellStyle name="Komma 5 4 26 3" xfId="24994" xr:uid="{270B7E63-80CD-4AEC-BF60-32FEAE10EB79}"/>
    <cellStyle name="Komma 5 4 27" xfId="9913" xr:uid="{908CA1D2-D1DC-4EB4-B684-318E2855F9ED}"/>
    <cellStyle name="Komma 5 4 27 2" xfId="17901" xr:uid="{63F9A638-50CF-443C-AA36-200209DC4506}"/>
    <cellStyle name="Komma 5 4 27 2 2" xfId="30239" xr:uid="{82DBDEC9-85B5-4E9B-88BB-E2EBCB4B521C}"/>
    <cellStyle name="Komma 5 4 27 3" xfId="25202" xr:uid="{5A42130A-518A-49BE-8C2D-B6AB2FEFD9B9}"/>
    <cellStyle name="Komma 5 4 28" xfId="10295" xr:uid="{31D1B96A-1300-45A9-B69C-1FDBC0BA0A7B}"/>
    <cellStyle name="Komma 5 4 28 2" xfId="18110" xr:uid="{D3C76051-A39F-46B3-AA70-4AC9218A1B79}"/>
    <cellStyle name="Komma 5 4 28 2 2" xfId="30448" xr:uid="{47F73E9B-6EAF-4B96-8754-7A28F75AD311}"/>
    <cellStyle name="Komma 5 4 28 3" xfId="25411" xr:uid="{3B92CBC5-C30E-4F8E-B9E2-5205FA7B3DF6}"/>
    <cellStyle name="Komma 5 4 29" xfId="10676" xr:uid="{AB6BD1B0-9CCA-41ED-8B8A-AB25DB7EB260}"/>
    <cellStyle name="Komma 5 4 29 2" xfId="18319" xr:uid="{D52C3F38-64BE-4C88-A2E9-32174BDF42F9}"/>
    <cellStyle name="Komma 5 4 29 2 2" xfId="30656" xr:uid="{1559E67E-54C0-495E-8C0E-1F18DAC3C8B2}"/>
    <cellStyle name="Komma 5 4 29 3" xfId="25619" xr:uid="{BD0735D7-EAD7-41EB-A3A0-0E486B3EF902}"/>
    <cellStyle name="Komma 5 4 3" xfId="770" xr:uid="{0CE04A43-8479-41FB-A8BB-21FBB53764C4}"/>
    <cellStyle name="Komma 5 4 3 2" xfId="1125" xr:uid="{AB31F54C-E9AC-4D62-80F3-0895FA65D49B}"/>
    <cellStyle name="Komma 5 4 3 2 2" xfId="1962" xr:uid="{ACC0BA6A-348A-470C-9F2E-7EB9976F4824}"/>
    <cellStyle name="Komma 5 4 3 2 2 2" xfId="4730" xr:uid="{8C7D426B-5104-4DDE-9C54-D76F81C611F0}"/>
    <cellStyle name="Komma 5 4 3 2 3" xfId="3646" xr:uid="{4BE415EB-7757-4C2D-BE59-9F6534376173}"/>
    <cellStyle name="Komma 5 4 3 2 4" xfId="23716" xr:uid="{B5B223DB-B594-4F2C-8B47-249302DA9A1F}"/>
    <cellStyle name="Komma 5 4 3 3" xfId="1612" xr:uid="{C93C6EA5-AA9F-4E81-8D52-817F19CDC585}"/>
    <cellStyle name="Komma 5 4 3 3 2" xfId="3851" xr:uid="{87B904B8-EDED-4E0F-8CED-4ADE26F122E0}"/>
    <cellStyle name="Komma 5 4 3 3 3" xfId="21985" xr:uid="{3464780B-F769-4893-84CE-0D044572075B}"/>
    <cellStyle name="Komma 5 4 3 3 4" xfId="28807" xr:uid="{7FECA4C5-CB69-4377-8CF9-965EDAE01E5F}"/>
    <cellStyle name="Komma 5 4 3 4" xfId="4407" xr:uid="{816E835B-D6F0-43EB-96B6-1F59D2653694}"/>
    <cellStyle name="Komma 5 4 3 4 2" xfId="23294" xr:uid="{28CE5525-3FE9-4CC5-88CE-7B2F09430DEB}"/>
    <cellStyle name="Komma 5 4 3 5" xfId="5221" xr:uid="{C817586D-7572-4C2F-A35B-895B0ABFF93F}"/>
    <cellStyle name="Komma 5 4 3 6" xfId="16441" xr:uid="{F49B4143-83F3-4454-A24B-025E5D8F2EF0}"/>
    <cellStyle name="Komma 5 4 3 7" xfId="3028" xr:uid="{C8D1B01B-7661-441E-AD8F-7F1018EECA8C}"/>
    <cellStyle name="Komma 5 4 3 8" xfId="22463" xr:uid="{B5A87E4E-AEB4-457E-B9D0-B57CE3E27872}"/>
    <cellStyle name="Komma 5 4 30" xfId="11057" xr:uid="{A00D06D4-7CF8-482E-A4B1-1A3B878FEB5A}"/>
    <cellStyle name="Komma 5 4 30 2" xfId="18527" xr:uid="{1D6CA8CA-FD1F-4E12-9101-EA00943A3C62}"/>
    <cellStyle name="Komma 5 4 30 2 2" xfId="30864" xr:uid="{08C291F3-5326-45EB-9D50-414A6C6FFAC0}"/>
    <cellStyle name="Komma 5 4 30 3" xfId="25827" xr:uid="{0F54952C-C264-47D9-BB76-F99BDA38D181}"/>
    <cellStyle name="Komma 5 4 31" xfId="11474" xr:uid="{69F1AE13-7B0E-4C0D-B044-A67099B49EC4}"/>
    <cellStyle name="Komma 5 4 31 2" xfId="18746" xr:uid="{01176483-C053-4613-9A01-9A542BEE0F94}"/>
    <cellStyle name="Komma 5 4 31 2 2" xfId="31080" xr:uid="{8153C2AB-5C8F-48A0-B81F-176BA812B2CF}"/>
    <cellStyle name="Komma 5 4 31 3" xfId="26043" xr:uid="{D3CBF102-DE93-4298-9F28-17B9359EE862}"/>
    <cellStyle name="Komma 5 4 32" xfId="11859" xr:uid="{C98018C3-7D92-4997-ACB2-AEA447817D11}"/>
    <cellStyle name="Komma 5 4 32 2" xfId="18956" xr:uid="{0783CED7-224C-4CB1-82F9-2AC185FB19D3}"/>
    <cellStyle name="Komma 5 4 32 2 2" xfId="31290" xr:uid="{262DA59F-C99F-4CFB-B3F8-6650EE020B69}"/>
    <cellStyle name="Komma 5 4 32 3" xfId="26253" xr:uid="{8E5A030B-60BA-44A8-9790-C2BFB106B2BD}"/>
    <cellStyle name="Komma 5 4 33" xfId="12240" xr:uid="{8940E869-788F-4684-B1DD-F923811F0C3A}"/>
    <cellStyle name="Komma 5 4 33 2" xfId="19165" xr:uid="{399BFB87-F3E1-4020-A33D-166F9BA34A68}"/>
    <cellStyle name="Komma 5 4 33 2 2" xfId="31498" xr:uid="{BCF35D61-F6CC-4A8C-BEA1-AC4AEDEF9C30}"/>
    <cellStyle name="Komma 5 4 33 3" xfId="26461" xr:uid="{B7E1D8CE-C8B4-4B6B-A434-CBA5BACB2069}"/>
    <cellStyle name="Komma 5 4 34" xfId="12621" xr:uid="{4581E421-97C0-443C-922B-F21A65B645F8}"/>
    <cellStyle name="Komma 5 4 34 2" xfId="19374" xr:uid="{7D7DFEB3-DCD8-468B-B3D6-BECD2AD74DF3}"/>
    <cellStyle name="Komma 5 4 34 2 2" xfId="31706" xr:uid="{7DF004CA-D7F0-4B62-A007-4631A55B206D}"/>
    <cellStyle name="Komma 5 4 34 3" xfId="26669" xr:uid="{5CEA4C83-EFEA-4EC5-9E52-E74F84AEDD6C}"/>
    <cellStyle name="Komma 5 4 35" xfId="13002" xr:uid="{ACD82DDD-D129-4988-BD5D-0996D13A00C4}"/>
    <cellStyle name="Komma 5 4 35 2" xfId="19582" xr:uid="{D9F018C0-8CBF-4FBD-90A6-5B3C7B35E2AA}"/>
    <cellStyle name="Komma 5 4 35 2 2" xfId="31914" xr:uid="{109C90F4-8D8C-449B-A25F-36A1A574F27E}"/>
    <cellStyle name="Komma 5 4 35 3" xfId="26877" xr:uid="{7A9E2677-84AC-417E-A29C-8055DC9F0F55}"/>
    <cellStyle name="Komma 5 4 36" xfId="13383" xr:uid="{B167C591-64B3-4FDD-971A-54558A86DDCD}"/>
    <cellStyle name="Komma 5 4 36 2" xfId="19791" xr:uid="{9A796D0B-F9AB-4F12-90BD-5E8CB113B125}"/>
    <cellStyle name="Komma 5 4 36 2 2" xfId="32122" xr:uid="{B3720D61-9A94-4E09-9747-F4152545FC59}"/>
    <cellStyle name="Komma 5 4 36 3" xfId="27085" xr:uid="{F29440F6-AB33-4AF3-8762-8B6FAB01EFD8}"/>
    <cellStyle name="Komma 5 4 37" xfId="13772" xr:uid="{2AC959D5-71A5-4F9B-8B27-31575734C5C1}"/>
    <cellStyle name="Komma 5 4 37 2" xfId="20003" xr:uid="{D7FAE711-6A28-41EA-B413-09B9BCC8FB35}"/>
    <cellStyle name="Komma 5 4 37 2 2" xfId="32334" xr:uid="{5C355946-7308-4CF5-98E0-F639164D7E31}"/>
    <cellStyle name="Komma 5 4 37 3" xfId="27297" xr:uid="{AEDBF0BE-3BF3-4ABF-97C8-D0C6CC26CA56}"/>
    <cellStyle name="Komma 5 4 38" xfId="14153" xr:uid="{86A00D53-C154-4224-B23F-42147CA7496B}"/>
    <cellStyle name="Komma 5 4 38 2" xfId="20212" xr:uid="{D83A8E1C-8B79-4353-96AA-5BF812F82C29}"/>
    <cellStyle name="Komma 5 4 38 2 2" xfId="32542" xr:uid="{6CCE0A3F-101F-43C4-B7EB-1B14228AE9AE}"/>
    <cellStyle name="Komma 5 4 38 3" xfId="27505" xr:uid="{678A9D86-DA06-4666-A9E4-206B68577EA5}"/>
    <cellStyle name="Komma 5 4 39" xfId="14538" xr:uid="{9E23F8B6-01A3-4CB5-85CA-5AAEBC7448E5}"/>
    <cellStyle name="Komma 5 4 39 2" xfId="20423" xr:uid="{7C0FB2F3-B3C3-4F4C-A934-1B22272C62A0}"/>
    <cellStyle name="Komma 5 4 39 2 2" xfId="32752" xr:uid="{660243B1-B16B-4872-B043-C67E29FCB690}"/>
    <cellStyle name="Komma 5 4 39 3" xfId="27715" xr:uid="{E2F4CA29-CF60-4200-93A3-468FBC515088}"/>
    <cellStyle name="Komma 5 4 4" xfId="1448" xr:uid="{68CC889B-6B19-439F-982D-43CB0C1F1745}"/>
    <cellStyle name="Komma 5 4 4 2" xfId="23780" xr:uid="{9FD8901B-E65B-43FA-A53A-03BA8FAC1C6C}"/>
    <cellStyle name="Komma 5 4 4 3" xfId="22713" xr:uid="{BD25998C-C65C-4EAA-ADE0-B8DAB67F31B2}"/>
    <cellStyle name="Komma 5 4 40" xfId="14919" xr:uid="{C41DA0B6-902E-4F0B-9F36-8FF0452CB147}"/>
    <cellStyle name="Komma 5 4 40 2" xfId="20631" xr:uid="{94D2EE48-54B7-4949-ACA4-BFCECEC2F462}"/>
    <cellStyle name="Komma 5 4 40 2 2" xfId="32960" xr:uid="{0C4C3A68-DBD9-43A8-93A1-C5F9AE9E9763}"/>
    <cellStyle name="Komma 5 4 40 3" xfId="27923" xr:uid="{39770E75-5E14-4DC8-B424-0742AD959FFB}"/>
    <cellStyle name="Komma 5 4 41" xfId="15300" xr:uid="{DA56D962-4F56-4B50-8734-490621CCAFF3}"/>
    <cellStyle name="Komma 5 4 41 2" xfId="20840" xr:uid="{DF0C6C69-B45E-42E5-BC16-B219EA7CDDD5}"/>
    <cellStyle name="Komma 5 4 41 2 2" xfId="33168" xr:uid="{015B91E1-854F-4BF4-AB2C-63FBB3BAA1B1}"/>
    <cellStyle name="Komma 5 4 41 3" xfId="28131" xr:uid="{D9D43B25-33CE-4FDB-8949-29356CF684FD}"/>
    <cellStyle name="Komma 5 4 42" xfId="15681" xr:uid="{202B9732-C75D-4A3B-96B2-9AC0A2AC71E5}"/>
    <cellStyle name="Komma 5 4 42 2" xfId="21048" xr:uid="{C2F781A8-FF4C-4420-B817-68ACAA54569F}"/>
    <cellStyle name="Komma 5 4 42 2 2" xfId="33376" xr:uid="{9003AD55-5FA0-4E63-859F-8CF861CB531C}"/>
    <cellStyle name="Komma 5 4 42 3" xfId="28339" xr:uid="{18F9B7E1-7FCB-46AD-BAFE-BC0DE193AFDF}"/>
    <cellStyle name="Komma 5 4 43" xfId="16062" xr:uid="{005283A9-9E0D-4225-B0C1-0D8DA07C6448}"/>
    <cellStyle name="Komma 5 4 43 2" xfId="21256" xr:uid="{80571176-1F35-458C-9CD7-618C5E87D2E2}"/>
    <cellStyle name="Komma 5 4 43 2 2" xfId="33584" xr:uid="{44E382AA-1808-4B0B-8DEE-88E1C0E6970E}"/>
    <cellStyle name="Komma 5 4 43 3" xfId="28547" xr:uid="{25ADB13E-42C6-4BF1-9E22-E6761E339AAE}"/>
    <cellStyle name="Komma 5 4 44" xfId="21482" xr:uid="{4C1C15B5-309C-4C4B-B2FB-AC944155C781}"/>
    <cellStyle name="Komma 5 4 44 2" xfId="23034" xr:uid="{96FE30A2-E8A1-49C0-B740-2809C1537CA3}"/>
    <cellStyle name="Komma 5 4 45" xfId="22065" xr:uid="{60EED87A-BEEB-426D-A40D-84BBBD63C680}"/>
    <cellStyle name="Komma 5 4 46" xfId="35413" xr:uid="{0911B8E1-6DFA-4FBF-BFA8-73071B1957B9}"/>
    <cellStyle name="Komma 5 4 5" xfId="2584" xr:uid="{15D023F7-8123-49F2-AF1A-F515A906D564}"/>
    <cellStyle name="Komma 5 4 5 2" xfId="5365" xr:uid="{B649AFAB-675B-455F-84EB-6CEA1A627872}"/>
    <cellStyle name="Komma 5 4 6" xfId="5451" xr:uid="{CA722415-3012-4AD1-9024-6DEA738260F6}"/>
    <cellStyle name="Komma 5 4 7" xfId="5544" xr:uid="{D720E4DA-FD5F-48DB-999D-41DA8817D1AE}"/>
    <cellStyle name="Komma 5 4 8" xfId="5649" xr:uid="{45E500D1-39AC-41D0-B3EF-2368022810E3}"/>
    <cellStyle name="Komma 5 4 9" xfId="5765" xr:uid="{104A049F-6676-4DCD-8BEC-66177489A340}"/>
    <cellStyle name="Komma 5 40" xfId="12216" xr:uid="{D581E88D-6786-4133-94AD-5ACBC4CACA34}"/>
    <cellStyle name="Komma 5 40 2" xfId="19145" xr:uid="{F71B9EF2-C58A-4C48-AECB-942479B42237}"/>
    <cellStyle name="Komma 5 40 2 2" xfId="31478" xr:uid="{134D87A1-86D1-4012-9C12-89F9FEC004AE}"/>
    <cellStyle name="Komma 5 40 3" xfId="26441" xr:uid="{77C8197E-1749-478C-87FC-737498DB4600}"/>
    <cellStyle name="Komma 5 41" xfId="12597" xr:uid="{F7D50A2A-8E74-4BFB-8758-8559EF40043D}"/>
    <cellStyle name="Komma 5 41 2" xfId="19354" xr:uid="{1CBDDCAB-7EE1-4E71-B376-0A45AD3AEB79}"/>
    <cellStyle name="Komma 5 41 2 2" xfId="31686" xr:uid="{7ECE8500-E41A-4F83-8547-662FDB965EF9}"/>
    <cellStyle name="Komma 5 41 3" xfId="26649" xr:uid="{33DF910A-8B87-42A2-844D-15424C1644E3}"/>
    <cellStyle name="Komma 5 42" xfId="12978" xr:uid="{F00A7BDE-A92C-41A8-A58D-25F1E113A267}"/>
    <cellStyle name="Komma 5 42 2" xfId="19562" xr:uid="{6737F5EB-53D5-4543-A71B-55A64A7C10D1}"/>
    <cellStyle name="Komma 5 42 2 2" xfId="31894" xr:uid="{63C50E93-BA6E-47E6-BE42-6BCF42B960E0}"/>
    <cellStyle name="Komma 5 42 3" xfId="26857" xr:uid="{3F815BD4-6743-4314-9B5D-24C729A32CDE}"/>
    <cellStyle name="Komma 5 43" xfId="13359" xr:uid="{9AB2B428-7454-4575-8B66-D189D192DD5A}"/>
    <cellStyle name="Komma 5 43 2" xfId="19771" xr:uid="{E63C72E4-EB8B-4DDB-8BB5-5A1AB6353EB1}"/>
    <cellStyle name="Komma 5 43 2 2" xfId="32102" xr:uid="{164804BC-2C95-49F9-9026-956DA9841674}"/>
    <cellStyle name="Komma 5 43 3" xfId="27065" xr:uid="{9AFE6852-CB65-4165-82F3-1CF18F289026}"/>
    <cellStyle name="Komma 5 44" xfId="13748" xr:uid="{991B2DE7-3860-48D5-8D9E-374FEB499136}"/>
    <cellStyle name="Komma 5 44 2" xfId="19983" xr:uid="{8648DA37-49B7-4BEE-9E76-91D5A7D25784}"/>
    <cellStyle name="Komma 5 44 2 2" xfId="32314" xr:uid="{6029D380-FE48-453B-8559-C4E491EF9BB4}"/>
    <cellStyle name="Komma 5 44 3" xfId="27277" xr:uid="{B7F657BF-E432-44DD-9FB8-421A2E9B72B0}"/>
    <cellStyle name="Komma 5 45" xfId="14129" xr:uid="{CBF28E5B-7B93-467D-BF59-754F8AE13DBF}"/>
    <cellStyle name="Komma 5 45 2" xfId="20192" xr:uid="{44A99AF9-3119-460A-B4BA-4920759B4771}"/>
    <cellStyle name="Komma 5 45 2 2" xfId="32522" xr:uid="{348E3FD4-D6A3-40AD-8C47-E594B72DB347}"/>
    <cellStyle name="Komma 5 45 3" xfId="27485" xr:uid="{DCD23B37-42EA-40CB-8210-5018DF8A6018}"/>
    <cellStyle name="Komma 5 46" xfId="14514" xr:uid="{1BAC5E51-EDFA-4207-849D-ABD99A25DB0D}"/>
    <cellStyle name="Komma 5 46 2" xfId="20403" xr:uid="{94D334C6-9751-4686-83F1-F81C4C791EA8}"/>
    <cellStyle name="Komma 5 46 2 2" xfId="32732" xr:uid="{49D4733E-C8AB-4FBB-8A23-8AF434078518}"/>
    <cellStyle name="Komma 5 46 3" xfId="27695" xr:uid="{D60797A0-6D3E-44FD-A547-AB3D2300D3AB}"/>
    <cellStyle name="Komma 5 47" xfId="14895" xr:uid="{EF8BAC08-380A-4241-8641-2478F74E5475}"/>
    <cellStyle name="Komma 5 47 2" xfId="20611" xr:uid="{370131A7-6BBE-4419-8FB2-77F8BCE3149A}"/>
    <cellStyle name="Komma 5 47 2 2" xfId="32940" xr:uid="{BF0A7459-1DC0-458C-9086-BE7FE7736EB9}"/>
    <cellStyle name="Komma 5 47 3" xfId="27903" xr:uid="{4FC73DBA-4270-47B8-AA56-77194E405E04}"/>
    <cellStyle name="Komma 5 48" xfId="15276" xr:uid="{E2CFC035-E699-4BAF-A19A-E0739C0318F4}"/>
    <cellStyle name="Komma 5 48 2" xfId="20820" xr:uid="{93F173AE-53E5-4E67-BEE3-ABC8345DAD11}"/>
    <cellStyle name="Komma 5 48 2 2" xfId="33148" xr:uid="{43EC7E08-1553-4534-BD09-8F1694DE38BF}"/>
    <cellStyle name="Komma 5 48 3" xfId="28111" xr:uid="{2ACE77AB-9429-46A6-B4A7-2405AC12217C}"/>
    <cellStyle name="Komma 5 49" xfId="15657" xr:uid="{1BB8D247-3FE7-46D7-8B23-6F95D46D1E7B}"/>
    <cellStyle name="Komma 5 49 2" xfId="21028" xr:uid="{D39F20C7-3082-4D82-B853-2FC7508D05F9}"/>
    <cellStyle name="Komma 5 49 2 2" xfId="33356" xr:uid="{48B3879B-EFA3-439F-AB67-4FF071BFC0C3}"/>
    <cellStyle name="Komma 5 49 3" xfId="28319" xr:uid="{28C12EA2-1191-4754-A752-34C4995275E9}"/>
    <cellStyle name="Komma 5 5" xfId="586" xr:uid="{00000000-0005-0000-0000-00009B000000}"/>
    <cellStyle name="Komma 5 5 10" xfId="9764" xr:uid="{C0692965-A66F-453C-A691-62564AF7DA83}"/>
    <cellStyle name="Komma 5 5 10 2" xfId="17808" xr:uid="{38D63F34-AE35-41E4-8F26-EB86F5BAE260}"/>
    <cellStyle name="Komma 5 5 10 2 2" xfId="30146" xr:uid="{F21D686A-F5B6-47D2-8465-27A008943282}"/>
    <cellStyle name="Komma 5 5 10 3" xfId="25109" xr:uid="{A704024C-ECCA-4354-B631-5445F794B62C}"/>
    <cellStyle name="Komma 5 5 11" xfId="10146" xr:uid="{0F61326E-FA52-4634-A456-CA45DB2C9D30}"/>
    <cellStyle name="Komma 5 5 11 2" xfId="18017" xr:uid="{BE9CFE15-44E3-4F6B-A14F-A2D87ED7DCEE}"/>
    <cellStyle name="Komma 5 5 11 2 2" xfId="30355" xr:uid="{3F91C883-518E-490F-A7EE-3A7FCD2BAF8D}"/>
    <cellStyle name="Komma 5 5 11 3" xfId="25318" xr:uid="{4F3CA266-77F0-4668-8507-2F997D8BF927}"/>
    <cellStyle name="Komma 5 5 12" xfId="10527" xr:uid="{C13B05E7-B801-4342-9F22-F4212930D194}"/>
    <cellStyle name="Komma 5 5 12 2" xfId="18226" xr:uid="{930B0D2F-7A3B-4863-9B18-AFAD2D0C6C29}"/>
    <cellStyle name="Komma 5 5 12 2 2" xfId="30563" xr:uid="{52F92E47-A647-450B-8934-7FF107804169}"/>
    <cellStyle name="Komma 5 5 12 3" xfId="25526" xr:uid="{36BB6393-D8D5-4DE4-B1CF-BFAEE523A31D}"/>
    <cellStyle name="Komma 5 5 13" xfId="10908" xr:uid="{CE5F58AE-F25B-4C29-A3B5-80E82E338B31}"/>
    <cellStyle name="Komma 5 5 13 2" xfId="18434" xr:uid="{C66F85B2-247E-4D78-8582-D9EEDBEB6C7F}"/>
    <cellStyle name="Komma 5 5 13 2 2" xfId="30771" xr:uid="{22EC93F4-B47E-4F01-A26E-45C785AD0D68}"/>
    <cellStyle name="Komma 5 5 13 3" xfId="25734" xr:uid="{36FC4FEF-C040-437D-B247-AE72229E0933}"/>
    <cellStyle name="Komma 5 5 14" xfId="11289" xr:uid="{73828671-F31C-4DE3-AA43-ABD0D943897C}"/>
    <cellStyle name="Komma 5 5 14 2" xfId="18643" xr:uid="{C6F47B87-27CE-45F4-9554-E62F613CF253}"/>
    <cellStyle name="Komma 5 5 14 2 2" xfId="30979" xr:uid="{8C051D96-FCAC-42C2-A332-E9C649EA2592}"/>
    <cellStyle name="Komma 5 5 14 3" xfId="25942" xr:uid="{E78B5398-3C63-4B1E-B192-A5958FD533DF}"/>
    <cellStyle name="Komma 5 5 15" xfId="11706" xr:uid="{706978C9-F96E-4F64-976D-AD8B2B948080}"/>
    <cellStyle name="Komma 5 5 15 2" xfId="18861" xr:uid="{E5D15A93-028A-412A-932F-BA739BD8F936}"/>
    <cellStyle name="Komma 5 5 15 2 2" xfId="31195" xr:uid="{D0076CAF-115C-4A92-B9C3-8F1F1DA68DDB}"/>
    <cellStyle name="Komma 5 5 15 3" xfId="26158" xr:uid="{E2B53180-895F-475B-93B8-5CA60044AF00}"/>
    <cellStyle name="Komma 5 5 16" xfId="12091" xr:uid="{1E036C3D-31CF-4755-BC56-783F094A0A15}"/>
    <cellStyle name="Komma 5 5 16 2" xfId="19072" xr:uid="{5EE10673-1577-434F-B7D4-E47AF0C680B9}"/>
    <cellStyle name="Komma 5 5 16 2 2" xfId="31405" xr:uid="{0F459624-654C-4AD1-9B00-F1B8345BD260}"/>
    <cellStyle name="Komma 5 5 16 3" xfId="26368" xr:uid="{406BA78B-EA79-4938-843E-D023E60979DC}"/>
    <cellStyle name="Komma 5 5 17" xfId="12472" xr:uid="{5760E653-AAB0-4DC4-83F9-B9D7DAC36226}"/>
    <cellStyle name="Komma 5 5 17 2" xfId="19281" xr:uid="{3EAC664D-C9CB-4FC3-8A6F-395159A5EEB0}"/>
    <cellStyle name="Komma 5 5 17 2 2" xfId="31613" xr:uid="{CA22E6AD-825E-460D-942C-9BCA86213712}"/>
    <cellStyle name="Komma 5 5 17 3" xfId="26576" xr:uid="{8A8BE2A4-B2B9-4CFC-8CE9-AA049D3906FF}"/>
    <cellStyle name="Komma 5 5 18" xfId="12853" xr:uid="{9EB3BC88-4D29-46DA-8F6C-A74A352A248B}"/>
    <cellStyle name="Komma 5 5 18 2" xfId="19489" xr:uid="{785ABAD4-E5AF-4468-9D47-5830BC19CC05}"/>
    <cellStyle name="Komma 5 5 18 2 2" xfId="31821" xr:uid="{DD0A836C-E8AE-4A83-B06C-090BE173AE3F}"/>
    <cellStyle name="Komma 5 5 18 3" xfId="26784" xr:uid="{BAADA8F1-2B44-4460-B755-960A4ACE6375}"/>
    <cellStyle name="Komma 5 5 19" xfId="13234" xr:uid="{34A11CE4-E470-4F8E-86E0-63C6AB5B696F}"/>
    <cellStyle name="Komma 5 5 19 2" xfId="19697" xr:uid="{CEB84BB2-A98E-4F4F-9570-C956371085CE}"/>
    <cellStyle name="Komma 5 5 19 2 2" xfId="32029" xr:uid="{5452765A-04CA-4446-9DAE-554DB13678A8}"/>
    <cellStyle name="Komma 5 5 19 3" xfId="26992" xr:uid="{31898A42-F0AC-4B2F-90C6-F3F7336B8553}"/>
    <cellStyle name="Komma 5 5 2" xfId="928" xr:uid="{73F0723C-8ED9-4CFA-9980-643967EE2C59}"/>
    <cellStyle name="Komma 5 5 2 2" xfId="1281" xr:uid="{A41E993A-A7E1-4568-9D1C-D5F225E13C61}"/>
    <cellStyle name="Komma 5 5 2 2 2" xfId="2118" xr:uid="{4501DAA9-0171-47F4-87E0-CA268E7592CB}"/>
    <cellStyle name="Komma 5 5 2 2 2 2" xfId="4886" xr:uid="{7C21172A-B0C7-4689-8239-820CD470891F}"/>
    <cellStyle name="Komma 5 5 2 2 3" xfId="3723" xr:uid="{0311DF4B-F2F5-4479-9155-0511F6A40A61}"/>
    <cellStyle name="Komma 5 5 2 3" xfId="1768" xr:uid="{F9876B7A-5666-4877-83FA-27E9D60E6078}"/>
    <cellStyle name="Komma 5 5 2 3 2" xfId="3989" xr:uid="{2BC29E70-18AD-417A-BEE6-75CB1DB2D743}"/>
    <cellStyle name="Komma 5 5 2 4" xfId="4538" xr:uid="{2294034F-AEBE-4F2F-A896-098BF5D4F137}"/>
    <cellStyle name="Komma 5 5 2 5" xfId="3166" xr:uid="{302CDD64-27D2-46DB-AD79-9AFCF87C79C1}"/>
    <cellStyle name="Komma 5 5 2 6" xfId="22580" xr:uid="{860DE0C1-AF5D-4C0D-ABDF-8646C1EE0B9C}"/>
    <cellStyle name="Komma 5 5 20" xfId="13615" xr:uid="{756AC1FE-BA40-47D5-8619-D5BF7524151C}"/>
    <cellStyle name="Komma 5 5 20 2" xfId="19906" xr:uid="{6D1D44C7-4D10-4D40-987B-E58040DAD4C4}"/>
    <cellStyle name="Komma 5 5 20 2 2" xfId="32237" xr:uid="{1E3922A6-0CF6-4BAF-A681-2B779AF07703}"/>
    <cellStyle name="Komma 5 5 20 3" xfId="27200" xr:uid="{60CD3FCE-4B9D-4850-B749-3582D526048D}"/>
    <cellStyle name="Komma 5 5 21" xfId="14004" xr:uid="{68F66C97-6D36-44B4-9E14-E8E8A7F862FA}"/>
    <cellStyle name="Komma 5 5 21 2" xfId="20119" xr:uid="{7BD83D41-72CF-44EF-A95A-44E08709A3F8}"/>
    <cellStyle name="Komma 5 5 21 2 2" xfId="32449" xr:uid="{440DBC32-9F90-42FD-8A8F-A0E56883B4F1}"/>
    <cellStyle name="Komma 5 5 21 3" xfId="27412" xr:uid="{4980E313-BBDF-4123-B42F-E44C9D7D0285}"/>
    <cellStyle name="Komma 5 5 22" xfId="14385" xr:uid="{480EC85C-13DC-48DA-B102-0B71F39CA375}"/>
    <cellStyle name="Komma 5 5 22 2" xfId="20328" xr:uid="{52790D9F-F005-4944-BAD0-173F26927B9C}"/>
    <cellStyle name="Komma 5 5 22 2 2" xfId="32657" xr:uid="{D618030A-AE65-4D6D-B4C7-DB7261F35836}"/>
    <cellStyle name="Komma 5 5 22 3" xfId="27620" xr:uid="{421DA031-B2C5-4C04-92F0-80A1854178C7}"/>
    <cellStyle name="Komma 5 5 23" xfId="14770" xr:uid="{BBC7C24D-C2D1-4D8F-9A6A-A85D1D0B460F}"/>
    <cellStyle name="Komma 5 5 23 2" xfId="20538" xr:uid="{A5D9DCDB-E0DE-4F08-A486-E13963B46EC1}"/>
    <cellStyle name="Komma 5 5 23 2 2" xfId="32867" xr:uid="{D941A8A8-2884-45D1-ACCC-F618F85C56AA}"/>
    <cellStyle name="Komma 5 5 23 3" xfId="27830" xr:uid="{2A9492F4-2547-49AB-A168-84FB6B6095A2}"/>
    <cellStyle name="Komma 5 5 24" xfId="15151" xr:uid="{2FFCEEBF-9454-41E6-B073-CD6828A8B815}"/>
    <cellStyle name="Komma 5 5 24 2" xfId="20747" xr:uid="{8220DA27-8AD6-4911-9D2D-39BA6C0F4E7B}"/>
    <cellStyle name="Komma 5 5 24 2 2" xfId="33075" xr:uid="{48639C34-8034-4562-B598-1916BD89A926}"/>
    <cellStyle name="Komma 5 5 24 3" xfId="28038" xr:uid="{AD04356F-28D0-485B-A521-C286E98D0EB0}"/>
    <cellStyle name="Komma 5 5 25" xfId="15532" xr:uid="{FE1E527F-0559-4C51-85AA-55FCD9D93A57}"/>
    <cellStyle name="Komma 5 5 25 2" xfId="20955" xr:uid="{D874791F-BAC2-45B1-97AA-122B679C58A6}"/>
    <cellStyle name="Komma 5 5 25 2 2" xfId="33283" xr:uid="{5C86F467-232B-4DC4-BF44-EAD73EAB1218}"/>
    <cellStyle name="Komma 5 5 25 3" xfId="28246" xr:uid="{B5482AE5-8247-4389-B0C3-FD26C2C04DE1}"/>
    <cellStyle name="Komma 5 5 26" xfId="15913" xr:uid="{F340D3AB-C885-4C37-B608-811B7DDF0243}"/>
    <cellStyle name="Komma 5 5 26 2" xfId="21163" xr:uid="{CD350956-360E-4773-9BCC-86E312AFAC1F}"/>
    <cellStyle name="Komma 5 5 26 2 2" xfId="33491" xr:uid="{794C277F-1F42-4551-B11D-36A9A7092D0C}"/>
    <cellStyle name="Komma 5 5 26 3" xfId="28454" xr:uid="{90DDD825-47D2-4464-B399-70CA117FD7B3}"/>
    <cellStyle name="Komma 5 5 27" xfId="16294" xr:uid="{D7FFBF17-23B3-46E5-9A45-18373B78B338}"/>
    <cellStyle name="Komma 5 5 27 2" xfId="21371" xr:uid="{C1AF4A03-E937-4071-ABCC-DC8CA3E4980D}"/>
    <cellStyle name="Komma 5 5 27 2 2" xfId="33699" xr:uid="{6D631780-5A32-4789-B7AD-DA78B2E52CB0}"/>
    <cellStyle name="Komma 5 5 27 3" xfId="28662" xr:uid="{DA0FEB90-D905-4533-8300-5F726E6109BE}"/>
    <cellStyle name="Komma 5 5 28" xfId="21714" xr:uid="{B43FAF99-6488-4502-B4ED-4C574B88127B}"/>
    <cellStyle name="Komma 5 5 28 2" xfId="23156" xr:uid="{9695CA44-122B-4912-8A5A-D3AC737E923E}"/>
    <cellStyle name="Komma 5 5 29" xfId="22242" xr:uid="{49C63999-E6BC-45C8-A649-4C24E3FBF092}"/>
    <cellStyle name="Komma 5 5 3" xfId="2401" xr:uid="{969320E1-B520-4312-B701-74825376B5F7}"/>
    <cellStyle name="Komma 5 5 3 2" xfId="3468" xr:uid="{678776F0-C697-4A0C-AD0C-8FC8BE9FCF89}"/>
    <cellStyle name="Komma 5 5 3 3" xfId="21884" xr:uid="{21FB0812-9CE0-48DF-8B90-E83B248336A5}"/>
    <cellStyle name="Komma 5 5 3 3 2" xfId="23466" xr:uid="{96AF2C1C-2F4D-4261-AF60-8E9D0EC1FE05}"/>
    <cellStyle name="Komma 5 5 3 4" xfId="22865" xr:uid="{6D66F374-DB65-42DF-981D-DA9EA62CEB7B}"/>
    <cellStyle name="Komma 5 5 30" xfId="35699" xr:uid="{DC832429-64C4-4A01-ACBA-DFF8CF1763A2}"/>
    <cellStyle name="Komma 5 5 4" xfId="2776" xr:uid="{62D925DA-FD53-4FAC-8854-41028EEA182C}"/>
    <cellStyle name="Komma 5 5 4 2" xfId="7451" xr:uid="{F40A88CF-6AB4-4EC0-AA50-CF21B1A551D6}"/>
    <cellStyle name="Komma 5 5 5" xfId="7831" xr:uid="{F2554949-2E9C-499B-837E-0AD4F79EE941}"/>
    <cellStyle name="Komma 5 5 5 2" xfId="16749" xr:uid="{5A3670FD-C6C0-4616-AF61-39D3E4DCA230}"/>
    <cellStyle name="Komma 5 5 5 2 2" xfId="29090" xr:uid="{6DAA67AA-AE57-426E-8829-B238A731C0C9}"/>
    <cellStyle name="Komma 5 5 5 3" xfId="24051" xr:uid="{E1737BCC-B340-42F7-861C-4C0C6FE65DAA}"/>
    <cellStyle name="Komma 5 5 6" xfId="8221" xr:uid="{01DBED29-1D2C-4151-B023-349210548215}"/>
    <cellStyle name="Komma 5 5 6 2" xfId="16973" xr:uid="{DA8AE6E5-37CA-4BCE-A75E-ABD7662632B7}"/>
    <cellStyle name="Komma 5 5 6 2 2" xfId="29313" xr:uid="{CD63363D-B110-4452-8FE5-B3354845CBBB}"/>
    <cellStyle name="Komma 5 5 6 3" xfId="24274" xr:uid="{AF9DE7E0-0655-4F6E-A5C8-E26F55CD1E63}"/>
    <cellStyle name="Komma 5 5 7" xfId="8602" xr:uid="{DD028D6D-A421-4664-ACC4-DCDFC5E45A42}"/>
    <cellStyle name="Komma 5 5 7 2" xfId="17181" xr:uid="{321182CE-81FF-468E-A0CA-5EEC543F4540}"/>
    <cellStyle name="Komma 5 5 7 2 2" xfId="29521" xr:uid="{CC74FCA7-2479-4D16-9085-9DB2B7AF885A}"/>
    <cellStyle name="Komma 5 5 7 3" xfId="24482" xr:uid="{8292CDD0-9260-4607-B032-1366662F84E6}"/>
    <cellStyle name="Komma 5 5 8" xfId="8983" xr:uid="{DABD07D1-78A0-4F36-95FB-855E41EEB0E1}"/>
    <cellStyle name="Komma 5 5 8 2" xfId="17390" xr:uid="{0265278C-FB0E-4E93-8BEC-F92BB8C35F0F}"/>
    <cellStyle name="Komma 5 5 8 2 2" xfId="29729" xr:uid="{9A788E4A-0DCB-4B34-B803-A21F2FD75385}"/>
    <cellStyle name="Komma 5 5 8 3" xfId="24690" xr:uid="{CFBCFCCB-342F-4C20-A5F4-5CF5E5C4A7F4}"/>
    <cellStyle name="Komma 5 5 9" xfId="9383" xr:uid="{5AAFB525-D511-4912-8599-2AE108BCCF16}"/>
    <cellStyle name="Komma 5 5 9 2" xfId="17600" xr:uid="{3F6DB088-0502-42B8-AD79-E2212ABBF70F}"/>
    <cellStyle name="Komma 5 5 9 2 2" xfId="29938" xr:uid="{734CD1DA-F189-4D2A-9827-BA4B3942F728}"/>
    <cellStyle name="Komma 5 5 9 3" xfId="24901" xr:uid="{447750C6-6AE1-49B4-ACC6-CBB367A04E2A}"/>
    <cellStyle name="Komma 5 50" xfId="16038" xr:uid="{248F4B22-FF6D-4AAA-AB1A-3C3291493CEF}"/>
    <cellStyle name="Komma 5 50 2" xfId="21236" xr:uid="{AF1AB6EF-BE37-4842-AB5B-9E58AE117E22}"/>
    <cellStyle name="Komma 5 50 2 2" xfId="33564" xr:uid="{0502FFC5-FD94-4F10-98D6-5CC691AE940F}"/>
    <cellStyle name="Komma 5 50 3" xfId="28527" xr:uid="{4039F252-0862-4D91-A1F3-BF4C61E93F26}"/>
    <cellStyle name="Komma 5 51" xfId="21458" xr:uid="{8065F279-5DC1-495A-9FF5-6F27381851B4}"/>
    <cellStyle name="Komma 5 52" xfId="22032" xr:uid="{C1E148D1-9C51-481E-AB9D-0FC81645A454}"/>
    <cellStyle name="Komma 5 53" xfId="35378" xr:uid="{C3FC3CF4-D106-4708-B73E-D411DE944879}"/>
    <cellStyle name="Komma 5 6" xfId="263" xr:uid="{00000000-0005-0000-0000-0000CC000000}"/>
    <cellStyle name="Komma 5 6 10" xfId="9619" xr:uid="{4F6AD8A9-B53D-4291-9A6E-1EAD3CC4DF94}"/>
    <cellStyle name="Komma 5 6 10 2" xfId="17766" xr:uid="{54406C29-411D-4ADB-AC47-8CBBD57EC30D}"/>
    <cellStyle name="Komma 5 6 10 2 2" xfId="30104" xr:uid="{78E672F9-90B5-498A-9370-5C5DA8BE0E36}"/>
    <cellStyle name="Komma 5 6 10 3" xfId="25067" xr:uid="{08EFB597-249F-4F33-9160-74B8589A7FB5}"/>
    <cellStyle name="Komma 5 6 11" xfId="10000" xr:uid="{099F4E37-9E4C-4390-ACD6-8E556AA9164A}"/>
    <cellStyle name="Komma 5 6 11 2" xfId="17974" xr:uid="{B47BE704-47B8-47BC-AB59-2C521FDC4095}"/>
    <cellStyle name="Komma 5 6 11 2 2" xfId="30312" xr:uid="{CB1BAB54-10C7-45E6-8CEF-9AB52D1C6C44}"/>
    <cellStyle name="Komma 5 6 11 3" xfId="25275" xr:uid="{64A70D67-2100-4C0B-B54C-63A85B0EA2FF}"/>
    <cellStyle name="Komma 5 6 12" xfId="10382" xr:uid="{7305D8B3-1566-482B-92E4-2D2818461C39}"/>
    <cellStyle name="Komma 5 6 12 2" xfId="18183" xr:uid="{23B86428-5329-41C5-B53C-DF0BC660307B}"/>
    <cellStyle name="Komma 5 6 12 2 2" xfId="30521" xr:uid="{60A930FD-48A6-49C0-A8D6-183339F147F2}"/>
    <cellStyle name="Komma 5 6 12 3" xfId="25484" xr:uid="{133673BE-E16B-46AE-9B30-70C3868297A5}"/>
    <cellStyle name="Komma 5 6 13" xfId="10763" xr:uid="{BEC60DF9-7AEC-4C50-8D7B-30FA5F561318}"/>
    <cellStyle name="Komma 5 6 13 2" xfId="18392" xr:uid="{1E0EAEF9-2BF7-4362-89BB-A3CB78AD7E95}"/>
    <cellStyle name="Komma 5 6 13 2 2" xfId="30729" xr:uid="{E1B447A7-5FBD-42AE-A48A-074C9A55A1D5}"/>
    <cellStyle name="Komma 5 6 13 3" xfId="25692" xr:uid="{C834C751-7985-4311-886C-61CDE4A372C8}"/>
    <cellStyle name="Komma 5 6 14" xfId="11144" xr:uid="{4D67A03D-0E88-4227-BA82-F5B8A44155BC}"/>
    <cellStyle name="Komma 5 6 14 2" xfId="18601" xr:uid="{8367E07F-A1FD-4A54-B9CB-1C3DB92AC96F}"/>
    <cellStyle name="Komma 5 6 14 2 2" xfId="30937" xr:uid="{A8F3F1F0-10C7-4C46-83FE-97DE028D96DB}"/>
    <cellStyle name="Komma 5 6 14 3" xfId="25900" xr:uid="{B549EDEE-F39F-4875-84A7-43C8B4F146B0}"/>
    <cellStyle name="Komma 5 6 15" xfId="11561" xr:uid="{019916BB-C20C-4DD6-AE4A-66D08F6981D3}"/>
    <cellStyle name="Komma 5 6 15 2" xfId="18819" xr:uid="{3CA07490-78EB-499B-BE20-9C5C9D625976}"/>
    <cellStyle name="Komma 5 6 15 2 2" xfId="31153" xr:uid="{0B1DA3E8-56D6-4836-BF35-97DFC7FA3D6A}"/>
    <cellStyle name="Komma 5 6 15 3" xfId="26116" xr:uid="{9BAEAA92-59B0-4676-8133-B2003CFDC57B}"/>
    <cellStyle name="Komma 5 6 16" xfId="11946" xr:uid="{B824A6FE-5E7A-4C12-95F2-2E4015FE8246}"/>
    <cellStyle name="Komma 5 6 16 2" xfId="19030" xr:uid="{CAE1877B-A1CA-436A-9DB4-5A54647856C9}"/>
    <cellStyle name="Komma 5 6 16 2 2" xfId="31363" xr:uid="{90A6D601-E123-4D41-AF82-3EBF9A67237A}"/>
    <cellStyle name="Komma 5 6 16 3" xfId="26326" xr:uid="{E5F16C36-9E76-4B6C-BD78-5E7930D701AD}"/>
    <cellStyle name="Komma 5 6 17" xfId="12327" xr:uid="{C54DC276-93B0-4F33-BBB9-36B0996B92CA}"/>
    <cellStyle name="Komma 5 6 17 2" xfId="19238" xr:uid="{07A5FC1C-0D5C-49C3-8167-C5B923B9A1BB}"/>
    <cellStyle name="Komma 5 6 17 2 2" xfId="31571" xr:uid="{34610CC6-DC00-4497-9E25-5086C60AEB1D}"/>
    <cellStyle name="Komma 5 6 17 3" xfId="26534" xr:uid="{FCC7D864-BCC1-4EE8-9030-632E0C782943}"/>
    <cellStyle name="Komma 5 6 18" xfId="12708" xr:uid="{CC6E02D6-F2D0-4239-96A0-ADD6641CF4D9}"/>
    <cellStyle name="Komma 5 6 18 2" xfId="19447" xr:uid="{7CFF1954-45D3-4323-A765-27CAAAD9E999}"/>
    <cellStyle name="Komma 5 6 18 2 2" xfId="31779" xr:uid="{2884C6C3-F6D0-4583-BF79-C2D0FBB41444}"/>
    <cellStyle name="Komma 5 6 18 3" xfId="26742" xr:uid="{A29D255E-EF86-47A5-B938-BFC8A8998494}"/>
    <cellStyle name="Komma 5 6 19" xfId="13089" xr:uid="{CC5FFDB5-89E1-49E4-BD14-2A0FA1379F0D}"/>
    <cellStyle name="Komma 5 6 19 2" xfId="19655" xr:uid="{89E290BE-E87D-41F6-84D9-2D3E34F0C9C5}"/>
    <cellStyle name="Komma 5 6 19 2 2" xfId="31987" xr:uid="{E0386C4D-3A99-4EE0-B13E-019BB3F115B7}"/>
    <cellStyle name="Komma 5 6 19 3" xfId="26950" xr:uid="{F71105ED-7438-44CB-A8B6-CDD42F943DE1}"/>
    <cellStyle name="Komma 5 6 2" xfId="867" xr:uid="{89EA8DCD-2F76-4211-863F-D5D9EB7B70D6}"/>
    <cellStyle name="Komma 5 6 2 2" xfId="1222" xr:uid="{EF34C86D-1F37-449C-85ED-0B55D0CD25B8}"/>
    <cellStyle name="Komma 5 6 2 2 2" xfId="2059" xr:uid="{64471038-F554-4428-AAF5-B0B7CC870408}"/>
    <cellStyle name="Komma 5 6 2 2 3" xfId="4827" xr:uid="{C8CC9878-3540-4333-9AC1-547679FF4572}"/>
    <cellStyle name="Komma 5 6 2 2 4" xfId="23801" xr:uid="{06A11FEC-838F-49D0-9508-7518B103F017}"/>
    <cellStyle name="Komma 5 6 2 3" xfId="1709" xr:uid="{A45C9708-3F74-4A9C-82B5-3918622848FC}"/>
    <cellStyle name="Komma 5 6 2 3 2" xfId="6822" xr:uid="{90EC46EF-6229-41DA-A2F3-5AC759295467}"/>
    <cellStyle name="Komma 5 6 2 3 3" xfId="28840" xr:uid="{EC32C572-D5EF-4BB7-BCF1-CC0A85752547}"/>
    <cellStyle name="Komma 5 6 2 4" xfId="2899" xr:uid="{E3CAA028-32C0-49E5-A6C3-645F289234F6}"/>
    <cellStyle name="Komma 5 6 2 4 2" xfId="23396" xr:uid="{A245936A-D9C7-44E8-92CB-57FC28A50C2A}"/>
    <cellStyle name="Komma 5 6 2 5" xfId="22512" xr:uid="{4155FFA8-09C1-44EB-AD31-68CA1214C0AA}"/>
    <cellStyle name="Komma 5 6 2 6" xfId="35822" xr:uid="{F07E6A48-EADB-47A9-9AAB-0B2A5A5EE09F}"/>
    <cellStyle name="Komma 5 6 20" xfId="13470" xr:uid="{740341F9-577E-41F2-B354-C891E516936D}"/>
    <cellStyle name="Komma 5 6 20 2" xfId="19864" xr:uid="{FD8FDA4B-2A0F-4DA7-8DC1-C0CCE6CF0573}"/>
    <cellStyle name="Komma 5 6 20 2 2" xfId="32195" xr:uid="{5F180F82-90BF-43E8-B7E5-465ADD9E036C}"/>
    <cellStyle name="Komma 5 6 20 3" xfId="27158" xr:uid="{3277ADBA-B8BC-4770-A527-B073F17B2E73}"/>
    <cellStyle name="Komma 5 6 21" xfId="13859" xr:uid="{4654424E-B47C-4E1E-BA1A-398E699D34E1}"/>
    <cellStyle name="Komma 5 6 21 2" xfId="20076" xr:uid="{59600990-745E-424E-B215-D05F47D5FB75}"/>
    <cellStyle name="Komma 5 6 21 2 2" xfId="32407" xr:uid="{70FCC408-B20E-48F2-9CD1-36B156346401}"/>
    <cellStyle name="Komma 5 6 21 3" xfId="27370" xr:uid="{6768D503-C325-4879-B56A-3C36196A858B}"/>
    <cellStyle name="Komma 5 6 22" xfId="14240" xr:uid="{6751D1E8-4FC0-4B8F-9855-D3030E786B80}"/>
    <cellStyle name="Komma 5 6 22 2" xfId="20285" xr:uid="{6699294C-383F-4A96-A05B-ECB723C166EB}"/>
    <cellStyle name="Komma 5 6 22 2 2" xfId="32615" xr:uid="{025885DA-15F1-4426-A2AE-22E3E004C622}"/>
    <cellStyle name="Komma 5 6 22 3" xfId="27578" xr:uid="{6C4E9463-59DC-49F9-9192-E3DFB20A2CB9}"/>
    <cellStyle name="Komma 5 6 23" xfId="14625" xr:uid="{0DDEF6E9-BEFB-4D8D-93AF-CCFA99B353A5}"/>
    <cellStyle name="Komma 5 6 23 2" xfId="20496" xr:uid="{FA65BC94-DA3F-483D-BCFC-86E8D0074EE1}"/>
    <cellStyle name="Komma 5 6 23 2 2" xfId="32825" xr:uid="{AD6C0E95-5A35-426E-A673-71CC75E4A7F8}"/>
    <cellStyle name="Komma 5 6 23 3" xfId="27788" xr:uid="{49330CD5-DD27-4984-A766-8AAAFB74533E}"/>
    <cellStyle name="Komma 5 6 24" xfId="15006" xr:uid="{B0A141E9-E3CF-49C2-A3F3-D6EEF97245BB}"/>
    <cellStyle name="Komma 5 6 24 2" xfId="20704" xr:uid="{706CB07E-7A77-463F-8D19-8C55D9C25568}"/>
    <cellStyle name="Komma 5 6 24 2 2" xfId="33033" xr:uid="{C438D87D-C704-4023-9E4A-3C8A519B9524}"/>
    <cellStyle name="Komma 5 6 24 3" xfId="27996" xr:uid="{DBB7867B-4947-405F-AD1A-D4963416F0A1}"/>
    <cellStyle name="Komma 5 6 25" xfId="15387" xr:uid="{7D2ED8BE-9D44-4EB3-84ED-84AEF099D429}"/>
    <cellStyle name="Komma 5 6 25 2" xfId="20913" xr:uid="{86747954-8E91-4DB6-9EB9-57917FB1EB01}"/>
    <cellStyle name="Komma 5 6 25 2 2" xfId="33241" xr:uid="{3F15CAEE-BBA0-492F-8175-FC2D54544D4C}"/>
    <cellStyle name="Komma 5 6 25 3" xfId="28204" xr:uid="{38673E8B-A803-43EE-A0AF-991041018297}"/>
    <cellStyle name="Komma 5 6 26" xfId="15768" xr:uid="{076BB423-AB85-4635-B236-21236C28DF36}"/>
    <cellStyle name="Komma 5 6 26 2" xfId="21121" xr:uid="{4237AFF6-C8E9-4358-8B1C-0B0E31B84741}"/>
    <cellStyle name="Komma 5 6 26 2 2" xfId="33449" xr:uid="{A649B935-353A-4279-8147-B07B5652E1B5}"/>
    <cellStyle name="Komma 5 6 26 3" xfId="28412" xr:uid="{CB672031-8268-4644-AB63-F08BAC77F77E}"/>
    <cellStyle name="Komma 5 6 27" xfId="16149" xr:uid="{C7899698-B764-4331-B966-89E238C072BB}"/>
    <cellStyle name="Komma 5 6 27 2" xfId="21329" xr:uid="{D79E23C1-6285-4D15-82CB-8BCECC321959}"/>
    <cellStyle name="Komma 5 6 27 2 2" xfId="33657" xr:uid="{A83361E9-B5BD-4C30-90EC-20FB55D3432A}"/>
    <cellStyle name="Komma 5 6 27 3" xfId="28620" xr:uid="{136AB945-9AEC-4649-8F3A-A8EA4605573C}"/>
    <cellStyle name="Komma 5 6 28" xfId="5090" xr:uid="{148F1E24-886E-4B74-A371-DF270676555B}"/>
    <cellStyle name="Komma 5 6 28 2" xfId="21569" xr:uid="{BF73FD59-2860-40AC-88F0-A95B73606F16}"/>
    <cellStyle name="Komma 5 6 29" xfId="23240" xr:uid="{E7D9B73A-ED11-4616-BAAC-47E138FEA352}"/>
    <cellStyle name="Komma 5 6 3" xfId="1061" xr:uid="{84824728-3A50-461E-A94B-D7123BE16944}"/>
    <cellStyle name="Komma 5 6 3 2" xfId="1899" xr:uid="{DE901D75-6095-4333-930B-167F18E76684}"/>
    <cellStyle name="Komma 5 6 3 2 2" xfId="7018" xr:uid="{3D37819E-6A90-4BF2-9998-73BE33FEAC96}"/>
    <cellStyle name="Komma 5 6 3 2 3" xfId="23846" xr:uid="{2B5098B9-3429-4059-A2A2-007081BF2E92}"/>
    <cellStyle name="Komma 5 6 3 3" xfId="16543" xr:uid="{9F5CE353-1FB4-4CBD-9762-AAA88E9CF227}"/>
    <cellStyle name="Komma 5 6 3 3 2" xfId="28885" xr:uid="{218DB8BF-4C4D-4FF9-AA3A-58732B0ED578}"/>
    <cellStyle name="Komma 5 6 3 4" xfId="4667" xr:uid="{5CF5E3E4-9FF7-4489-B22D-82385B733FE4}"/>
    <cellStyle name="Komma 5 6 3 5" xfId="23590" xr:uid="{426B698A-328B-48D8-827B-C0F694E870E1}"/>
    <cellStyle name="Komma 5 6 30" xfId="22174" xr:uid="{7FCAD29A-8449-4030-896C-B40AC0E0F450}"/>
    <cellStyle name="Komma 5 6 31" xfId="35554" xr:uid="{D900AE5F-2878-40AF-855D-2A82DB233034}"/>
    <cellStyle name="Komma 5 6 4" xfId="1549" xr:uid="{4EEACBBC-DAD3-481D-8B8B-784E74D86D83}"/>
    <cellStyle name="Komma 5 6 4 2" xfId="7307" xr:uid="{F602E54F-7880-42C0-9E02-5CC4187B41DB}"/>
    <cellStyle name="Komma 5 6 4 2 2" xfId="28910" xr:uid="{60C5351B-19C5-4D94-A233-BC8C918627EB}"/>
    <cellStyle name="Komma 5 6 4 3" xfId="16568" xr:uid="{BDF0A60D-1200-46EA-BFB8-36651B9C9BD5}"/>
    <cellStyle name="Komma 5 6 4 4" xfId="4358" xr:uid="{D4B2D5FC-58DB-495C-9274-084A0D1F11F6}"/>
    <cellStyle name="Komma 5 6 4 5" xfId="23871" xr:uid="{9F1431FC-0300-4114-8CE0-3DAB18CCA707}"/>
    <cellStyle name="Komma 5 6 5" xfId="2697" xr:uid="{014C7C03-0204-4AE7-BEC0-FF2A232ED39F}"/>
    <cellStyle name="Komma 5 6 5 2" xfId="16701" xr:uid="{185E0DE2-96E8-4784-8D1D-43779B52872B}"/>
    <cellStyle name="Komma 5 6 5 2 2" xfId="29042" xr:uid="{414DCC1F-2500-4070-9402-A18BFD4230D5}"/>
    <cellStyle name="Komma 5 6 5 3" xfId="24003" xr:uid="{7D83113D-A5FD-4544-BABD-D3926717B21E}"/>
    <cellStyle name="Komma 5 6 6" xfId="8080" xr:uid="{3240BCFF-9E3F-4C12-AFDF-53F88A2D2C38}"/>
    <cellStyle name="Komma 5 6 6 2" xfId="16930" xr:uid="{F17A04D1-593F-4106-AECA-797232527473}"/>
    <cellStyle name="Komma 5 6 6 2 2" xfId="29271" xr:uid="{101B48CC-2BB2-409C-B5A2-DF073BD6EBB5}"/>
    <cellStyle name="Komma 5 6 6 3" xfId="24232" xr:uid="{74598D5E-6545-4570-A8BA-FA73142157AD}"/>
    <cellStyle name="Komma 5 6 7" xfId="8457" xr:uid="{5D9D9F18-741B-4526-9CE2-8AC3589E5CDB}"/>
    <cellStyle name="Komma 5 6 7 2" xfId="17139" xr:uid="{106C2B65-A637-41E9-9F88-1A3E6FFDA8BC}"/>
    <cellStyle name="Komma 5 6 7 2 2" xfId="29479" xr:uid="{2563D3BF-BA35-4926-8CFD-645EE31AA2DD}"/>
    <cellStyle name="Komma 5 6 7 3" xfId="24440" xr:uid="{EAC660CD-8C48-4EC7-9DE4-743BCB2E5E34}"/>
    <cellStyle name="Komma 5 6 8" xfId="8838" xr:uid="{183FE290-D4E2-40D1-A978-5A46DAEAE3BF}"/>
    <cellStyle name="Komma 5 6 8 2" xfId="17347" xr:uid="{7E7B6206-66A1-4A05-9881-62C58E549DF5}"/>
    <cellStyle name="Komma 5 6 8 2 2" xfId="29687" xr:uid="{C9B0C2DF-9696-491D-8B42-28F8CDB41F16}"/>
    <cellStyle name="Komma 5 6 8 3" xfId="24648" xr:uid="{2A11FFAB-99A1-464D-963F-7E4A6474AE57}"/>
    <cellStyle name="Komma 5 6 9" xfId="9226" xr:uid="{ADD4DDBF-80DA-40B8-A095-747B3D4EC54E}"/>
    <cellStyle name="Komma 5 6 9 2" xfId="17556" xr:uid="{F2C2EB41-2ED9-4F91-875A-ABB1EFBBFB20}"/>
    <cellStyle name="Komma 5 6 9 2 2" xfId="29895" xr:uid="{1873CA2D-3F45-4F7C-8020-1D742E5C7A2D}"/>
    <cellStyle name="Komma 5 6 9 3" xfId="24857" xr:uid="{5E0F8FD5-C616-46FC-9C0A-48003AFB2AAF}"/>
    <cellStyle name="Komma 5 7" xfId="1413" xr:uid="{17FB5EE0-0B39-42E7-927C-1A8FA896E89B}"/>
    <cellStyle name="Komma 5 7 2" xfId="3818" xr:uid="{0AE980FA-9308-4363-A1F0-0976BE77AD24}"/>
    <cellStyle name="Komma 5 7 3" xfId="3373" xr:uid="{9FF082E8-C277-4085-94ED-7F66B0753685}"/>
    <cellStyle name="Komma 5 7 4" xfId="22481" xr:uid="{F92394C8-26A5-4239-828B-C8B7A0CC41E1}"/>
    <cellStyle name="Komma 5 8" xfId="2557" xr:uid="{F811336D-4978-4165-B9D2-4C9134C5DCB6}"/>
    <cellStyle name="Komma 5 8 2" xfId="3755" xr:uid="{7FA9BC5A-C7EC-4E50-89B7-77E38D57042D}"/>
    <cellStyle name="Komma 5 8 3" xfId="2967" xr:uid="{0B04D46C-082C-43C3-ADE4-FADD84101BAE}"/>
    <cellStyle name="Komma 5 8 4" xfId="22836" xr:uid="{E9F2F69A-7158-4F10-A21A-C209180D8CA1}"/>
    <cellStyle name="Komma 5 9" xfId="3292" xr:uid="{3FA10FCC-9F28-4DF4-9B20-E90DB9CBC6FD}"/>
    <cellStyle name="Komma 6" xfId="73" xr:uid="{00000000-0005-0000-0000-00004A000000}"/>
    <cellStyle name="Komma 6 10" xfId="5200" xr:uid="{F87EE77F-83AE-4450-BE5A-B6385B89EB01}"/>
    <cellStyle name="Komma 6 10 2" xfId="16419" xr:uid="{DCB24EF5-8F2B-4159-A90E-2621048F03D3}"/>
    <cellStyle name="Komma 6 10 2 2" xfId="28768" xr:uid="{D610E238-76F5-40A3-B952-ECE4F5AC0B7C}"/>
    <cellStyle name="Komma 6 10 3" xfId="23719" xr:uid="{D74723B8-B0C6-4F82-91AC-117F50CD4578}"/>
    <cellStyle name="Komma 6 11" xfId="5312" xr:uid="{F001C965-0E75-43D8-BA24-41BD33F13FBA}"/>
    <cellStyle name="Komma 6 12" xfId="5352" xr:uid="{873319DC-13E4-441C-8951-8C7E0BE7F443}"/>
    <cellStyle name="Komma 6 13" xfId="5437" xr:uid="{EAA08DCC-76AF-4C30-A001-F4CAAB84DB2D}"/>
    <cellStyle name="Komma 6 14" xfId="5530" xr:uid="{698EC06A-23AE-4946-980A-8F139FBF8A54}"/>
    <cellStyle name="Komma 6 15" xfId="5633" xr:uid="{15310845-37E6-4CF1-B367-DC151D447678}"/>
    <cellStyle name="Komma 6 16" xfId="5750" xr:uid="{3FBF10DC-9DD5-4399-9880-12CDA108D8B1}"/>
    <cellStyle name="Komma 6 17" xfId="5876" xr:uid="{28094EF1-C2CE-4442-BA12-DA21136F4B96}"/>
    <cellStyle name="Komma 6 18" xfId="5981" xr:uid="{3896CBAE-8A16-48A6-9E3D-D66840B0A919}"/>
    <cellStyle name="Komma 6 19" xfId="6085" xr:uid="{A49D70D1-1789-4330-8CF6-872E5430248D}"/>
    <cellStyle name="Komma 6 2" xfId="148" xr:uid="{00000000-0005-0000-0000-0000A0000000}"/>
    <cellStyle name="Komma 6 2 10" xfId="5916" xr:uid="{6C00F830-8D07-4BEF-9B61-772455244A00}"/>
    <cellStyle name="Komma 6 2 11" xfId="6021" xr:uid="{DA458964-A398-4379-9CF7-729E2B52E1E5}"/>
    <cellStyle name="Komma 6 2 12" xfId="6125" xr:uid="{610E56A0-8213-46DC-AAB2-146C41C8EDDF}"/>
    <cellStyle name="Komma 6 2 13" xfId="6229" xr:uid="{F7D96A1E-FC77-4B05-A2FD-EDE4CD11AD4C}"/>
    <cellStyle name="Komma 6 2 14" xfId="6333" xr:uid="{3D2EC8D2-B161-4F13-A36B-76EF7FFF560A}"/>
    <cellStyle name="Komma 6 2 15" xfId="6455" xr:uid="{5C85BC37-CE23-4ECF-AC1A-27D061D7C75C}"/>
    <cellStyle name="Komma 6 2 16" xfId="6559" xr:uid="{CCB1C3B5-BF5E-4010-BBD4-AE818D701F1E}"/>
    <cellStyle name="Komma 6 2 17" xfId="6663" xr:uid="{9EA8F548-40F0-4B8E-A0A5-5133C31891DB}"/>
    <cellStyle name="Komma 6 2 18" xfId="6768" xr:uid="{23DF1489-E86C-4C83-A34B-7589AD0567B4}"/>
    <cellStyle name="Komma 6 2 19" xfId="6962" xr:uid="{0A6F0880-AECC-462B-A82E-3B2BD477EA0B}"/>
    <cellStyle name="Komma 6 2 2" xfId="662" xr:uid="{00000000-0005-0000-0000-0000A0000000}"/>
    <cellStyle name="Komma 6 2 2 10" xfId="9805" xr:uid="{78D63650-1B3C-4F97-9170-F3C174DD9354}"/>
    <cellStyle name="Komma 6 2 2 10 2" xfId="17844" xr:uid="{A2B8DDC3-2303-4372-A0F0-2B017C36B4B2}"/>
    <cellStyle name="Komma 6 2 2 10 2 2" xfId="30182" xr:uid="{39DA318A-DD2D-4935-8E9A-BFFC6E8DB546}"/>
    <cellStyle name="Komma 6 2 2 10 3" xfId="25145" xr:uid="{83B28CE9-5C3C-4A09-B198-0320E5696572}"/>
    <cellStyle name="Komma 6 2 2 11" xfId="10187" xr:uid="{B9C03D23-B947-4C4A-9845-24E8818C1C3C}"/>
    <cellStyle name="Komma 6 2 2 11 2" xfId="18053" xr:uid="{D21B20D0-C3CD-4887-9E4B-8F869F2D21C8}"/>
    <cellStyle name="Komma 6 2 2 11 2 2" xfId="30391" xr:uid="{BE3FAC84-0604-4FB2-95CB-A17EE64C747A}"/>
    <cellStyle name="Komma 6 2 2 11 3" xfId="25354" xr:uid="{E46910A8-D11C-4172-9AD1-844956CDB5D2}"/>
    <cellStyle name="Komma 6 2 2 12" xfId="10568" xr:uid="{D84B9B80-7696-45F1-9B67-48D7A5EF5E03}"/>
    <cellStyle name="Komma 6 2 2 12 2" xfId="18262" xr:uid="{D352418B-E2BD-4A49-A280-961E3EFCD8E1}"/>
    <cellStyle name="Komma 6 2 2 12 2 2" xfId="30599" xr:uid="{7BEE9E95-ADD4-4A4C-A36F-441EAE624A45}"/>
    <cellStyle name="Komma 6 2 2 12 3" xfId="25562" xr:uid="{C5AD2C77-A827-4138-B90F-1699ADCAA282}"/>
    <cellStyle name="Komma 6 2 2 13" xfId="10949" xr:uid="{652C4D0A-3D84-420B-80A3-27D1555FEF5F}"/>
    <cellStyle name="Komma 6 2 2 13 2" xfId="18470" xr:uid="{896DAB91-15AB-49FC-91B1-340FF1F8D7A2}"/>
    <cellStyle name="Komma 6 2 2 13 2 2" xfId="30807" xr:uid="{17873758-FF7C-4DFB-A2BE-A17FC5983EBD}"/>
    <cellStyle name="Komma 6 2 2 13 3" xfId="25770" xr:uid="{9040DCAA-FE38-452E-B86F-A585ECB963D3}"/>
    <cellStyle name="Komma 6 2 2 14" xfId="11330" xr:uid="{2822C910-F0F0-491E-8268-E2CAC08B7236}"/>
    <cellStyle name="Komma 6 2 2 14 2" xfId="18679" xr:uid="{347A868C-C7D4-44FD-A572-36DA583C9D9E}"/>
    <cellStyle name="Komma 6 2 2 14 2 2" xfId="31015" xr:uid="{564C1C96-42C4-479A-9823-67CE6EF58B59}"/>
    <cellStyle name="Komma 6 2 2 14 3" xfId="25978" xr:uid="{A68313E3-8824-486E-8FCF-D20C7A696D8C}"/>
    <cellStyle name="Komma 6 2 2 15" xfId="11747" xr:uid="{E72B9977-832C-4073-9578-A835AB7551A5}"/>
    <cellStyle name="Komma 6 2 2 15 2" xfId="18897" xr:uid="{31E51021-E429-43AC-A3AD-6E1E803DF304}"/>
    <cellStyle name="Komma 6 2 2 15 2 2" xfId="31231" xr:uid="{927C3D1B-BB50-463A-A2FA-43B23C82B20E}"/>
    <cellStyle name="Komma 6 2 2 15 3" xfId="26194" xr:uid="{8CAC8644-9F71-4F48-8820-420A2A814CB8}"/>
    <cellStyle name="Komma 6 2 2 16" xfId="12132" xr:uid="{E14628F7-47C8-4F43-BA65-9E4186F0552E}"/>
    <cellStyle name="Komma 6 2 2 16 2" xfId="19108" xr:uid="{40FC4423-FD4A-4C5F-AF15-4C83F0317247}"/>
    <cellStyle name="Komma 6 2 2 16 2 2" xfId="31441" xr:uid="{0AF37D35-AC0C-46EE-8434-DF992887C7D4}"/>
    <cellStyle name="Komma 6 2 2 16 3" xfId="26404" xr:uid="{A3DE2942-EEAC-4406-8A19-60AAFC9E4318}"/>
    <cellStyle name="Komma 6 2 2 17" xfId="12513" xr:uid="{B173FDDE-6818-4CCF-B758-9F26653D5EA7}"/>
    <cellStyle name="Komma 6 2 2 17 2" xfId="19317" xr:uid="{AADD455C-2C0E-4247-970A-D72E4CA0BEAF}"/>
    <cellStyle name="Komma 6 2 2 17 2 2" xfId="31649" xr:uid="{0FFCE8F6-1EE9-41ED-A109-07B3D97B1B2B}"/>
    <cellStyle name="Komma 6 2 2 17 3" xfId="26612" xr:uid="{9E8AC7C5-BEEE-4C00-BE08-D67064FB9B7A}"/>
    <cellStyle name="Komma 6 2 2 18" xfId="12894" xr:uid="{5F0A9A1D-D1A3-4AD9-810E-BB0EB6659C4E}"/>
    <cellStyle name="Komma 6 2 2 18 2" xfId="19525" xr:uid="{9D5C3813-D628-48E8-B2E7-A567F325F355}"/>
    <cellStyle name="Komma 6 2 2 18 2 2" xfId="31857" xr:uid="{6C725BAC-6283-4CE0-92B9-A1CB33D9242C}"/>
    <cellStyle name="Komma 6 2 2 18 3" xfId="26820" xr:uid="{44493A46-1A23-4AD6-B626-19A03DAAC8C9}"/>
    <cellStyle name="Komma 6 2 2 19" xfId="13275" xr:uid="{BC96EBA0-0685-4F03-8B10-6D17776A302F}"/>
    <cellStyle name="Komma 6 2 2 19 2" xfId="19733" xr:uid="{F589A649-1E86-4C9D-88D4-9F36E14A7AB2}"/>
    <cellStyle name="Komma 6 2 2 19 2 2" xfId="32065" xr:uid="{4AA86455-273C-4DF2-A86F-D0CCB69A0F80}"/>
    <cellStyle name="Komma 6 2 2 19 3" xfId="27028" xr:uid="{542939FB-5B2E-4DE1-8512-258A3CD2B52F}"/>
    <cellStyle name="Komma 6 2 2 2" xfId="996" xr:uid="{28F1ED4D-E3B5-4B64-BFB3-037DCC54FE24}"/>
    <cellStyle name="Komma 6 2 2 2 2" xfId="1349" xr:uid="{F8B8E1F7-480A-4FE1-ABBC-5117A9780C20}"/>
    <cellStyle name="Komma 6 2 2 2 2 2" xfId="2186" xr:uid="{DD0B7D66-9201-456F-AB56-53C5B9104E99}"/>
    <cellStyle name="Komma 6 2 2 2 2 2 2" xfId="4954" xr:uid="{0DDE334D-F253-4C0C-AD76-DE2405F56EEE}"/>
    <cellStyle name="Komma 6 2 2 2 2 3" xfId="3629" xr:uid="{C88E5C74-CC19-4BF9-9898-A0B1AA88D559}"/>
    <cellStyle name="Komma 6 2 2 2 3" xfId="1836" xr:uid="{15793E08-1B57-479E-ABF2-29292B7D5BBE}"/>
    <cellStyle name="Komma 6 2 2 2 3 2" xfId="4055" xr:uid="{049245B7-BDCF-4046-851C-5985CBD7D3C5}"/>
    <cellStyle name="Komma 6 2 2 2 4" xfId="4604" xr:uid="{DAED9C8B-0A42-4B13-9D45-8D7DF3569BEB}"/>
    <cellStyle name="Komma 6 2 2 2 5" xfId="3234" xr:uid="{EA105810-BB70-46CF-941E-31C3292A6D4D}"/>
    <cellStyle name="Komma 6 2 2 2 6" xfId="22646" xr:uid="{546A1E55-FCE0-4E91-A737-4FF0F705DF56}"/>
    <cellStyle name="Komma 6 2 2 20" xfId="13656" xr:uid="{1F8DBC54-9BE8-4728-9882-C44472AFBAEE}"/>
    <cellStyle name="Komma 6 2 2 20 2" xfId="19942" xr:uid="{49953DCD-AD6C-4A21-BF36-9CF3C8570AD4}"/>
    <cellStyle name="Komma 6 2 2 20 2 2" xfId="32273" xr:uid="{6B533961-EFDF-43C0-87AE-7880572490A9}"/>
    <cellStyle name="Komma 6 2 2 20 3" xfId="27236" xr:uid="{F2765D42-E929-488C-8F77-F041A41B33A1}"/>
    <cellStyle name="Komma 6 2 2 21" xfId="14045" xr:uid="{C945ABF0-3C7C-41B5-A1A5-A49A81EDA4F0}"/>
    <cellStyle name="Komma 6 2 2 21 2" xfId="20155" xr:uid="{884F5534-C1FA-44C4-88EB-BE2A251DDD68}"/>
    <cellStyle name="Komma 6 2 2 21 2 2" xfId="32485" xr:uid="{B3F2BD47-FC6B-498C-9EB0-23C80E57DCA3}"/>
    <cellStyle name="Komma 6 2 2 21 3" xfId="27448" xr:uid="{C987D2F5-1C3C-451B-AD51-B12CFCB51BA8}"/>
    <cellStyle name="Komma 6 2 2 22" xfId="14426" xr:uid="{7FC62E88-5551-411C-8AAE-0E32B54CEF5E}"/>
    <cellStyle name="Komma 6 2 2 22 2" xfId="20364" xr:uid="{6ED89778-4407-4D4A-801E-AD74EDB5730F}"/>
    <cellStyle name="Komma 6 2 2 22 2 2" xfId="32693" xr:uid="{53F49775-E7A5-4EFD-BF68-963C18CB3AD9}"/>
    <cellStyle name="Komma 6 2 2 22 3" xfId="27656" xr:uid="{FA2A3DDA-0C8E-4F83-B2D3-DEE188B5FFE2}"/>
    <cellStyle name="Komma 6 2 2 23" xfId="14811" xr:uid="{56D5B2B2-531F-4466-BE84-DDC6D43DD77C}"/>
    <cellStyle name="Komma 6 2 2 23 2" xfId="20574" xr:uid="{D2F979C4-3DBD-4865-9A3B-841253DFD9CF}"/>
    <cellStyle name="Komma 6 2 2 23 2 2" xfId="32903" xr:uid="{1B4716EC-B873-46B6-8AAB-A39DA638FE41}"/>
    <cellStyle name="Komma 6 2 2 23 3" xfId="27866" xr:uid="{D25F9BD2-107C-4857-BE29-545A1847995C}"/>
    <cellStyle name="Komma 6 2 2 24" xfId="15192" xr:uid="{7F398FBD-0182-45BB-A898-4BABAAD5E67C}"/>
    <cellStyle name="Komma 6 2 2 24 2" xfId="20783" xr:uid="{B6E68139-EB00-4428-8CEC-C7370FBA56B0}"/>
    <cellStyle name="Komma 6 2 2 24 2 2" xfId="33111" xr:uid="{81DBA50F-D2B7-44F1-BF51-9603E8C340AE}"/>
    <cellStyle name="Komma 6 2 2 24 3" xfId="28074" xr:uid="{109235F2-D11C-42C8-9EB8-7BFF0F79CDBF}"/>
    <cellStyle name="Komma 6 2 2 25" xfId="15573" xr:uid="{1AED1B7D-9379-44D8-8F24-A754CEB33943}"/>
    <cellStyle name="Komma 6 2 2 25 2" xfId="20991" xr:uid="{23E94D4E-0E41-4629-82D1-A6BCDB20F8C5}"/>
    <cellStyle name="Komma 6 2 2 25 2 2" xfId="33319" xr:uid="{94D43CFE-A3EE-48B1-A7C7-065AA696011D}"/>
    <cellStyle name="Komma 6 2 2 25 3" xfId="28282" xr:uid="{EE6EEE50-4318-416D-91B8-0B2C4233C66B}"/>
    <cellStyle name="Komma 6 2 2 26" xfId="15954" xr:uid="{DAD7A799-146E-4AC3-B932-D10C9BE2A93A}"/>
    <cellStyle name="Komma 6 2 2 26 2" xfId="21199" xr:uid="{86E7EE25-7773-4E7E-B0D4-27F4EF1841F6}"/>
    <cellStyle name="Komma 6 2 2 26 2 2" xfId="33527" xr:uid="{5E5729F5-CBDB-4D05-928E-D1B2081601C1}"/>
    <cellStyle name="Komma 6 2 2 26 3" xfId="28490" xr:uid="{60473309-DF9E-4E57-89E4-16B5179E0CC2}"/>
    <cellStyle name="Komma 6 2 2 27" xfId="16335" xr:uid="{A2823DDE-2898-4635-991D-7733792F100C}"/>
    <cellStyle name="Komma 6 2 2 27 2" xfId="21407" xr:uid="{8B555B25-761B-4B14-93B0-BE997CE2E7F6}"/>
    <cellStyle name="Komma 6 2 2 27 2 2" xfId="33735" xr:uid="{6B4F20DE-B494-4771-96A9-3429D05FE06D}"/>
    <cellStyle name="Komma 6 2 2 27 3" xfId="28698" xr:uid="{9684F8A5-D8CD-467E-B84A-B8A4E355831F}"/>
    <cellStyle name="Komma 6 2 2 28" xfId="21755" xr:uid="{962964E3-EEF2-49C8-860D-DFD8BFA9FEFA}"/>
    <cellStyle name="Komma 6 2 2 28 2" xfId="23074" xr:uid="{FAF9F1DC-537C-48C5-A6FC-75255D2B62D0}"/>
    <cellStyle name="Komma 6 2 2 29" xfId="22308" xr:uid="{A399CFA8-1FDB-4A36-83B9-1904312C5376}"/>
    <cellStyle name="Komma 6 2 2 3" xfId="2842" xr:uid="{2EE58C50-6F5F-446C-A96F-F60167BBE514}"/>
    <cellStyle name="Komma 6 2 2 3 2" xfId="3534" xr:uid="{11DB4D06-5176-43B5-8850-79E37B12DB41}"/>
    <cellStyle name="Komma 6 2 2 3 3" xfId="23532" xr:uid="{F5AA1269-A3B4-4A23-8670-03E18AC85F62}"/>
    <cellStyle name="Komma 6 2 2 3 4" xfId="22939" xr:uid="{AAC9A82A-5EAA-4A47-A53B-7E9748289309}"/>
    <cellStyle name="Komma 6 2 2 30" xfId="35765" xr:uid="{6406E2C2-3BA2-4618-B913-18B65A991B54}"/>
    <cellStyle name="Komma 6 2 2 4" xfId="4324" xr:uid="{607413C5-4BB8-4539-AC65-7924DC479763}"/>
    <cellStyle name="Komma 6 2 2 4 2" xfId="7491" xr:uid="{19EF4487-E410-4EFC-894C-985CC33E541B}"/>
    <cellStyle name="Komma 6 2 2 5" xfId="7874" xr:uid="{7ECCCAC9-E2CB-4876-85F4-4935E2EF5268}"/>
    <cellStyle name="Komma 6 2 2 5 2" xfId="16787" xr:uid="{032265B7-CCFA-4A02-BC87-C5E8FF3FB9DF}"/>
    <cellStyle name="Komma 6 2 2 5 2 2" xfId="29128" xr:uid="{BE7566BD-CC4D-4321-8C21-1690868F38B6}"/>
    <cellStyle name="Komma 6 2 2 5 3" xfId="24089" xr:uid="{E9AD4DD9-044D-43E7-BA32-DF4A628007CF}"/>
    <cellStyle name="Komma 6 2 2 6" xfId="8262" xr:uid="{2D68BAC8-2CF2-4DEA-8AF1-9877BA8E0B03}"/>
    <cellStyle name="Komma 6 2 2 6 2" xfId="17009" xr:uid="{890E6BDA-4741-452E-94B4-8ACDE3623F4D}"/>
    <cellStyle name="Komma 6 2 2 6 2 2" xfId="29349" xr:uid="{A6C44E5A-D8E0-454F-BD4A-5D883A680FAE}"/>
    <cellStyle name="Komma 6 2 2 6 3" xfId="24310" xr:uid="{B427BC92-2E55-438A-8BBE-AE935C9F6B5A}"/>
    <cellStyle name="Komma 6 2 2 7" xfId="8643" xr:uid="{3A9B50F3-CA09-4859-BB6F-4C0295B318CD}"/>
    <cellStyle name="Komma 6 2 2 7 2" xfId="17217" xr:uid="{D56B0836-6796-4CE8-BFAE-DD5AEC1A2B26}"/>
    <cellStyle name="Komma 6 2 2 7 2 2" xfId="29557" xr:uid="{1A7BC2A7-F599-4275-A2B6-360D9BB1FA82}"/>
    <cellStyle name="Komma 6 2 2 7 3" xfId="24518" xr:uid="{BB422C0B-DAAD-4D2C-817F-225595377E26}"/>
    <cellStyle name="Komma 6 2 2 8" xfId="9024" xr:uid="{CBC68DEF-7716-48B2-A475-E76F47DE1E16}"/>
    <cellStyle name="Komma 6 2 2 8 2" xfId="17426" xr:uid="{07F0888B-AE9D-46C7-9DF5-F02142CB7A98}"/>
    <cellStyle name="Komma 6 2 2 8 2 2" xfId="29765" xr:uid="{641DB7FD-FF8C-488A-8D64-DD51F53EE8DD}"/>
    <cellStyle name="Komma 6 2 2 8 3" xfId="24726" xr:uid="{006BB5F8-D99A-476F-8FFD-FAD82BD1FBC3}"/>
    <cellStyle name="Komma 6 2 2 9" xfId="9424" xr:uid="{4CD081DE-6408-42FE-B406-A2D62A678BCC}"/>
    <cellStyle name="Komma 6 2 2 9 2" xfId="17636" xr:uid="{7646D236-5472-47CB-8FA3-9B14F6AAB95D}"/>
    <cellStyle name="Komma 6 2 2 9 2 2" xfId="29974" xr:uid="{01A3568F-9C80-4927-9959-E561F4A934FB}"/>
    <cellStyle name="Komma 6 2 2 9 3" xfId="24937" xr:uid="{EE78F837-C183-49EF-A42D-F13040524D87}"/>
    <cellStyle name="Komma 6 2 20" xfId="7247" xr:uid="{673837EF-E887-46EC-81BE-66DF56125E24}"/>
    <cellStyle name="Komma 6 2 21" xfId="7624" xr:uid="{E665356B-57FD-4400-B012-51CA05D24C8F}"/>
    <cellStyle name="Komma 6 2 21 2" xfId="16638" xr:uid="{A9A662D1-935A-4265-BDA6-A5F3F17CC6A2}"/>
    <cellStyle name="Komma 6 2 21 2 2" xfId="28980" xr:uid="{3867BA54-7A76-4FDD-A18C-7E7FE64E3686}"/>
    <cellStyle name="Komma 6 2 21 3" xfId="23941" xr:uid="{A1F754B3-8501-4DA9-8B03-77C21E2E13ED}"/>
    <cellStyle name="Komma 6 2 22" xfId="8020" xr:uid="{EDFFB21A-8C7F-4DB9-A7DC-0328B5048651}"/>
    <cellStyle name="Komma 6 2 22 2" xfId="16882" xr:uid="{8EADB753-F00F-45C3-84B0-318C9594C2A1}"/>
    <cellStyle name="Komma 6 2 22 2 2" xfId="29223" xr:uid="{86CE576F-120F-4673-A115-2100281FEAA5}"/>
    <cellStyle name="Komma 6 2 22 3" xfId="24184" xr:uid="{12FAB347-7293-4789-8F2F-16486706EED3}"/>
    <cellStyle name="Komma 6 2 23" xfId="8395" xr:uid="{76B1AE5A-D7B1-486E-BDC0-C9C5C3DFAD90}"/>
    <cellStyle name="Komma 6 2 23 2" xfId="17091" xr:uid="{B9AB5DA0-7734-426D-A868-B25DAB36E38A}"/>
    <cellStyle name="Komma 6 2 23 2 2" xfId="29431" xr:uid="{EF8BA981-701D-477A-8C3A-2A7B3E517FF9}"/>
    <cellStyle name="Komma 6 2 23 3" xfId="24392" xr:uid="{F9E1BCBB-E415-45EC-9219-990E78CF46BA}"/>
    <cellStyle name="Komma 6 2 24" xfId="8776" xr:uid="{ED0164A5-2AB1-408E-A2D9-95E6767B7082}"/>
    <cellStyle name="Komma 6 2 24 2" xfId="17299" xr:uid="{0904BB51-7BEF-458C-BF1D-2C2303C27444}"/>
    <cellStyle name="Komma 6 2 24 2 2" xfId="29639" xr:uid="{635A7C9A-0E31-4EC3-83B0-89B487D018A2}"/>
    <cellStyle name="Komma 6 2 24 3" xfId="24600" xr:uid="{9207FEB2-6048-41B0-AE1C-28DB50983D4F}"/>
    <cellStyle name="Komma 6 2 25" xfId="9161" xr:uid="{6FB48F3B-C0AF-4DA8-9860-12A34915C026}"/>
    <cellStyle name="Komma 6 2 25 2" xfId="17508" xr:uid="{5774DF42-BCA1-4795-87B0-D63B748EC152}"/>
    <cellStyle name="Komma 6 2 25 2 2" xfId="29847" xr:uid="{C5D66EE3-FE13-4B4C-AE44-4E01099E9DC3}"/>
    <cellStyle name="Komma 6 2 25 3" xfId="24809" xr:uid="{701F3700-2929-4D72-BF9A-388F16E00EE0}"/>
    <cellStyle name="Komma 6 2 26" xfId="9557" xr:uid="{C8ADA893-EE65-4EC9-AF24-ABF4D448B886}"/>
    <cellStyle name="Komma 6 2 26 2" xfId="17718" xr:uid="{FB345242-F9FE-4A2B-8CF2-2B400834B814}"/>
    <cellStyle name="Komma 6 2 26 2 2" xfId="30056" xr:uid="{9057400D-68CE-4276-BE5E-E695118A236D}"/>
    <cellStyle name="Komma 6 2 26 3" xfId="25019" xr:uid="{104F4986-62D0-4DE5-BC7F-B837FF6ED685}"/>
    <cellStyle name="Komma 6 2 27" xfId="9938" xr:uid="{0B9E0DD2-9C96-4917-9206-2BA897757B2A}"/>
    <cellStyle name="Komma 6 2 27 2" xfId="17926" xr:uid="{A99330A9-A893-4512-BBA6-53FFA7134249}"/>
    <cellStyle name="Komma 6 2 27 2 2" xfId="30264" xr:uid="{4DC69F07-200A-437A-8E3C-7C840D1A8DA4}"/>
    <cellStyle name="Komma 6 2 27 3" xfId="25227" xr:uid="{19E286D3-58C3-4A47-9C78-5F03F3ED8263}"/>
    <cellStyle name="Komma 6 2 28" xfId="10320" xr:uid="{15079FEA-5611-4C0B-B346-F8C9573DF45E}"/>
    <cellStyle name="Komma 6 2 28 2" xfId="18135" xr:uid="{F0823EE2-7087-461F-9A22-B1C4BDE7B7BD}"/>
    <cellStyle name="Komma 6 2 28 2 2" xfId="30473" xr:uid="{382B986B-2529-429E-9A8E-6B62A6808AC7}"/>
    <cellStyle name="Komma 6 2 28 3" xfId="25436" xr:uid="{A61A22EC-D931-4839-96B8-5417E586BEC3}"/>
    <cellStyle name="Komma 6 2 29" xfId="10701" xr:uid="{DA694A70-48CD-4492-8F5F-50B823931CF7}"/>
    <cellStyle name="Komma 6 2 29 2" xfId="18344" xr:uid="{29BF7305-F393-4244-8783-AD97A7133570}"/>
    <cellStyle name="Komma 6 2 29 2 2" xfId="30681" xr:uid="{34F090F6-58E7-4FBE-A7D4-B95062D679A1}"/>
    <cellStyle name="Komma 6 2 29 3" xfId="25644" xr:uid="{AE841D35-C5B8-4A91-A1A9-2560F06F3013}"/>
    <cellStyle name="Komma 6 2 3" xfId="807" xr:uid="{63D05251-2778-4D5E-8800-FF650D44BC8A}"/>
    <cellStyle name="Komma 6 2 3 2" xfId="1162" xr:uid="{5A2CEB5A-6862-483B-B092-506A0E24C600}"/>
    <cellStyle name="Komma 6 2 3 2 2" xfId="1999" xr:uid="{72E20BA9-3B5C-4F45-8FC4-9983DA3FC1C2}"/>
    <cellStyle name="Komma 6 2 3 2 2 2" xfId="4767" xr:uid="{16A0634E-1B4D-446C-88FD-D7AE827C4E01}"/>
    <cellStyle name="Komma 6 2 3 2 3" xfId="4155" xr:uid="{7DBAEB2E-F49B-467B-AD96-32E35482374D}"/>
    <cellStyle name="Komma 6 2 3 2 4" xfId="23725" xr:uid="{E2272B1E-0762-4C23-BDB9-85F5A53EA204}"/>
    <cellStyle name="Komma 6 2 3 3" xfId="1649" xr:uid="{AEB51B1C-68F8-46F6-8E16-C17FEB3FDBC7}"/>
    <cellStyle name="Komma 6 2 3 3 2" xfId="3893" xr:uid="{41103C11-E31B-4C69-89B9-1EEF5828015B}"/>
    <cellStyle name="Komma 6 2 3 3 3" xfId="21986" xr:uid="{B0A8426F-835B-427A-9430-DAB292F8CE91}"/>
    <cellStyle name="Komma 6 2 3 3 4" xfId="28809" xr:uid="{28C9959B-7BAC-4F40-B69D-6CB530B0E02F}"/>
    <cellStyle name="Komma 6 2 3 4" xfId="4444" xr:uid="{6C9D8825-31C5-41D2-9345-E7BEC5415A16}"/>
    <cellStyle name="Komma 6 2 3 4 2" xfId="23214" xr:uid="{782CCC36-B73E-4738-8430-72E2E1B8116C}"/>
    <cellStyle name="Komma 6 2 3 5" xfId="5262" xr:uid="{CF5B0970-894A-40F9-9021-37457E432577}"/>
    <cellStyle name="Komma 6 2 3 6" xfId="16483" xr:uid="{4D690A87-618C-4C23-8636-28A70A92B433}"/>
    <cellStyle name="Komma 6 2 3 7" xfId="3065" xr:uid="{6BB6CFF8-7A46-463B-8B43-CD968B8DA1E9}"/>
    <cellStyle name="Komma 6 2 3 8" xfId="22428" xr:uid="{7EAE6890-9D55-48C8-99C6-A49D07222B07}"/>
    <cellStyle name="Komma 6 2 30" xfId="11082" xr:uid="{51AC1BF8-A71C-4255-8190-C2E332E69F24}"/>
    <cellStyle name="Komma 6 2 30 2" xfId="18552" xr:uid="{8CA69D77-84D4-4FD3-87AD-CAD45B180588}"/>
    <cellStyle name="Komma 6 2 30 2 2" xfId="30889" xr:uid="{C23230D6-14BA-4986-9DA3-75487788BE00}"/>
    <cellStyle name="Komma 6 2 30 3" xfId="25852" xr:uid="{6D2E3633-423C-403C-87D9-02FCC9A0EA2A}"/>
    <cellStyle name="Komma 6 2 31" xfId="11499" xr:uid="{07C4985F-CAB3-43E1-BCE2-84837DA6226F}"/>
    <cellStyle name="Komma 6 2 31 2" xfId="18771" xr:uid="{EF89F56D-87A4-4524-BD6B-66CDD8295D4A}"/>
    <cellStyle name="Komma 6 2 31 2 2" xfId="31105" xr:uid="{6C19EB4E-4005-4211-9639-DB77821AB352}"/>
    <cellStyle name="Komma 6 2 31 3" xfId="26068" xr:uid="{338C8078-0FDE-439F-9112-74DDAA83BA63}"/>
    <cellStyle name="Komma 6 2 32" xfId="11884" xr:uid="{C017EB3D-1B43-49BD-A4BA-331919E3F009}"/>
    <cellStyle name="Komma 6 2 32 2" xfId="18981" xr:uid="{C9E094F3-28F8-4422-B0BC-69DCE7FC5D38}"/>
    <cellStyle name="Komma 6 2 32 2 2" xfId="31315" xr:uid="{915B1C7C-AEF4-46F5-B91F-A8CFD280512A}"/>
    <cellStyle name="Komma 6 2 32 3" xfId="26278" xr:uid="{CF795DA3-EC7D-44A7-89E7-548593415A02}"/>
    <cellStyle name="Komma 6 2 33" xfId="12265" xr:uid="{108D8FFF-2BCA-4BE9-A3E6-207CCF79FD90}"/>
    <cellStyle name="Komma 6 2 33 2" xfId="19190" xr:uid="{DA022586-22EB-4DF2-A25C-F4063CAA615F}"/>
    <cellStyle name="Komma 6 2 33 2 2" xfId="31523" xr:uid="{1C708EDC-F2BB-4880-93B9-8A709CD09407}"/>
    <cellStyle name="Komma 6 2 33 3" xfId="26486" xr:uid="{2615B782-AB2C-416F-9507-7C44E4EC38E9}"/>
    <cellStyle name="Komma 6 2 34" xfId="12646" xr:uid="{921ECF31-52C9-4611-923D-85F1562E3177}"/>
    <cellStyle name="Komma 6 2 34 2" xfId="19399" xr:uid="{CAE2D6CE-6A46-48DA-8357-BAAF06F7CC12}"/>
    <cellStyle name="Komma 6 2 34 2 2" xfId="31731" xr:uid="{7D4CB3B7-43E3-4530-8356-85C1145F589C}"/>
    <cellStyle name="Komma 6 2 34 3" xfId="26694" xr:uid="{BA66B4FB-F0EC-4B6F-A628-E709C1487A25}"/>
    <cellStyle name="Komma 6 2 35" xfId="13027" xr:uid="{10C216BE-2CE2-4233-ADB5-8F420CD315B0}"/>
    <cellStyle name="Komma 6 2 35 2" xfId="19607" xr:uid="{247384B9-399E-4A51-9740-F202F57133E4}"/>
    <cellStyle name="Komma 6 2 35 2 2" xfId="31939" xr:uid="{AF28EF20-0F81-4ACF-A1E7-F31E18763EDC}"/>
    <cellStyle name="Komma 6 2 35 3" xfId="26902" xr:uid="{670B35E9-9FD1-46E1-B536-5BF644F67180}"/>
    <cellStyle name="Komma 6 2 36" xfId="13408" xr:uid="{C20A51D3-9D29-491B-A255-E7E8D8B06556}"/>
    <cellStyle name="Komma 6 2 36 2" xfId="19816" xr:uid="{3E9B4067-5F89-4A3E-9C5E-6C6F933F9FD5}"/>
    <cellStyle name="Komma 6 2 36 2 2" xfId="32147" xr:uid="{72A8BCCC-B269-4464-B5C5-1800E1E9FB27}"/>
    <cellStyle name="Komma 6 2 36 3" xfId="27110" xr:uid="{7E96CC3C-C0FE-40F5-985A-BD385179A92C}"/>
    <cellStyle name="Komma 6 2 37" xfId="13797" xr:uid="{96CE741B-417C-451F-8E36-5B9C08CEDC02}"/>
    <cellStyle name="Komma 6 2 37 2" xfId="20028" xr:uid="{2EAFCDE3-108E-470B-AF48-4D03F524CF08}"/>
    <cellStyle name="Komma 6 2 37 2 2" xfId="32359" xr:uid="{85090E26-B935-46B0-86B7-FC7737053EFA}"/>
    <cellStyle name="Komma 6 2 37 3" xfId="27322" xr:uid="{0AA3843F-8F2C-4368-BB13-D1CC24F92A5E}"/>
    <cellStyle name="Komma 6 2 38" xfId="14178" xr:uid="{7E96F83F-4D0F-452F-8DF3-0E209C4A2D7F}"/>
    <cellStyle name="Komma 6 2 38 2" xfId="20237" xr:uid="{68C0CC4A-7063-4104-8571-FAAA730E4AE5}"/>
    <cellStyle name="Komma 6 2 38 2 2" xfId="32567" xr:uid="{C50E6963-3659-4FC2-8F86-CE5F5D03D0B9}"/>
    <cellStyle name="Komma 6 2 38 3" xfId="27530" xr:uid="{6A55A465-B8D2-4716-B7DA-55346B9F545C}"/>
    <cellStyle name="Komma 6 2 39" xfId="14563" xr:uid="{85348D85-7AC8-49A4-85CC-69BBE28E2B6C}"/>
    <cellStyle name="Komma 6 2 39 2" xfId="20448" xr:uid="{6B24BFF8-E019-4CB9-B75D-7D25D8CAB428}"/>
    <cellStyle name="Komma 6 2 39 2 2" xfId="32777" xr:uid="{B54967D1-61E5-4F74-860B-AA2F19BF7E49}"/>
    <cellStyle name="Komma 6 2 39 3" xfId="27740" xr:uid="{64394022-C258-4A36-B8F6-329DA5C8517B}"/>
    <cellStyle name="Komma 6 2 4" xfId="1489" xr:uid="{C8E23CBC-7767-4DD8-961A-409E4CF43F3A}"/>
    <cellStyle name="Komma 6 2 4 2" xfId="21946" xr:uid="{C7D957F4-AF3E-42A4-B104-DAFB0E008859}"/>
    <cellStyle name="Komma 6 2 4 3" xfId="21852" xr:uid="{CA23A77E-27BB-4AB5-917A-40C0A074145A}"/>
    <cellStyle name="Komma 6 2 4 3 2" xfId="23331" xr:uid="{7972E69F-41D8-4494-9B2E-D857E55A35D4}"/>
    <cellStyle name="Komma 6 2 4 4" xfId="22812" xr:uid="{0D723557-0E72-43B3-B0C2-EE9F04E2476D}"/>
    <cellStyle name="Komma 6 2 40" xfId="14944" xr:uid="{59AE3181-5CB1-47C9-A25A-0FF53F9C15D2}"/>
    <cellStyle name="Komma 6 2 40 2" xfId="20656" xr:uid="{C749FB61-77B7-4A9F-9D08-607A8723AC53}"/>
    <cellStyle name="Komma 6 2 40 2 2" xfId="32985" xr:uid="{5B8D31A2-9E6E-4627-A7DB-5088557BF715}"/>
    <cellStyle name="Komma 6 2 40 3" xfId="27948" xr:uid="{25E30379-9A21-4063-812B-D367E41524B5}"/>
    <cellStyle name="Komma 6 2 41" xfId="15325" xr:uid="{9033438B-163A-4916-8883-65CC62E67846}"/>
    <cellStyle name="Komma 6 2 41 2" xfId="20865" xr:uid="{46760493-CAA3-4EC9-9FC4-9E0354ED076E}"/>
    <cellStyle name="Komma 6 2 41 2 2" xfId="33193" xr:uid="{54284C18-38CE-4A28-BAB3-D1A1FDF555AF}"/>
    <cellStyle name="Komma 6 2 41 3" xfId="28156" xr:uid="{ABF6C811-69EC-4217-8298-AFA5680E2F9C}"/>
    <cellStyle name="Komma 6 2 42" xfId="15706" xr:uid="{2CE59053-6A21-4D7D-B0A4-1560AC26FB77}"/>
    <cellStyle name="Komma 6 2 42 2" xfId="21073" xr:uid="{CBBBD458-9BC5-47EE-9CAA-93B427B76FDB}"/>
    <cellStyle name="Komma 6 2 42 2 2" xfId="33401" xr:uid="{73CD4712-B9C1-4A98-9FC1-BE4FC14DFBA1}"/>
    <cellStyle name="Komma 6 2 42 3" xfId="28364" xr:uid="{D2B627CB-1979-4678-8BEC-0198E09D07C2}"/>
    <cellStyle name="Komma 6 2 43" xfId="16087" xr:uid="{AC7A392F-F233-4AC2-B4BC-665761515DB2}"/>
    <cellStyle name="Komma 6 2 43 2" xfId="21281" xr:uid="{21A2E565-8D94-4D18-A1E8-FF447C57CE2A}"/>
    <cellStyle name="Komma 6 2 43 2 2" xfId="33609" xr:uid="{1715C890-8A60-4C2E-9A58-5ACDE59B7CEC}"/>
    <cellStyle name="Komma 6 2 43 3" xfId="28572" xr:uid="{2F1A095D-C249-44B3-A713-86019C2DC74B}"/>
    <cellStyle name="Komma 6 2 44" xfId="21507" xr:uid="{7EDE17D8-B8DB-4D84-B9AA-01E7801EC038}"/>
    <cellStyle name="Komma 6 2 45" xfId="22107" xr:uid="{88C8D141-15BC-4F96-9C2B-D99157AE5FEB}"/>
    <cellStyle name="Komma 6 2 46" xfId="35455" xr:uid="{E7877288-95C7-4F7B-A49A-EFC7BE4D99ED}"/>
    <cellStyle name="Komma 6 2 5" xfId="2626" xr:uid="{BF61FFFB-2872-4B96-BB6A-4B20A8DBA650}"/>
    <cellStyle name="Komma 6 2 5 2" xfId="5382" xr:uid="{FC9EF549-51BB-4652-B091-B7A4018AB8D8}"/>
    <cellStyle name="Komma 6 2 6" xfId="5472" xr:uid="{5F33FD5A-8823-4263-823C-28D25CD32E45}"/>
    <cellStyle name="Komma 6 2 7" xfId="5568" xr:uid="{D1E1CEF1-2EC3-4E26-AAB0-11481F4E3A36}"/>
    <cellStyle name="Komma 6 2 8" xfId="5675" xr:uid="{AC0A6529-2FC1-420A-AF7B-D1361E584854}"/>
    <cellStyle name="Komma 6 2 9" xfId="5790" xr:uid="{9616470A-C2E8-4885-BFF2-57028B66832F}"/>
    <cellStyle name="Komma 6 20" xfId="6189" xr:uid="{2B654325-B4FB-4BA7-9701-27D0EA1D1535}"/>
    <cellStyle name="Komma 6 21" xfId="6293" xr:uid="{FBEE284F-38E5-416D-A5A9-AFB2A05D9E08}"/>
    <cellStyle name="Komma 6 22" xfId="6415" xr:uid="{97FCDD35-0DCE-49B7-9891-2DB36E96C323}"/>
    <cellStyle name="Komma 6 23" xfId="6519" xr:uid="{EA44D7F1-7870-41FB-BF01-F53761D3DFB5}"/>
    <cellStyle name="Komma 6 24" xfId="6623" xr:uid="{3F08B21D-9FBF-4610-9467-47A5D9F06C30}"/>
    <cellStyle name="Komma 6 25" xfId="6728" xr:uid="{D5E2FA0E-7E51-4E9E-9AF8-122050FCD655}"/>
    <cellStyle name="Komma 6 26" xfId="6922" xr:uid="{2FFB0025-0350-426C-B356-D4101D47AF06}"/>
    <cellStyle name="Komma 6 27" xfId="7207" xr:uid="{360E6E85-4CED-406E-B2A9-87F33FD8A2A0}"/>
    <cellStyle name="Komma 6 28" xfId="7584" xr:uid="{01A13057-F6B0-4183-8635-6AA46F819696}"/>
    <cellStyle name="Komma 6 28 2" xfId="16598" xr:uid="{4F7945F6-E4DA-4CF3-9FD2-DE5CBC21AE8E}"/>
    <cellStyle name="Komma 6 28 2 2" xfId="28940" xr:uid="{D3A0B3B7-F066-4EE3-A0CB-0A26BC4BD31A}"/>
    <cellStyle name="Komma 6 28 3" xfId="23901" xr:uid="{3748CAE3-B0A4-4AC7-AD31-64D1973E4982}"/>
    <cellStyle name="Komma 6 29" xfId="7980" xr:uid="{231D5F17-A647-4AC3-BADA-320B74A4331F}"/>
    <cellStyle name="Komma 6 29 2" xfId="16842" xr:uid="{2B45FD05-24AC-46D6-9FD5-D6ED385F106B}"/>
    <cellStyle name="Komma 6 29 2 2" xfId="29183" xr:uid="{FC01EBB4-84B1-42DD-BD47-7DD8238D94B6}"/>
    <cellStyle name="Komma 6 29 3" xfId="24144" xr:uid="{14595523-1327-4328-96FA-F5BAFE93FB3A}"/>
    <cellStyle name="Komma 6 3" xfId="186" xr:uid="{00000000-0005-0000-0000-0000A1000000}"/>
    <cellStyle name="Komma 6 3 10" xfId="5943" xr:uid="{8DAAFEDF-F4DC-44E0-BF08-9F6C2C902B9C}"/>
    <cellStyle name="Komma 6 3 11" xfId="6048" xr:uid="{3E522048-850F-4C9B-94E7-A6419446E4D5}"/>
    <cellStyle name="Komma 6 3 12" xfId="6152" xr:uid="{7395287B-6F40-4D8E-9E6F-1A211E530F75}"/>
    <cellStyle name="Komma 6 3 13" xfId="6256" xr:uid="{10DB58CC-AC94-4934-9194-DB5FCEF80A9F}"/>
    <cellStyle name="Komma 6 3 14" xfId="6360" xr:uid="{DC45ACCB-C7D0-4067-B278-19FEEFDD6FFE}"/>
    <cellStyle name="Komma 6 3 15" xfId="6482" xr:uid="{9CFC1A5D-2DD4-4943-AFCA-58FEA08C2A26}"/>
    <cellStyle name="Komma 6 3 16" xfId="6586" xr:uid="{C0266080-1801-4802-8E33-2B1067FD66FD}"/>
    <cellStyle name="Komma 6 3 17" xfId="6690" xr:uid="{EF1F1408-BA7C-410E-8773-A8FBC3ED4BBD}"/>
    <cellStyle name="Komma 6 3 18" xfId="6795" xr:uid="{DFFAC009-D614-4995-9B24-72D4516658D6}"/>
    <cellStyle name="Komma 6 3 19" xfId="6989" xr:uid="{3029E884-C547-49EB-9766-490740F6248A}"/>
    <cellStyle name="Komma 6 3 2" xfId="698" xr:uid="{00000000-0005-0000-0000-0000A1000000}"/>
    <cellStyle name="Komma 6 3 2 10" xfId="9828" xr:uid="{1EAF74DF-6E28-4FF0-BE13-E99C5E11BBB0}"/>
    <cellStyle name="Komma 6 3 2 10 2" xfId="17866" xr:uid="{35D86893-026A-4FEC-A50B-A6C73C37CB03}"/>
    <cellStyle name="Komma 6 3 2 10 2 2" xfId="30204" xr:uid="{A9D43928-995B-4CB8-A0FC-EF0D5F9D38A8}"/>
    <cellStyle name="Komma 6 3 2 10 3" xfId="25167" xr:uid="{E00474B2-77CF-46E0-8BC7-7858E09D6572}"/>
    <cellStyle name="Komma 6 3 2 11" xfId="10210" xr:uid="{FEF73D6B-40D5-48CF-9F42-64A406537904}"/>
    <cellStyle name="Komma 6 3 2 11 2" xfId="18075" xr:uid="{3728C9B9-BD50-41F1-9C63-CCAD2701E3DE}"/>
    <cellStyle name="Komma 6 3 2 11 2 2" xfId="30413" xr:uid="{D7775EF8-7291-4114-901C-EE17EDC4D7AE}"/>
    <cellStyle name="Komma 6 3 2 11 3" xfId="25376" xr:uid="{DB031FE4-488F-403D-9159-1C5AE065BA81}"/>
    <cellStyle name="Komma 6 3 2 12" xfId="10591" xr:uid="{F6BF584D-4098-4CE8-9EFC-754760D2B539}"/>
    <cellStyle name="Komma 6 3 2 12 2" xfId="18284" xr:uid="{2AC9AC86-7C13-451B-A6B5-52EE32104249}"/>
    <cellStyle name="Komma 6 3 2 12 2 2" xfId="30621" xr:uid="{E88ABAA6-1305-4F97-83BE-39136F923673}"/>
    <cellStyle name="Komma 6 3 2 12 3" xfId="25584" xr:uid="{27ED2F9A-3A74-4A79-8D05-9F0DE64E2BB9}"/>
    <cellStyle name="Komma 6 3 2 13" xfId="10972" xr:uid="{240086F7-D070-4099-ACBA-1D589DF9FC3F}"/>
    <cellStyle name="Komma 6 3 2 13 2" xfId="18492" xr:uid="{7D113417-3B4B-4A2C-AE87-96A7CC3C62FA}"/>
    <cellStyle name="Komma 6 3 2 13 2 2" xfId="30829" xr:uid="{875B2D26-8007-495F-A8F2-88A194735AE4}"/>
    <cellStyle name="Komma 6 3 2 13 3" xfId="25792" xr:uid="{D78CDADB-5879-42F6-8519-6B582CAAB585}"/>
    <cellStyle name="Komma 6 3 2 14" xfId="11353" xr:uid="{D78FC9DE-E29E-4133-815C-A0D29AB0A23D}"/>
    <cellStyle name="Komma 6 3 2 14 2" xfId="18701" xr:uid="{EFEAAA80-4211-4940-88C4-0B49460BC773}"/>
    <cellStyle name="Komma 6 3 2 14 2 2" xfId="31037" xr:uid="{D5900814-C451-4502-AF7C-4EB9342A6899}"/>
    <cellStyle name="Komma 6 3 2 14 3" xfId="26000" xr:uid="{A6F2F90D-2268-4378-95E9-FDFABB07B221}"/>
    <cellStyle name="Komma 6 3 2 15" xfId="11770" xr:uid="{50B279F0-0F2C-4E57-A525-6068BC8830B8}"/>
    <cellStyle name="Komma 6 3 2 15 2" xfId="18919" xr:uid="{1425C9BD-C50F-4818-AC5E-72DBAB4C6808}"/>
    <cellStyle name="Komma 6 3 2 15 2 2" xfId="31253" xr:uid="{80B019A4-22C5-4B48-A503-99931CBA636B}"/>
    <cellStyle name="Komma 6 3 2 15 3" xfId="26216" xr:uid="{C43BBEE7-6A06-445E-91A1-4B45EC6E0406}"/>
    <cellStyle name="Komma 6 3 2 16" xfId="12155" xr:uid="{762FDC26-36EB-41B7-A14F-08D11D4CC39D}"/>
    <cellStyle name="Komma 6 3 2 16 2" xfId="19130" xr:uid="{4B074E5E-49F7-454E-A1C5-9C40448039F2}"/>
    <cellStyle name="Komma 6 3 2 16 2 2" xfId="31463" xr:uid="{7A81FB2C-8E5A-4DE8-B740-97B0557BBABE}"/>
    <cellStyle name="Komma 6 3 2 16 3" xfId="26426" xr:uid="{CB690540-3EE9-4F18-BFF8-F7C300EFC4C0}"/>
    <cellStyle name="Komma 6 3 2 17" xfId="12536" xr:uid="{8A541802-F64B-47CC-BA28-E55CF6A96C05}"/>
    <cellStyle name="Komma 6 3 2 17 2" xfId="19339" xr:uid="{A8405B53-B6E4-4476-85DC-997A348D4891}"/>
    <cellStyle name="Komma 6 3 2 17 2 2" xfId="31671" xr:uid="{CDDD0DB8-338B-4D92-80C6-8AEEF7281CFB}"/>
    <cellStyle name="Komma 6 3 2 17 3" xfId="26634" xr:uid="{F5D4F249-ABB2-44F5-8F38-4EF34943F160}"/>
    <cellStyle name="Komma 6 3 2 18" xfId="12917" xr:uid="{A326E8A1-83EA-4DD7-A619-D8E29AF60EB6}"/>
    <cellStyle name="Komma 6 3 2 18 2" xfId="19547" xr:uid="{F8C25CEF-9E50-482F-944E-B5F9675CA468}"/>
    <cellStyle name="Komma 6 3 2 18 2 2" xfId="31879" xr:uid="{A6814F78-81F0-40A4-B573-8DFF2BBB24E2}"/>
    <cellStyle name="Komma 6 3 2 18 3" xfId="26842" xr:uid="{6BB1DECA-E721-4099-936E-C1BC82D02160}"/>
    <cellStyle name="Komma 6 3 2 19" xfId="13298" xr:uid="{C65F9995-2ACD-435C-992F-98A5A2A9DB8B}"/>
    <cellStyle name="Komma 6 3 2 19 2" xfId="19755" xr:uid="{49FA43C5-AC43-42CF-965F-F2CAA0868E88}"/>
    <cellStyle name="Komma 6 3 2 19 2 2" xfId="32087" xr:uid="{2C44CE3F-3A8D-467B-9881-495466CAF01D}"/>
    <cellStyle name="Komma 6 3 2 19 3" xfId="27050" xr:uid="{A832D374-3883-4A79-BBF7-B85D0A97B2F5}"/>
    <cellStyle name="Komma 6 3 2 2" xfId="1031" xr:uid="{CF4BC725-504C-4B51-97BF-C1F148CE3FA4}"/>
    <cellStyle name="Komma 6 3 2 2 2" xfId="1384" xr:uid="{42EDB644-DB7D-4D25-B278-FBB1E7C9D37D}"/>
    <cellStyle name="Komma 6 3 2 2 2 2" xfId="2221" xr:uid="{71DE2549-8569-40CF-9F31-EFC550325B71}"/>
    <cellStyle name="Komma 6 3 2 2 2 2 2" xfId="4989" xr:uid="{943BED97-47BC-4D46-BCDC-95CAF81C8BEC}"/>
    <cellStyle name="Komma 6 3 2 2 2 3" xfId="4177" xr:uid="{EC5C7B56-D0B3-4CA6-B4D7-D84F66354EBE}"/>
    <cellStyle name="Komma 6 3 2 2 3" xfId="1871" xr:uid="{AE2E2549-E41A-4CCE-8B92-CA8134C422DA}"/>
    <cellStyle name="Komma 6 3 2 2 3 2" xfId="4090" xr:uid="{B1216AE9-0876-4244-ABD8-F84306548A93}"/>
    <cellStyle name="Komma 6 3 2 2 4" xfId="4639" xr:uid="{612DBD2E-D503-4178-857C-893938E4172B}"/>
    <cellStyle name="Komma 6 3 2 2 5" xfId="3269" xr:uid="{7CF2B17D-635C-4810-8A2A-F09E680A6F12}"/>
    <cellStyle name="Komma 6 3 2 2 6" xfId="22681" xr:uid="{1CA716F4-9E11-4028-B8FF-813510E1A35E}"/>
    <cellStyle name="Komma 6 3 2 20" xfId="13679" xr:uid="{774D8A5B-6500-492E-9D6D-3009758FEE87}"/>
    <cellStyle name="Komma 6 3 2 20 2" xfId="19964" xr:uid="{CD47F60F-60FB-403E-807F-182DDE314CC8}"/>
    <cellStyle name="Komma 6 3 2 20 2 2" xfId="32295" xr:uid="{309FEB70-9524-4FC1-B4AF-88B5C44D1382}"/>
    <cellStyle name="Komma 6 3 2 20 3" xfId="27258" xr:uid="{06D74543-B32F-4DD1-A736-35CCFC84FF0C}"/>
    <cellStyle name="Komma 6 3 2 21" xfId="14068" xr:uid="{D497ADDC-9714-45A3-BDD8-74F6515BCA64}"/>
    <cellStyle name="Komma 6 3 2 21 2" xfId="20177" xr:uid="{075E09D6-1F63-4049-B894-86BAAF5820BA}"/>
    <cellStyle name="Komma 6 3 2 21 2 2" xfId="32507" xr:uid="{26BB67E2-E675-45F2-A2BE-28440C87252E}"/>
    <cellStyle name="Komma 6 3 2 21 3" xfId="27470" xr:uid="{581AC536-52EC-4539-B160-10CFD9318830}"/>
    <cellStyle name="Komma 6 3 2 22" xfId="14449" xr:uid="{29BBA1C8-4D77-4C02-ABC6-17498B72BCE0}"/>
    <cellStyle name="Komma 6 3 2 22 2" xfId="20386" xr:uid="{896DAA94-50FD-4CB5-B3E2-189FECA872B4}"/>
    <cellStyle name="Komma 6 3 2 22 2 2" xfId="32715" xr:uid="{F720CE7F-BD43-4AD4-9A81-513438EDDD8D}"/>
    <cellStyle name="Komma 6 3 2 22 3" xfId="27678" xr:uid="{69B7EC5A-F625-4464-AB31-CF30B2BB6789}"/>
    <cellStyle name="Komma 6 3 2 23" xfId="14834" xr:uid="{8321FEC4-BFB1-4B0B-8DB7-C8303C28D815}"/>
    <cellStyle name="Komma 6 3 2 23 2" xfId="20596" xr:uid="{FABD66DA-7D49-4E3E-AB7C-CB0AB55555DF}"/>
    <cellStyle name="Komma 6 3 2 23 2 2" xfId="32925" xr:uid="{E36D0590-FC2A-4389-89A3-99D12073AA71}"/>
    <cellStyle name="Komma 6 3 2 23 3" xfId="27888" xr:uid="{AF626257-F1FA-4A52-8B9D-8AA733B7B99C}"/>
    <cellStyle name="Komma 6 3 2 24" xfId="15215" xr:uid="{07EE4039-CBB2-49A4-8F8C-30F9CB4C69F2}"/>
    <cellStyle name="Komma 6 3 2 24 2" xfId="20805" xr:uid="{F9DA4872-8056-4488-987F-4DCF701C3DA2}"/>
    <cellStyle name="Komma 6 3 2 24 2 2" xfId="33133" xr:uid="{48F354F8-08AC-4168-BC30-DA083C043E6E}"/>
    <cellStyle name="Komma 6 3 2 24 3" xfId="28096" xr:uid="{A5AF60B9-4FFB-4E39-BFF8-F5A9BF237F64}"/>
    <cellStyle name="Komma 6 3 2 25" xfId="15596" xr:uid="{B0C5FA54-0E74-41A1-9A4A-061D692B8F40}"/>
    <cellStyle name="Komma 6 3 2 25 2" xfId="21013" xr:uid="{3E73DD9A-3F72-4044-B5E6-55A379B7A549}"/>
    <cellStyle name="Komma 6 3 2 25 2 2" xfId="33341" xr:uid="{473A73A7-D972-4FAC-AC0E-A50F5BBB42EE}"/>
    <cellStyle name="Komma 6 3 2 25 3" xfId="28304" xr:uid="{21F211BB-2E97-451A-918E-59F9A9F15FA4}"/>
    <cellStyle name="Komma 6 3 2 26" xfId="15977" xr:uid="{2A79B61E-3DAB-4669-8C91-C1B847B74270}"/>
    <cellStyle name="Komma 6 3 2 26 2" xfId="21221" xr:uid="{58598C58-C109-4055-87DD-CE8A5EB6D5FB}"/>
    <cellStyle name="Komma 6 3 2 26 2 2" xfId="33549" xr:uid="{2DBA1FCE-7E47-4919-A5BE-258A91AFDFCE}"/>
    <cellStyle name="Komma 6 3 2 26 3" xfId="28512" xr:uid="{8A622300-C244-4350-8DF6-CB731DD08531}"/>
    <cellStyle name="Komma 6 3 2 27" xfId="16358" xr:uid="{D14C9E5B-8D0C-4248-8A20-728533426D5A}"/>
    <cellStyle name="Komma 6 3 2 27 2" xfId="21429" xr:uid="{8305A636-F120-41CC-A316-EB5FAF8C87A3}"/>
    <cellStyle name="Komma 6 3 2 27 2 2" xfId="33757" xr:uid="{B2FDA1D7-D59F-4346-A452-C9849E1E4836}"/>
    <cellStyle name="Komma 6 3 2 27 3" xfId="28720" xr:uid="{2252A8E5-1F4C-4AFA-8641-2382477AC22F}"/>
    <cellStyle name="Komma 6 3 2 28" xfId="21778" xr:uid="{1AA57000-C2C1-403D-9936-AC478626C811}"/>
    <cellStyle name="Komma 6 3 2 28 2" xfId="23109" xr:uid="{5D406E5D-FCBB-446D-82E8-F9214A34525D}"/>
    <cellStyle name="Komma 6 3 2 29" xfId="22343" xr:uid="{316B8793-14B7-4AFF-9286-E0643D8D2E95}"/>
    <cellStyle name="Komma 6 3 2 3" xfId="2469" xr:uid="{F05FEB9C-DC3C-47F8-83BC-56182B3BAEB4}"/>
    <cellStyle name="Komma 6 3 2 3 2" xfId="3569" xr:uid="{99B48CB2-2845-433A-97ED-0FFF7096CD41}"/>
    <cellStyle name="Komma 6 3 2 3 3" xfId="21921" xr:uid="{228E5714-2F1B-43B8-9EA3-F446DDE6BFD1}"/>
    <cellStyle name="Komma 6 3 2 3 3 2" xfId="23567" xr:uid="{607C062C-9EDA-49EE-B211-4E2E97AAC1DD}"/>
    <cellStyle name="Komma 6 3 2 3 4" xfId="22978" xr:uid="{D06344F3-28A0-4BE7-8DAE-FF5F538BC366}"/>
    <cellStyle name="Komma 6 3 2 30" xfId="35800" xr:uid="{7A6CCF81-F31C-447B-AE0E-6F80DAE1A0C8}"/>
    <cellStyle name="Komma 6 3 2 4" xfId="2877" xr:uid="{DFFCF9D8-943D-40A2-9E9E-209F0693B3D9}"/>
    <cellStyle name="Komma 6 3 2 4 2" xfId="7514" xr:uid="{188F9187-B908-4A6F-8B97-C5D190400512}"/>
    <cellStyle name="Komma 6 3 2 5" xfId="7905" xr:uid="{BE97C3D3-2F28-4894-A956-9208253EA165}"/>
    <cellStyle name="Komma 6 3 2 5 2" xfId="16817" xr:uid="{DB7FBE8E-A5B5-4970-A5F9-1C503A8F9E1F}"/>
    <cellStyle name="Komma 6 3 2 5 2 2" xfId="29158" xr:uid="{4A2AA589-1065-4D75-8CE6-3175ED3AA046}"/>
    <cellStyle name="Komma 6 3 2 5 3" xfId="24119" xr:uid="{24022196-359A-4746-9D20-2A8814818F28}"/>
    <cellStyle name="Komma 6 3 2 6" xfId="8285" xr:uid="{D0134C52-1929-4F97-843E-C5D1490DCA62}"/>
    <cellStyle name="Komma 6 3 2 6 2" xfId="17031" xr:uid="{1E9268CD-4119-47A1-8BEF-E38505F3299A}"/>
    <cellStyle name="Komma 6 3 2 6 2 2" xfId="29371" xr:uid="{0A4350E4-06D2-473C-A87A-39ED7E1F1086}"/>
    <cellStyle name="Komma 6 3 2 6 3" xfId="24332" xr:uid="{81819E6D-7363-418B-BA6D-7B8C5CD23553}"/>
    <cellStyle name="Komma 6 3 2 7" xfId="8666" xr:uid="{704F482E-DCEE-42BD-B90D-65F5752992F7}"/>
    <cellStyle name="Komma 6 3 2 7 2" xfId="17239" xr:uid="{D0840AD8-7D5B-4D68-8484-0482D3F3DA9E}"/>
    <cellStyle name="Komma 6 3 2 7 2 2" xfId="29579" xr:uid="{7C41F4BF-5D18-40DF-A3CC-6A167672D2F0}"/>
    <cellStyle name="Komma 6 3 2 7 3" xfId="24540" xr:uid="{AF40F041-C53A-450F-8B97-705179707F9F}"/>
    <cellStyle name="Komma 6 3 2 8" xfId="9047" xr:uid="{E564C0F2-A286-45D1-9CB8-E2610C269202}"/>
    <cellStyle name="Komma 6 3 2 8 2" xfId="17448" xr:uid="{F8CEBBB9-064F-43FB-BAFB-7B733316008A}"/>
    <cellStyle name="Komma 6 3 2 8 2 2" xfId="29787" xr:uid="{AA9993B9-C7CA-411C-9E21-DF413234A6F0}"/>
    <cellStyle name="Komma 6 3 2 8 3" xfId="24748" xr:uid="{52A543A6-7CE8-4184-8A48-24493D05DA1D}"/>
    <cellStyle name="Komma 6 3 2 9" xfId="9447" xr:uid="{BE9556E2-0D2C-4F37-9267-22AE853A8A25}"/>
    <cellStyle name="Komma 6 3 2 9 2" xfId="17658" xr:uid="{88791E8D-941E-4094-8263-9DB7A9F5C3E0}"/>
    <cellStyle name="Komma 6 3 2 9 2 2" xfId="29996" xr:uid="{99B98B32-5EFB-43D8-9F6B-02BA0B3A1987}"/>
    <cellStyle name="Komma 6 3 2 9 3" xfId="24959" xr:uid="{59445014-7F0C-4C43-99D8-8ACF17FC3590}"/>
    <cellStyle name="Komma 6 3 20" xfId="7274" xr:uid="{87F89879-0293-406C-B009-ADA0F4606174}"/>
    <cellStyle name="Komma 6 3 21" xfId="7658" xr:uid="{A16A0F76-A648-4BC0-A2A3-C6C182B4C85B}"/>
    <cellStyle name="Komma 6 3 21 2" xfId="16672" xr:uid="{8600E4E7-5F2D-45DC-B23F-B1A65CECA40C}"/>
    <cellStyle name="Komma 6 3 21 2 2" xfId="29014" xr:uid="{C9E280C0-0CE9-4DBF-A905-F2C7FDC10B6A}"/>
    <cellStyle name="Komma 6 3 21 3" xfId="23975" xr:uid="{6C44320D-38FA-4464-BF73-7D0E15FC001F}"/>
    <cellStyle name="Komma 6 3 22" xfId="8047" xr:uid="{1689B615-3773-4C8B-B6F8-8E3A0B42D5EE}"/>
    <cellStyle name="Komma 6 3 22 2" xfId="16909" xr:uid="{3C608B8B-7A63-49C2-9814-E48D95939DC8}"/>
    <cellStyle name="Komma 6 3 22 2 2" xfId="29250" xr:uid="{DBBDE9F1-EBB3-4BAF-8795-A8E221D7FBFB}"/>
    <cellStyle name="Komma 6 3 22 3" xfId="24211" xr:uid="{25762BB4-F1F0-4C98-857B-8A939118C73C}"/>
    <cellStyle name="Komma 6 3 23" xfId="8422" xr:uid="{1B01619B-51DB-42B7-B7B6-92B8A8297FF5}"/>
    <cellStyle name="Komma 6 3 23 2" xfId="17118" xr:uid="{D82706EA-4BF3-4B71-9A41-FBB8EA7ACDBB}"/>
    <cellStyle name="Komma 6 3 23 2 2" xfId="29458" xr:uid="{20DAF189-7EDF-47CF-A86E-BBF74EA0E70C}"/>
    <cellStyle name="Komma 6 3 23 3" xfId="24419" xr:uid="{E97F8D62-BED2-448B-A825-3F7B58E17679}"/>
    <cellStyle name="Komma 6 3 24" xfId="8803" xr:uid="{72A7421A-1050-4142-B0D7-D52FF6BD3579}"/>
    <cellStyle name="Komma 6 3 24 2" xfId="17326" xr:uid="{CE9BC6A6-D354-43F3-A2EC-B5388F137AC1}"/>
    <cellStyle name="Komma 6 3 24 2 2" xfId="29666" xr:uid="{DE76E0C5-41E3-442E-81C1-1016562F0714}"/>
    <cellStyle name="Komma 6 3 24 3" xfId="24627" xr:uid="{5469947A-2796-4867-91DC-1DDC5B4FD926}"/>
    <cellStyle name="Komma 6 3 25" xfId="9188" xr:uid="{A8D837E9-97A5-4393-8CAA-49882DF3123B}"/>
    <cellStyle name="Komma 6 3 25 2" xfId="17535" xr:uid="{806E35DE-7863-438B-81FD-C54A70051488}"/>
    <cellStyle name="Komma 6 3 25 2 2" xfId="29874" xr:uid="{0D95F274-39DB-4D9A-83FA-15711A745A4F}"/>
    <cellStyle name="Komma 6 3 25 3" xfId="24836" xr:uid="{276E07AF-7359-4132-8215-E1B8241770EF}"/>
    <cellStyle name="Komma 6 3 26" xfId="9584" xr:uid="{2F021E32-32A4-4985-B1DB-AF5AEDAC3775}"/>
    <cellStyle name="Komma 6 3 26 2" xfId="17745" xr:uid="{5713BD07-30BA-4D10-A73B-30FF7A41FEBD}"/>
    <cellStyle name="Komma 6 3 26 2 2" xfId="30083" xr:uid="{19B940A8-EDAF-4E6F-BCA7-4036B3B26CFC}"/>
    <cellStyle name="Komma 6 3 26 3" xfId="25046" xr:uid="{C9C146E6-B6AE-4A14-B183-DB9D12B31475}"/>
    <cellStyle name="Komma 6 3 27" xfId="9965" xr:uid="{89504FB6-7521-4768-B7BF-058F169C0082}"/>
    <cellStyle name="Komma 6 3 27 2" xfId="17953" xr:uid="{CE05DC26-8EB7-4474-A0B8-A0B71487BFC2}"/>
    <cellStyle name="Komma 6 3 27 2 2" xfId="30291" xr:uid="{514E368C-7782-44EB-9335-5F3F1F292D7F}"/>
    <cellStyle name="Komma 6 3 27 3" xfId="25254" xr:uid="{0C5EA219-4714-47F0-B516-D2901D0D7939}"/>
    <cellStyle name="Komma 6 3 28" xfId="10347" xr:uid="{D6FBD3CD-8174-43A1-B4B8-D946A0344272}"/>
    <cellStyle name="Komma 6 3 28 2" xfId="18162" xr:uid="{C42CC862-9EE7-4C9C-9A8C-F6875DF352FE}"/>
    <cellStyle name="Komma 6 3 28 2 2" xfId="30500" xr:uid="{CF8FDF2C-9A2C-4CDA-A994-F6215497037B}"/>
    <cellStyle name="Komma 6 3 28 3" xfId="25463" xr:uid="{C123B2AA-39B3-42E5-91A0-E61FF1CF907E}"/>
    <cellStyle name="Komma 6 3 29" xfId="10728" xr:uid="{03981B38-0B9F-44A3-B3AB-E4D8C7CAB02C}"/>
    <cellStyle name="Komma 6 3 29 2" xfId="18371" xr:uid="{8D650915-8A2B-40EC-868D-ECBB9C015072}"/>
    <cellStyle name="Komma 6 3 29 2 2" xfId="30708" xr:uid="{CA361843-B683-4A8C-B488-46AFEA1470E0}"/>
    <cellStyle name="Komma 6 3 29 3" xfId="25671" xr:uid="{5791080F-E0D3-4207-B4E4-E7AED17B0BD6}"/>
    <cellStyle name="Komma 6 3 3" xfId="843" xr:uid="{EB2C94BE-9840-427C-ACE3-BB4CC1E61877}"/>
    <cellStyle name="Komma 6 3 3 2" xfId="1198" xr:uid="{B856C8B7-2CF6-4F90-8F90-EAA28AE538B3}"/>
    <cellStyle name="Komma 6 3 3 2 2" xfId="2035" xr:uid="{05EB4654-0030-4FE5-9671-F82E49DABD4B}"/>
    <cellStyle name="Komma 6 3 3 2 2 2" xfId="4803" xr:uid="{F7E3FC16-E493-4A92-A57E-72619BD2B918}"/>
    <cellStyle name="Komma 6 3 3 2 3" xfId="4127" xr:uid="{566DA88B-11FF-430F-BB72-B2C5D9F6CB77}"/>
    <cellStyle name="Komma 6 3 3 3" xfId="1685" xr:uid="{282E34FF-89D5-4210-A662-07F619F73DA8}"/>
    <cellStyle name="Komma 6 3 3 3 2" xfId="3933" xr:uid="{8EA9C34C-144E-4DFC-9FF0-2215EE1218B9}"/>
    <cellStyle name="Komma 6 3 3 4" xfId="4479" xr:uid="{760FF542-119E-476F-B1EC-D3A93F7E9BD7}"/>
    <cellStyle name="Komma 6 3 3 5" xfId="3100" xr:uid="{71A72794-8BB3-47D5-B02C-8B49F41DDDAB}"/>
    <cellStyle name="Komma 6 3 3 6" xfId="22370" xr:uid="{347355F1-8AFA-4D48-ADFE-DCC3049DB110}"/>
    <cellStyle name="Komma 6 3 30" xfId="11109" xr:uid="{830C22F3-2DD8-4A62-84FF-8379C334D613}"/>
    <cellStyle name="Komma 6 3 30 2" xfId="18579" xr:uid="{C7B54CA5-EBE4-430E-AC33-BA12024028B9}"/>
    <cellStyle name="Komma 6 3 30 2 2" xfId="30916" xr:uid="{1521C675-DC2B-4F03-85EC-EBF8CF6B8C93}"/>
    <cellStyle name="Komma 6 3 30 3" xfId="25879" xr:uid="{2D4EA08C-E3A7-460B-86C3-5FACEDAD4081}"/>
    <cellStyle name="Komma 6 3 31" xfId="11526" xr:uid="{B165B45E-DA15-46C8-9DC7-24531D9F8300}"/>
    <cellStyle name="Komma 6 3 31 2" xfId="18798" xr:uid="{DA162478-A8DE-44AB-9DDE-B9E62CF9E6A8}"/>
    <cellStyle name="Komma 6 3 31 2 2" xfId="31132" xr:uid="{F77BFD84-7927-4C40-B674-51D1BCF4B65C}"/>
    <cellStyle name="Komma 6 3 31 3" xfId="26095" xr:uid="{87F2F138-6AEC-4BBE-B3C4-3987D3C75C1D}"/>
    <cellStyle name="Komma 6 3 32" xfId="11911" xr:uid="{4F19D434-2E4E-46E0-ACD9-A82CCB67FFED}"/>
    <cellStyle name="Komma 6 3 32 2" xfId="19008" xr:uid="{1F9ED125-6BFF-4A7F-AEE4-E08AA0D189BE}"/>
    <cellStyle name="Komma 6 3 32 2 2" xfId="31342" xr:uid="{5A753532-FC54-4093-B13A-3AF924EAED6C}"/>
    <cellStyle name="Komma 6 3 32 3" xfId="26305" xr:uid="{EBCCF798-B17C-46C4-85AC-B78C64C10059}"/>
    <cellStyle name="Komma 6 3 33" xfId="12292" xr:uid="{EA813226-7C78-4160-84D2-EADF28544AE1}"/>
    <cellStyle name="Komma 6 3 33 2" xfId="19217" xr:uid="{79651411-C4B5-4486-9333-773A317D295D}"/>
    <cellStyle name="Komma 6 3 33 2 2" xfId="31550" xr:uid="{B7CEC6E4-3BD2-4381-A7A7-D60122F21C1F}"/>
    <cellStyle name="Komma 6 3 33 3" xfId="26513" xr:uid="{2453B57C-E5D5-4A26-8D02-F47EB8CAC449}"/>
    <cellStyle name="Komma 6 3 34" xfId="12673" xr:uid="{642A2ECC-83DE-4E0E-8259-C8DF17FBCFF6}"/>
    <cellStyle name="Komma 6 3 34 2" xfId="19426" xr:uid="{C3E6CEB1-C19D-4350-9870-104C44F08CB0}"/>
    <cellStyle name="Komma 6 3 34 2 2" xfId="31758" xr:uid="{B0E57773-7226-4F71-8211-4EEC83B03938}"/>
    <cellStyle name="Komma 6 3 34 3" xfId="26721" xr:uid="{1245CC99-EDC6-442C-975E-A5DC37ACE916}"/>
    <cellStyle name="Komma 6 3 35" xfId="13054" xr:uid="{9D36E6ED-0577-455B-97CD-C56CB502B0D2}"/>
    <cellStyle name="Komma 6 3 35 2" xfId="19634" xr:uid="{1E4E76A2-3135-470E-893C-66BF90673F2E}"/>
    <cellStyle name="Komma 6 3 35 2 2" xfId="31966" xr:uid="{B30D3162-CB31-4C54-ACAB-71D82C237A74}"/>
    <cellStyle name="Komma 6 3 35 3" xfId="26929" xr:uid="{C1C375E6-9900-430B-8D1A-27DCF1F17B02}"/>
    <cellStyle name="Komma 6 3 36" xfId="13435" xr:uid="{87858429-0E95-4655-9998-BE308E8403DA}"/>
    <cellStyle name="Komma 6 3 36 2" xfId="19843" xr:uid="{9D254ADD-CD01-4214-97D5-6EBB0ACB2F13}"/>
    <cellStyle name="Komma 6 3 36 2 2" xfId="32174" xr:uid="{64E2B890-ED6A-4A58-AFD4-8D9CDEA241EB}"/>
    <cellStyle name="Komma 6 3 36 3" xfId="27137" xr:uid="{240C8F5F-23DA-4D6C-8039-05A32C2FC505}"/>
    <cellStyle name="Komma 6 3 37" xfId="13824" xr:uid="{3E0F1D58-7EC1-49EA-A433-CE9CFD612394}"/>
    <cellStyle name="Komma 6 3 37 2" xfId="20055" xr:uid="{4F3B09A1-2249-4F85-B50F-0BB3DF724E14}"/>
    <cellStyle name="Komma 6 3 37 2 2" xfId="32386" xr:uid="{1E99C0BC-7418-472B-88EE-14367DB9FF48}"/>
    <cellStyle name="Komma 6 3 37 3" xfId="27349" xr:uid="{64050EE9-2568-4384-8FA4-536D39187F19}"/>
    <cellStyle name="Komma 6 3 38" xfId="14205" xr:uid="{65DC04A4-BA75-4DF6-AE83-5027DB3C4969}"/>
    <cellStyle name="Komma 6 3 38 2" xfId="20264" xr:uid="{8A5AF4E9-EBDB-4AE2-AB4B-04C38B5C1783}"/>
    <cellStyle name="Komma 6 3 38 2 2" xfId="32594" xr:uid="{51834525-9B92-44F4-AF7E-BF3B2BD2ECD6}"/>
    <cellStyle name="Komma 6 3 38 3" xfId="27557" xr:uid="{4096646B-FBD2-461B-940C-7DA89D180230}"/>
    <cellStyle name="Komma 6 3 39" xfId="14590" xr:uid="{A6B3CBF1-9FAD-416D-90EB-8330EE6FED3F}"/>
    <cellStyle name="Komma 6 3 39 2" xfId="20475" xr:uid="{4D436979-0E42-4E2E-8436-235FD46FA77F}"/>
    <cellStyle name="Komma 6 3 39 2 2" xfId="32804" xr:uid="{CEC05BED-4E7F-4539-8CF8-689B9F453A64}"/>
    <cellStyle name="Komma 6 3 39 3" xfId="27767" xr:uid="{FDEE3986-8969-431A-BC3D-6B858A926F9C}"/>
    <cellStyle name="Komma 6 3 4" xfId="1527" xr:uid="{5896CE53-FDF2-4471-A581-29D258D23283}"/>
    <cellStyle name="Komma 6 3 4 2" xfId="23139" xr:uid="{D3B362B3-1D89-41BE-A703-2CCFC3BFE12D}"/>
    <cellStyle name="Komma 6 3 4 3" xfId="22724" xr:uid="{F0C39BFA-EFD7-4759-B25B-53101BF3B2D4}"/>
    <cellStyle name="Komma 6 3 40" xfId="14971" xr:uid="{11B69E6B-D658-484D-93B1-4F6EECB6FCF9}"/>
    <cellStyle name="Komma 6 3 40 2" xfId="20683" xr:uid="{5BEC22EE-4993-4654-9110-3F3C5B9B35BD}"/>
    <cellStyle name="Komma 6 3 40 2 2" xfId="33012" xr:uid="{1FF501EC-4852-47C8-8050-3E16342E028C}"/>
    <cellStyle name="Komma 6 3 40 3" xfId="27975" xr:uid="{0612396F-1EF7-4E9C-88F9-84C3CC7B3A89}"/>
    <cellStyle name="Komma 6 3 41" xfId="15352" xr:uid="{07CFB967-87A2-4462-B582-E6BA6E3AAF66}"/>
    <cellStyle name="Komma 6 3 41 2" xfId="20892" xr:uid="{F188B329-C174-47A8-BA8D-3D06266BA904}"/>
    <cellStyle name="Komma 6 3 41 2 2" xfId="33220" xr:uid="{F6997EFE-6244-484F-879E-0221B761216B}"/>
    <cellStyle name="Komma 6 3 41 3" xfId="28183" xr:uid="{376B70CF-568C-49C0-8F9D-C03E95EAA8BE}"/>
    <cellStyle name="Komma 6 3 42" xfId="15733" xr:uid="{9D9BAD3A-5BFC-4EBD-96DF-08D8E60AA655}"/>
    <cellStyle name="Komma 6 3 42 2" xfId="21100" xr:uid="{8FD2978B-3B25-4A62-857E-AC0394E4F691}"/>
    <cellStyle name="Komma 6 3 42 2 2" xfId="33428" xr:uid="{9F495FFE-1E58-46CA-89AE-7782C2FE44D3}"/>
    <cellStyle name="Komma 6 3 42 3" xfId="28391" xr:uid="{CC7050EA-303B-4300-845B-7655C7A4E8B8}"/>
    <cellStyle name="Komma 6 3 43" xfId="16114" xr:uid="{F0BA3699-7F99-45F4-9E64-438AFF222EA0}"/>
    <cellStyle name="Komma 6 3 43 2" xfId="21308" xr:uid="{0F91A417-63FE-4ADA-9D04-B32D97D94A87}"/>
    <cellStyle name="Komma 6 3 43 2 2" xfId="33636" xr:uid="{5051EC49-EACF-4BF9-9F97-7171C24A5704}"/>
    <cellStyle name="Komma 6 3 43 3" xfId="28599" xr:uid="{207C0D44-8D4D-42F0-8AE3-E6153235B662}"/>
    <cellStyle name="Komma 6 3 44" xfId="21534" xr:uid="{372B25B9-A4C5-4C36-B835-C2650FDE2497}"/>
    <cellStyle name="Komma 6 3 44 2" xfId="23012" xr:uid="{5DC0AA30-DC83-4BCD-B1B1-B01722EF58D3}"/>
    <cellStyle name="Komma 6 3 45" xfId="22147" xr:uid="{5E5593E3-70ED-4EBE-B1E1-D67F7A76ED42}"/>
    <cellStyle name="Komma 6 3 46" xfId="35495" xr:uid="{30A213E4-FB07-47AB-BEB0-23522770381F}"/>
    <cellStyle name="Komma 6 3 5" xfId="2329" xr:uid="{16E87D07-7E81-46CD-9CF7-708D798BE4CC}"/>
    <cellStyle name="Komma 6 3 5 2" xfId="5401" xr:uid="{DA7A738D-D276-4478-B108-ACECCCDC6052}"/>
    <cellStyle name="Komma 6 3 5 3" xfId="4242" xr:uid="{64D69ECE-48C0-4F9F-870C-A26D0A9D8C87}"/>
    <cellStyle name="Komma 6 3 6" xfId="2666" xr:uid="{7FE3570B-1239-4614-B661-935C48E92E6B}"/>
    <cellStyle name="Komma 6 3 6 2" xfId="5493" xr:uid="{DFF22295-6E96-42B3-8FD9-5AA2480F0D9B}"/>
    <cellStyle name="Komma 6 3 6 3" xfId="23366" xr:uid="{D839CC7B-C5D0-44FF-BE4F-890C606A1670}"/>
    <cellStyle name="Komma 6 3 7" xfId="5593" xr:uid="{643D2B22-7EE6-4399-A7CF-89267F95D5BE}"/>
    <cellStyle name="Komma 6 3 8" xfId="5702" xr:uid="{F83B9958-3D81-4FB1-B9D5-7994C1330173}"/>
    <cellStyle name="Komma 6 3 9" xfId="5817" xr:uid="{88F66B72-B3D1-4D61-8ABE-C5F2B1D35D8E}"/>
    <cellStyle name="Komma 6 30" xfId="8355" xr:uid="{E7EDDBD7-3DB1-41CB-8F95-2DC8275F60EA}"/>
    <cellStyle name="Komma 6 30 2" xfId="17051" xr:uid="{6B2EAF94-8C0E-4D43-9D9B-E314324E824B}"/>
    <cellStyle name="Komma 6 30 2 2" xfId="29391" xr:uid="{ADBB14E6-D1F2-4A87-8AA2-B156275DA0D6}"/>
    <cellStyle name="Komma 6 30 3" xfId="24352" xr:uid="{1358C772-0A32-4BDC-A355-D93EECD866FB}"/>
    <cellStyle name="Komma 6 31" xfId="8736" xr:uid="{1D3A110E-5E32-43C9-87EA-6EA95373179B}"/>
    <cellStyle name="Komma 6 31 2" xfId="17259" xr:uid="{6D4155BF-0516-4EB1-9531-59188BC9CB09}"/>
    <cellStyle name="Komma 6 31 2 2" xfId="29599" xr:uid="{88FD0CDC-6453-4793-82A2-F2B82820021E}"/>
    <cellStyle name="Komma 6 31 3" xfId="24560" xr:uid="{BA3B7E25-EB3E-42BD-AF35-6F164FBA51BA}"/>
    <cellStyle name="Komma 6 32" xfId="9121" xr:uid="{200F3E77-81BF-4528-AD91-61AA3D6CE451}"/>
    <cellStyle name="Komma 6 32 2" xfId="17468" xr:uid="{F0CD0828-86EC-41AF-B95D-571E7EA7D284}"/>
    <cellStyle name="Komma 6 32 2 2" xfId="29807" xr:uid="{7FEA763D-F1F7-4382-A959-B8703C7684CB}"/>
    <cellStyle name="Komma 6 32 3" xfId="24769" xr:uid="{FC238FCA-0E5B-46A0-AC38-ED0CCC97DF4A}"/>
    <cellStyle name="Komma 6 33" xfId="9517" xr:uid="{8AF836AC-AC30-4B8C-A8DF-CEBD1A2B986F}"/>
    <cellStyle name="Komma 6 33 2" xfId="17678" xr:uid="{8D1486D5-5932-4B71-B48A-05C02425774B}"/>
    <cellStyle name="Komma 6 33 2 2" xfId="30016" xr:uid="{E6296AD5-3F15-4EBD-8340-C24AD5EE1435}"/>
    <cellStyle name="Komma 6 33 3" xfId="24979" xr:uid="{39D0043D-4B69-4E20-BC62-E51CB92F454C}"/>
    <cellStyle name="Komma 6 34" xfId="9898" xr:uid="{4F46A065-B242-451F-A771-395550518B9A}"/>
    <cellStyle name="Komma 6 34 2" xfId="17886" xr:uid="{668FDDF6-919F-4161-88E7-9E96287D01D5}"/>
    <cellStyle name="Komma 6 34 2 2" xfId="30224" xr:uid="{2727E4AF-CBD1-4D99-9682-49DECAA3792B}"/>
    <cellStyle name="Komma 6 34 3" xfId="25187" xr:uid="{2EF89A39-BC0A-4746-99A1-552470F3CA55}"/>
    <cellStyle name="Komma 6 35" xfId="10280" xr:uid="{09ED2405-AF0D-43E8-839A-5A60E59945CD}"/>
    <cellStyle name="Komma 6 35 2" xfId="18095" xr:uid="{C0EF7077-5CDA-44D6-8C8B-3F484E148561}"/>
    <cellStyle name="Komma 6 35 2 2" xfId="30433" xr:uid="{EC010337-8EBD-4DBF-94AB-6E14675D3BFF}"/>
    <cellStyle name="Komma 6 35 3" xfId="25396" xr:uid="{F3C1A536-5E86-4DA5-888E-310540DB8B42}"/>
    <cellStyle name="Komma 6 36" xfId="10661" xr:uid="{195C1139-E36A-4EF0-B560-2B7870D6D746}"/>
    <cellStyle name="Komma 6 36 2" xfId="18304" xr:uid="{73FDECEA-3803-448E-90F4-C6C67EEAE93D}"/>
    <cellStyle name="Komma 6 36 2 2" xfId="30641" xr:uid="{AA33E3A4-0DDE-4C86-A483-BAA0F3D75BE7}"/>
    <cellStyle name="Komma 6 36 3" xfId="25604" xr:uid="{41261F07-F7F8-4E07-8A9C-C0D8A9909130}"/>
    <cellStyle name="Komma 6 37" xfId="11042" xr:uid="{6F528372-9533-413B-9328-A20867AE41BE}"/>
    <cellStyle name="Komma 6 37 2" xfId="18512" xr:uid="{3986D9CD-8F0F-46B0-AA2B-A9CF9FB0FFB8}"/>
    <cellStyle name="Komma 6 37 2 2" xfId="30849" xr:uid="{1B2915A8-E2F6-487F-99CE-27CCB17B25DC}"/>
    <cellStyle name="Komma 6 37 3" xfId="25812" xr:uid="{607E6E4E-79DC-49E1-AEA4-B95F1E0F9FC5}"/>
    <cellStyle name="Komma 6 38" xfId="11459" xr:uid="{B062531B-94E8-4CE9-9AB8-55C27DF52EE8}"/>
    <cellStyle name="Komma 6 38 2" xfId="18731" xr:uid="{C4D70496-1151-4EFB-9A93-E7E4A3020B83}"/>
    <cellStyle name="Komma 6 38 2 2" xfId="31065" xr:uid="{B1195C20-EEC2-457D-AF7C-2D9F820A8308}"/>
    <cellStyle name="Komma 6 38 3" xfId="26028" xr:uid="{CFD9FD2A-E5EE-4C38-BBE0-A0FD78B4A8EA}"/>
    <cellStyle name="Komma 6 39" xfId="11844" xr:uid="{9E66027C-E31C-495F-9CEE-E7629439A124}"/>
    <cellStyle name="Komma 6 39 2" xfId="18941" xr:uid="{2DAD921D-83E3-40E6-906B-070D8A87BA1F}"/>
    <cellStyle name="Komma 6 39 2 2" xfId="31275" xr:uid="{AE2BF530-E3FC-4FFC-B446-ED2D7A9993D5}"/>
    <cellStyle name="Komma 6 39 3" xfId="26238" xr:uid="{A1D5B429-61DE-4313-8F6E-BD000D015523}"/>
    <cellStyle name="Komma 6 4" xfId="117" xr:uid="{00000000-0005-0000-0000-0000A2000000}"/>
    <cellStyle name="Komma 6 4 10" xfId="5896" xr:uid="{6D46CD2F-6694-4887-AEBC-C2AF08149773}"/>
    <cellStyle name="Komma 6 4 11" xfId="6001" xr:uid="{EB8B243A-FAFD-4E0F-817A-E809C6C07F4B}"/>
    <cellStyle name="Komma 6 4 12" xfId="6105" xr:uid="{A60C3BCA-8BA7-44D2-9EDF-52055BE5124C}"/>
    <cellStyle name="Komma 6 4 13" xfId="6209" xr:uid="{C12EE665-2453-4C9F-9809-4A50E4C577D6}"/>
    <cellStyle name="Komma 6 4 14" xfId="6313" xr:uid="{7B0DBF79-4941-497E-B9AE-74C6B109F801}"/>
    <cellStyle name="Komma 6 4 15" xfId="6435" xr:uid="{54466A3D-9BEF-4E66-8430-4A1BFF2C340D}"/>
    <cellStyle name="Komma 6 4 16" xfId="6539" xr:uid="{4A520110-BE7C-4AEF-B57F-E7770FBBE1EC}"/>
    <cellStyle name="Komma 6 4 17" xfId="6643" xr:uid="{1D79B352-DEE4-4B87-8A4B-DFD851A684E8}"/>
    <cellStyle name="Komma 6 4 18" xfId="6748" xr:uid="{4E0DB4F8-D938-4C44-9AA7-F8F9A189CFAE}"/>
    <cellStyle name="Komma 6 4 19" xfId="6942" xr:uid="{A3758798-3990-465A-8E4F-4F88E5D913FC}"/>
    <cellStyle name="Komma 6 4 2" xfId="634" xr:uid="{00000000-0005-0000-0000-0000A2000000}"/>
    <cellStyle name="Komma 6 4 2 10" xfId="9789" xr:uid="{6245AE70-0C5F-416B-BC38-483904798D35}"/>
    <cellStyle name="Komma 6 4 2 10 2" xfId="17828" xr:uid="{7C03388A-DD28-4277-B2AA-3C0474F03C35}"/>
    <cellStyle name="Komma 6 4 2 10 2 2" xfId="30166" xr:uid="{067824F0-F51D-4CB7-B07E-EEFB2F4DE300}"/>
    <cellStyle name="Komma 6 4 2 10 3" xfId="25129" xr:uid="{6254559F-EF66-45DC-A6CD-8C352647224B}"/>
    <cellStyle name="Komma 6 4 2 11" xfId="10171" xr:uid="{F2833B56-C855-43D6-9E8F-7B1071C00730}"/>
    <cellStyle name="Komma 6 4 2 11 2" xfId="18037" xr:uid="{119A779A-3BCB-4534-8621-F046556CC002}"/>
    <cellStyle name="Komma 6 4 2 11 2 2" xfId="30375" xr:uid="{002DAA3D-EF88-45FC-A7C2-FD42A10DF637}"/>
    <cellStyle name="Komma 6 4 2 11 3" xfId="25338" xr:uid="{79ECFD34-9AAC-4962-8930-61094380B3CA}"/>
    <cellStyle name="Komma 6 4 2 12" xfId="10552" xr:uid="{BBE785AC-3B2D-4C0E-8653-586A5942CC71}"/>
    <cellStyle name="Komma 6 4 2 12 2" xfId="18246" xr:uid="{B2AC609A-C8B6-438A-9551-75ADE28302A6}"/>
    <cellStyle name="Komma 6 4 2 12 2 2" xfId="30583" xr:uid="{C6427F31-D11D-41EA-B40B-462E57C1BC74}"/>
    <cellStyle name="Komma 6 4 2 12 3" xfId="25546" xr:uid="{59CF4031-F9B4-4D2A-B13C-5228BD15BFD2}"/>
    <cellStyle name="Komma 6 4 2 13" xfId="10933" xr:uid="{202CC05A-346C-4FFA-93BA-D6AEFB4DB2A8}"/>
    <cellStyle name="Komma 6 4 2 13 2" xfId="18454" xr:uid="{314AE653-79DD-48DE-8326-A26CFD676EB4}"/>
    <cellStyle name="Komma 6 4 2 13 2 2" xfId="30791" xr:uid="{75FBD2AF-26E5-4DEF-BA42-802F20129E2F}"/>
    <cellStyle name="Komma 6 4 2 13 3" xfId="25754" xr:uid="{B7005A2A-CAF9-4D77-9CF0-D30ECD6AC161}"/>
    <cellStyle name="Komma 6 4 2 14" xfId="11314" xr:uid="{4528C443-B725-4ECA-A493-FF451C22E2F8}"/>
    <cellStyle name="Komma 6 4 2 14 2" xfId="18663" xr:uid="{CC092F77-8B1B-4897-ABFB-C591976B1EC0}"/>
    <cellStyle name="Komma 6 4 2 14 2 2" xfId="30999" xr:uid="{9D58B4A3-DA7A-48A6-B49F-309218E49F47}"/>
    <cellStyle name="Komma 6 4 2 14 3" xfId="25962" xr:uid="{19216FCC-FD0F-484B-A9C9-29AF6C046B5C}"/>
    <cellStyle name="Komma 6 4 2 15" xfId="11731" xr:uid="{051B6D5C-1A2F-4B05-BEDA-B4176836F39F}"/>
    <cellStyle name="Komma 6 4 2 15 2" xfId="18881" xr:uid="{F9BBA637-67D6-46A9-A299-4EF4D90B04A5}"/>
    <cellStyle name="Komma 6 4 2 15 2 2" xfId="31215" xr:uid="{00A13208-21D1-4BE4-96AA-867019C9BCF9}"/>
    <cellStyle name="Komma 6 4 2 15 3" xfId="26178" xr:uid="{32251875-4A86-41CB-A143-8F40BD5E8466}"/>
    <cellStyle name="Komma 6 4 2 16" xfId="12116" xr:uid="{3EFAC39C-3F98-4B5B-B9F0-3843F7D440A3}"/>
    <cellStyle name="Komma 6 4 2 16 2" xfId="19092" xr:uid="{34296F63-99CD-4D8D-99E0-2926CA7A768B}"/>
    <cellStyle name="Komma 6 4 2 16 2 2" xfId="31425" xr:uid="{02FC0E57-D2B2-4FC7-A416-389C4F57875D}"/>
    <cellStyle name="Komma 6 4 2 16 3" xfId="26388" xr:uid="{B87DBEFA-54B7-4430-AB68-EF0FA398987D}"/>
    <cellStyle name="Komma 6 4 2 17" xfId="12497" xr:uid="{1EFB95CE-7F52-4B04-85E2-45E837A972B5}"/>
    <cellStyle name="Komma 6 4 2 17 2" xfId="19301" xr:uid="{4136A26E-BD9F-4C83-A04D-59023E859B75}"/>
    <cellStyle name="Komma 6 4 2 17 2 2" xfId="31633" xr:uid="{B7DE50BB-1F5A-4D43-8017-ABEE32AB9954}"/>
    <cellStyle name="Komma 6 4 2 17 3" xfId="26596" xr:uid="{9C3EC340-B4C6-486B-AA6A-5ADF617E1684}"/>
    <cellStyle name="Komma 6 4 2 18" xfId="12878" xr:uid="{293EBC1E-8F6E-4EF7-8734-E47F6E5524A3}"/>
    <cellStyle name="Komma 6 4 2 18 2" xfId="19509" xr:uid="{AF4D0870-71A9-4D3D-B98C-CAC6BA555096}"/>
    <cellStyle name="Komma 6 4 2 18 2 2" xfId="31841" xr:uid="{11A8A448-4A49-4971-88C5-E97EFB621FEE}"/>
    <cellStyle name="Komma 6 4 2 18 3" xfId="26804" xr:uid="{44F4E4A2-F09D-4E0A-95C2-9905999ECFCD}"/>
    <cellStyle name="Komma 6 4 2 19" xfId="13259" xr:uid="{798F526F-C661-4249-965D-E3F6C807D214}"/>
    <cellStyle name="Komma 6 4 2 19 2" xfId="19717" xr:uid="{74A6E917-CF42-4891-BA85-C83796C2F408}"/>
    <cellStyle name="Komma 6 4 2 19 2 2" xfId="32049" xr:uid="{CC1C9D0D-FEB0-41B0-A68B-A0145FCC828F}"/>
    <cellStyle name="Komma 6 4 2 19 3" xfId="27012" xr:uid="{2FB25948-C98B-47C6-BDBA-92D9D0B23658}"/>
    <cellStyle name="Komma 6 4 2 2" xfId="968" xr:uid="{E9595FDA-9128-4F9E-AAAD-877FAC214441}"/>
    <cellStyle name="Komma 6 4 2 2 2" xfId="1321" xr:uid="{BE5CFEF0-7991-49D0-8608-BFEFE02767C1}"/>
    <cellStyle name="Komma 6 4 2 2 2 2" xfId="2158" xr:uid="{69307742-FB61-4C56-9781-A9C0E727B3A3}"/>
    <cellStyle name="Komma 6 4 2 2 2 2 2" xfId="4926" xr:uid="{4877CAE9-E62D-44BC-9F20-AB94AE5E244F}"/>
    <cellStyle name="Komma 6 4 2 2 2 3" xfId="3655" xr:uid="{685A239F-509C-4414-8572-540E62B17B63}"/>
    <cellStyle name="Komma 6 4 2 2 3" xfId="1808" xr:uid="{FC41D4B3-3461-4AEA-81BC-E639189F4B76}"/>
    <cellStyle name="Komma 6 4 2 2 3 2" xfId="4027" xr:uid="{B1DD8D57-695A-4B69-B332-E873ED1F7A07}"/>
    <cellStyle name="Komma 6 4 2 2 4" xfId="4576" xr:uid="{4DAB7FED-65B6-4731-B9B7-E195566108F1}"/>
    <cellStyle name="Komma 6 4 2 2 5" xfId="3206" xr:uid="{362D8AE5-4A02-475F-9585-0B63B0097561}"/>
    <cellStyle name="Komma 6 4 2 2 6" xfId="22618" xr:uid="{70EB6F29-4DE5-465A-9E42-8DDA41C8FB7E}"/>
    <cellStyle name="Komma 6 4 2 20" xfId="13640" xr:uid="{BA596875-940D-4DD3-B2B6-85072DAC45F6}"/>
    <cellStyle name="Komma 6 4 2 20 2" xfId="19926" xr:uid="{A92F3A64-CA94-422A-B2C6-87C9B98131AA}"/>
    <cellStyle name="Komma 6 4 2 20 2 2" xfId="32257" xr:uid="{E9524117-ACC1-4220-929B-F4C3BA02AAA1}"/>
    <cellStyle name="Komma 6 4 2 20 3" xfId="27220" xr:uid="{2790B8C5-583A-496A-AE1A-47B58F7F79F0}"/>
    <cellStyle name="Komma 6 4 2 21" xfId="14029" xr:uid="{95FFD4F7-B599-4766-9BEC-45B61E2205DD}"/>
    <cellStyle name="Komma 6 4 2 21 2" xfId="20139" xr:uid="{B16AC6BE-7683-4674-9FDB-361A6E055812}"/>
    <cellStyle name="Komma 6 4 2 21 2 2" xfId="32469" xr:uid="{4726E6F8-731A-45B8-B7EA-8AC74A1B718E}"/>
    <cellStyle name="Komma 6 4 2 21 3" xfId="27432" xr:uid="{85096AF6-5DC6-431C-9D6C-94AD4282544E}"/>
    <cellStyle name="Komma 6 4 2 22" xfId="14410" xr:uid="{09DBB80D-7938-422F-A739-1EC1AD84118E}"/>
    <cellStyle name="Komma 6 4 2 22 2" xfId="20348" xr:uid="{326F6A33-14AF-4A4A-B7A5-41BBEC617D00}"/>
    <cellStyle name="Komma 6 4 2 22 2 2" xfId="32677" xr:uid="{7B443221-9D1E-4A50-A589-1ACEB66F8FB8}"/>
    <cellStyle name="Komma 6 4 2 22 3" xfId="27640" xr:uid="{2D01E69C-86EA-4C01-8EFD-BC9FFE2E0969}"/>
    <cellStyle name="Komma 6 4 2 23" xfId="14795" xr:uid="{4204CECC-A9B5-4700-8933-363C69B0ABDC}"/>
    <cellStyle name="Komma 6 4 2 23 2" xfId="20558" xr:uid="{02A202CA-77C4-4FB5-9C39-D341FDFC452F}"/>
    <cellStyle name="Komma 6 4 2 23 2 2" xfId="32887" xr:uid="{60F324B0-9631-4FAB-A7FA-A3BB3E357B46}"/>
    <cellStyle name="Komma 6 4 2 23 3" xfId="27850" xr:uid="{1992A6DF-11EC-4082-A9FD-D7B531A96E90}"/>
    <cellStyle name="Komma 6 4 2 24" xfId="15176" xr:uid="{2A4D2B4D-2ACC-4A3A-A333-1B01BE041CB9}"/>
    <cellStyle name="Komma 6 4 2 24 2" xfId="20767" xr:uid="{2089AC20-3D2F-48F6-80A3-16F5986BB92B}"/>
    <cellStyle name="Komma 6 4 2 24 2 2" xfId="33095" xr:uid="{88D4619C-EB9A-485B-B862-6611550E319E}"/>
    <cellStyle name="Komma 6 4 2 24 3" xfId="28058" xr:uid="{85F3A9AA-7B1C-483E-9872-200519BF7556}"/>
    <cellStyle name="Komma 6 4 2 25" xfId="15557" xr:uid="{9CE81EFE-31DE-49BC-AF01-52116654365E}"/>
    <cellStyle name="Komma 6 4 2 25 2" xfId="20975" xr:uid="{89CCD524-EE60-412F-A674-6A9F60C22FA9}"/>
    <cellStyle name="Komma 6 4 2 25 2 2" xfId="33303" xr:uid="{2F4527A5-CD61-442F-A8F9-66218D1004FD}"/>
    <cellStyle name="Komma 6 4 2 25 3" xfId="28266" xr:uid="{E877A24F-F080-44E2-88E0-EBECD3551B54}"/>
    <cellStyle name="Komma 6 4 2 26" xfId="15938" xr:uid="{5A4FB784-92D2-434C-A1A5-4E10A0101D43}"/>
    <cellStyle name="Komma 6 4 2 26 2" xfId="21183" xr:uid="{CF65C464-53C3-4B4D-9477-CFDF8272EDE5}"/>
    <cellStyle name="Komma 6 4 2 26 2 2" xfId="33511" xr:uid="{BE49A83D-2F35-49F3-BC56-B11D6E681EA8}"/>
    <cellStyle name="Komma 6 4 2 26 3" xfId="28474" xr:uid="{202CD16F-202D-4925-8FFF-4FBEDAC3243B}"/>
    <cellStyle name="Komma 6 4 2 27" xfId="16319" xr:uid="{4E327782-B9FD-4F22-AF19-1B25481AF34B}"/>
    <cellStyle name="Komma 6 4 2 27 2" xfId="21391" xr:uid="{0F582414-D14A-43D8-8D20-285BE765F8CF}"/>
    <cellStyle name="Komma 6 4 2 27 2 2" xfId="33719" xr:uid="{CB3E5C0D-1D98-440F-BF6D-F1770816D2AE}"/>
    <cellStyle name="Komma 6 4 2 27 3" xfId="28682" xr:uid="{578F623C-ADEF-4ACB-8289-E33BA4C6985D}"/>
    <cellStyle name="Komma 6 4 2 28" xfId="21739" xr:uid="{0B51C211-4B8D-4EE7-A08B-131852249B17}"/>
    <cellStyle name="Komma 6 4 2 28 2" xfId="23190" xr:uid="{2FCF9114-05FF-4954-85AB-9B7CA57CC978}"/>
    <cellStyle name="Komma 6 4 2 29" xfId="22280" xr:uid="{EC59172F-BDAD-4B3D-BDED-38BAFF079581}"/>
    <cellStyle name="Komma 6 4 2 3" xfId="2814" xr:uid="{3CBD2D8A-C5C2-4E70-BE65-9980340DD157}"/>
    <cellStyle name="Komma 6 4 2 3 2" xfId="3506" xr:uid="{54B8FD5F-C561-42CF-B54A-7D45E10DF57A}"/>
    <cellStyle name="Komma 6 4 2 3 3" xfId="23504" xr:uid="{907CEA0E-AFEF-4CB8-8AE5-81679F04C932}"/>
    <cellStyle name="Komma 6 4 2 3 4" xfId="22907" xr:uid="{CECAE9B6-6E72-4BA2-893A-E8504A6D47BE}"/>
    <cellStyle name="Komma 6 4 2 30" xfId="35737" xr:uid="{27A22433-D81B-48DD-8CE2-D7AB52C50EDC}"/>
    <cellStyle name="Komma 6 4 2 4" xfId="4303" xr:uid="{D141A9BC-3FA6-452C-A5D1-BB4947185D5D}"/>
    <cellStyle name="Komma 6 4 2 4 2" xfId="7475" xr:uid="{CE5B48AB-8D7F-4C7B-A85F-4F60A65CCE44}"/>
    <cellStyle name="Komma 6 4 2 5" xfId="7857" xr:uid="{F5981590-39A8-43CF-A7E8-BF880FFA2899}"/>
    <cellStyle name="Komma 6 4 2 5 2" xfId="16770" xr:uid="{0D19F943-B332-46A3-BFA7-3649CE6245B9}"/>
    <cellStyle name="Komma 6 4 2 5 2 2" xfId="29111" xr:uid="{26FA2C8D-89C0-40B1-9828-30850078FD20}"/>
    <cellStyle name="Komma 6 4 2 5 3" xfId="24072" xr:uid="{75D11AF9-732F-4133-883B-E9532D337020}"/>
    <cellStyle name="Komma 6 4 2 6" xfId="8246" xr:uid="{E419A6F7-5F09-4FA1-861E-C30954E1D6E3}"/>
    <cellStyle name="Komma 6 4 2 6 2" xfId="16993" xr:uid="{47EBB9F7-C696-4703-A0EA-A96FD94EDD17}"/>
    <cellStyle name="Komma 6 4 2 6 2 2" xfId="29333" xr:uid="{79799BC1-CE7A-412C-8431-0EF1A183E23F}"/>
    <cellStyle name="Komma 6 4 2 6 3" xfId="24294" xr:uid="{6B313DB6-5F6A-4FD9-BB09-477ED23185F6}"/>
    <cellStyle name="Komma 6 4 2 7" xfId="8627" xr:uid="{4EE5F047-1205-486B-AD9E-E8A64FA21186}"/>
    <cellStyle name="Komma 6 4 2 7 2" xfId="17201" xr:uid="{25C14E50-B841-48F5-A451-96E80DF9A344}"/>
    <cellStyle name="Komma 6 4 2 7 2 2" xfId="29541" xr:uid="{0637E134-21CE-4CF2-B853-A3D3771D81D0}"/>
    <cellStyle name="Komma 6 4 2 7 3" xfId="24502" xr:uid="{6CBBB12D-4AC5-46F3-AA87-16D025F54F26}"/>
    <cellStyle name="Komma 6 4 2 8" xfId="9008" xr:uid="{78ABCE21-9DE0-416D-B3D3-1E5FC5B2CB3F}"/>
    <cellStyle name="Komma 6 4 2 8 2" xfId="17410" xr:uid="{89555590-C756-4684-87BB-A754B1F0A9CA}"/>
    <cellStyle name="Komma 6 4 2 8 2 2" xfId="29749" xr:uid="{8C3A7C46-9C66-453C-9140-DDC3187B1733}"/>
    <cellStyle name="Komma 6 4 2 8 3" xfId="24710" xr:uid="{913B4F34-501E-42EB-93ED-7754F614ACF9}"/>
    <cellStyle name="Komma 6 4 2 9" xfId="9408" xr:uid="{1F9D82A9-1478-4B74-AB5F-3AD231A5F79E}"/>
    <cellStyle name="Komma 6 4 2 9 2" xfId="17620" xr:uid="{A0C00542-50A2-4AF4-B65C-4D84ACAE5A97}"/>
    <cellStyle name="Komma 6 4 2 9 2 2" xfId="29958" xr:uid="{BFF718C3-DC1B-4E43-8E1E-0935C3AD950A}"/>
    <cellStyle name="Komma 6 4 2 9 3" xfId="24921" xr:uid="{1230C25D-BF2A-4F3F-9DCE-19F5A5D8E9E1}"/>
    <cellStyle name="Komma 6 4 20" xfId="7227" xr:uid="{61F9A648-00E9-47B7-8B3B-F7ACF4680215}"/>
    <cellStyle name="Komma 6 4 21" xfId="7604" xr:uid="{1C27DA0A-D982-4106-89BC-6E503917DA74}"/>
    <cellStyle name="Komma 6 4 21 2" xfId="16618" xr:uid="{1E05E09A-0E68-42CE-B273-74B897444FE6}"/>
    <cellStyle name="Komma 6 4 21 2 2" xfId="28960" xr:uid="{CBA52D06-DE8B-4E69-B99E-D989F06A9CEB}"/>
    <cellStyle name="Komma 6 4 21 3" xfId="23921" xr:uid="{2097E292-234D-4F11-8641-5D797D2B7A88}"/>
    <cellStyle name="Komma 6 4 22" xfId="8000" xr:uid="{E1389DA9-EF26-40EB-84FA-CBD7BCAC730E}"/>
    <cellStyle name="Komma 6 4 22 2" xfId="16862" xr:uid="{761939A1-6804-4D51-83EE-5B1DF5551910}"/>
    <cellStyle name="Komma 6 4 22 2 2" xfId="29203" xr:uid="{D26E668D-C265-4F10-A114-A704C240D1A2}"/>
    <cellStyle name="Komma 6 4 22 3" xfId="24164" xr:uid="{38F3B6CD-4841-451A-8D93-9BADCAF7F33D}"/>
    <cellStyle name="Komma 6 4 23" xfId="8375" xr:uid="{4C86BEE7-4AC3-48ED-8FD9-CD166522282F}"/>
    <cellStyle name="Komma 6 4 23 2" xfId="17071" xr:uid="{50C50D63-E967-4066-BC3A-5B748DF0AC3A}"/>
    <cellStyle name="Komma 6 4 23 2 2" xfId="29411" xr:uid="{4082A388-9A8F-4448-A667-8861FA5E460A}"/>
    <cellStyle name="Komma 6 4 23 3" xfId="24372" xr:uid="{4D3C4C12-BC60-498E-B84B-F3B9E885B02D}"/>
    <cellStyle name="Komma 6 4 24" xfId="8756" xr:uid="{7FA58209-CA33-4704-B380-829D2CB06B48}"/>
    <cellStyle name="Komma 6 4 24 2" xfId="17279" xr:uid="{918E881A-D968-48B5-815B-017F6C33DE43}"/>
    <cellStyle name="Komma 6 4 24 2 2" xfId="29619" xr:uid="{F58CB1BF-DE17-47C1-A6A8-FE6E0F2AC08D}"/>
    <cellStyle name="Komma 6 4 24 3" xfId="24580" xr:uid="{862AD1A4-D222-4567-96BF-75D43A7E6F37}"/>
    <cellStyle name="Komma 6 4 25" xfId="9141" xr:uid="{E4FE3BA7-EFED-451E-8819-BDB58182BC58}"/>
    <cellStyle name="Komma 6 4 25 2" xfId="17488" xr:uid="{74642FEA-DBAB-4320-AA8B-4AA03A34C4AF}"/>
    <cellStyle name="Komma 6 4 25 2 2" xfId="29827" xr:uid="{1274B7E7-0401-4920-B23E-4D351B72A672}"/>
    <cellStyle name="Komma 6 4 25 3" xfId="24789" xr:uid="{58B8FE2F-3A7B-4DB3-867C-5F9D2B375515}"/>
    <cellStyle name="Komma 6 4 26" xfId="9537" xr:uid="{5981FB42-CD55-4319-862B-89235F0B9720}"/>
    <cellStyle name="Komma 6 4 26 2" xfId="17698" xr:uid="{6F044B92-39FB-4EE9-92C2-49B197D888C3}"/>
    <cellStyle name="Komma 6 4 26 2 2" xfId="30036" xr:uid="{56C5F417-0EC9-4214-98F3-F01FB0704143}"/>
    <cellStyle name="Komma 6 4 26 3" xfId="24999" xr:uid="{35D9AEB2-7B51-4BE2-9332-DBE267373392}"/>
    <cellStyle name="Komma 6 4 27" xfId="9918" xr:uid="{1AA57991-3377-4EA6-85DB-1ED92C474C66}"/>
    <cellStyle name="Komma 6 4 27 2" xfId="17906" xr:uid="{08606936-5F45-439A-A9FA-318EB15FB3C5}"/>
    <cellStyle name="Komma 6 4 27 2 2" xfId="30244" xr:uid="{6534FC5C-4C3A-428B-83BF-CDA4297745EC}"/>
    <cellStyle name="Komma 6 4 27 3" xfId="25207" xr:uid="{2364B053-6487-473F-AECE-18BA83B9EB9F}"/>
    <cellStyle name="Komma 6 4 28" xfId="10300" xr:uid="{84D6BFDE-36D1-4F4A-9E06-E7B799E52314}"/>
    <cellStyle name="Komma 6 4 28 2" xfId="18115" xr:uid="{B4974001-45B3-4DBA-885B-7E573FD9097C}"/>
    <cellStyle name="Komma 6 4 28 2 2" xfId="30453" xr:uid="{68C81C31-8442-4134-AD11-6C7D54714064}"/>
    <cellStyle name="Komma 6 4 28 3" xfId="25416" xr:uid="{A1859DF6-77FD-4013-8D2C-D33771EA5472}"/>
    <cellStyle name="Komma 6 4 29" xfId="10681" xr:uid="{AF084410-A40E-494F-8F2D-E3FFC7986B5A}"/>
    <cellStyle name="Komma 6 4 29 2" xfId="18324" xr:uid="{B6BF9F35-7C25-4752-A65F-3DF185FE7A92}"/>
    <cellStyle name="Komma 6 4 29 2 2" xfId="30661" xr:uid="{9D0E5657-D9FE-4E87-B7C4-31C06E5478CD}"/>
    <cellStyle name="Komma 6 4 29 3" xfId="25624" xr:uid="{CC8FBEF8-DEE3-4243-9A28-B63463062B18}"/>
    <cellStyle name="Komma 6 4 3" xfId="780" xr:uid="{EA55E2C6-6E53-437F-95FC-45EEF9C704B9}"/>
    <cellStyle name="Komma 6 4 3 2" xfId="1135" xr:uid="{461E8FAF-29CF-4866-89F3-6F76289E03DD}"/>
    <cellStyle name="Komma 6 4 3 2 2" xfId="1972" xr:uid="{48EC5BCC-E68B-4943-8674-73BBD6EB2D2E}"/>
    <cellStyle name="Komma 6 4 3 2 2 2" xfId="4740" xr:uid="{5C780805-DCA6-429A-A140-8C82E27BE23E}"/>
    <cellStyle name="Komma 6 4 3 2 3" xfId="3693" xr:uid="{F8ACA5DF-0771-4F3A-B34F-E70A2D4A8FED}"/>
    <cellStyle name="Komma 6 4 3 2 4" xfId="23708" xr:uid="{1C5E424D-B87A-4C62-9FFD-9370D84A6D04}"/>
    <cellStyle name="Komma 6 4 3 3" xfId="1622" xr:uid="{77DB83D0-979C-4978-BC5D-989E2E5E77D6}"/>
    <cellStyle name="Komma 6 4 3 3 2" xfId="3861" xr:uid="{11138E71-3D1E-400A-AF93-9CB6ED506791}"/>
    <cellStyle name="Komma 6 4 3 3 3" xfId="21981" xr:uid="{216E829F-9BB3-406F-AC5F-5A50F0395F26}"/>
    <cellStyle name="Komma 6 4 3 3 4" xfId="28798" xr:uid="{734C6FCA-1185-46C1-8144-21E5C694359A}"/>
    <cellStyle name="Komma 6 4 3 4" xfId="4417" xr:uid="{775C766C-9BAD-4671-B026-4D969B8C49EB}"/>
    <cellStyle name="Komma 6 4 3 4 2" xfId="23304" xr:uid="{4A4B192A-A476-4C09-BF7C-BD9F96D1E2D9}"/>
    <cellStyle name="Komma 6 4 3 5" xfId="5231" xr:uid="{C28578BB-348F-4EDA-A7CB-8698122B6043}"/>
    <cellStyle name="Komma 6 4 3 6" xfId="16451" xr:uid="{2515B1C4-E91F-4B27-8C5F-26E47FF48304}"/>
    <cellStyle name="Komma 6 4 3 7" xfId="3038" xr:uid="{6C575540-9CFF-48BF-B08B-3EB415CFC270}"/>
    <cellStyle name="Komma 6 4 3 8" xfId="22458" xr:uid="{FC7FC8E8-FF49-4248-902D-212830ECDD6B}"/>
    <cellStyle name="Komma 6 4 30" xfId="11062" xr:uid="{AECD99D5-0A1B-4FE4-9E9A-0B679F3B08AA}"/>
    <cellStyle name="Komma 6 4 30 2" xfId="18532" xr:uid="{4D714FCE-AF73-434A-913D-1191AABF28DF}"/>
    <cellStyle name="Komma 6 4 30 2 2" xfId="30869" xr:uid="{F8D45699-1489-4D86-9C1C-FE3897FC6756}"/>
    <cellStyle name="Komma 6 4 30 3" xfId="25832" xr:uid="{F67BF982-BDB7-4BD7-B054-8CCA77C40308}"/>
    <cellStyle name="Komma 6 4 31" xfId="11479" xr:uid="{A987949B-FCD7-4D1C-8A53-044FB2BF669D}"/>
    <cellStyle name="Komma 6 4 31 2" xfId="18751" xr:uid="{82FBD389-A8D9-40EB-B15B-B0A44BF9707D}"/>
    <cellStyle name="Komma 6 4 31 2 2" xfId="31085" xr:uid="{23634598-64C8-400E-8F7C-DB4A9CBBF41F}"/>
    <cellStyle name="Komma 6 4 31 3" xfId="26048" xr:uid="{D5038B34-07A7-4A98-AD2E-725943600530}"/>
    <cellStyle name="Komma 6 4 32" xfId="11864" xr:uid="{A4D33138-CC03-4898-8F83-77546D94D85B}"/>
    <cellStyle name="Komma 6 4 32 2" xfId="18961" xr:uid="{06E9604E-B372-4FFD-9307-47854976C92C}"/>
    <cellStyle name="Komma 6 4 32 2 2" xfId="31295" xr:uid="{E8A00842-1931-4925-B422-44C399227260}"/>
    <cellStyle name="Komma 6 4 32 3" xfId="26258" xr:uid="{CEE5F754-EAA7-4BE5-8FE4-03D00027731D}"/>
    <cellStyle name="Komma 6 4 33" xfId="12245" xr:uid="{810B270F-3548-4270-86D0-25F549F92901}"/>
    <cellStyle name="Komma 6 4 33 2" xfId="19170" xr:uid="{7586B507-875A-4C9B-92AB-EC055B92A0EA}"/>
    <cellStyle name="Komma 6 4 33 2 2" xfId="31503" xr:uid="{0F718647-0130-4EB9-BE2A-FA353A61D1A9}"/>
    <cellStyle name="Komma 6 4 33 3" xfId="26466" xr:uid="{C0D2E631-2134-4098-BF74-17A0EFDBA871}"/>
    <cellStyle name="Komma 6 4 34" xfId="12626" xr:uid="{9F69A812-E5E1-431F-B8D0-E4778A58EC64}"/>
    <cellStyle name="Komma 6 4 34 2" xfId="19379" xr:uid="{253EBD69-7A8F-46D9-BB7A-86A67254D7F7}"/>
    <cellStyle name="Komma 6 4 34 2 2" xfId="31711" xr:uid="{16D410E2-A0E5-4D1F-9C73-1070EA97984B}"/>
    <cellStyle name="Komma 6 4 34 3" xfId="26674" xr:uid="{4C2245B2-F399-42BA-B289-A2854CBCA867}"/>
    <cellStyle name="Komma 6 4 35" xfId="13007" xr:uid="{3E1F7C87-CBB7-40C1-B91F-4C608BEE0035}"/>
    <cellStyle name="Komma 6 4 35 2" xfId="19587" xr:uid="{E7391E27-D7DD-41FA-BB40-203313D2E61F}"/>
    <cellStyle name="Komma 6 4 35 2 2" xfId="31919" xr:uid="{7FA1D749-478A-4B02-A7AA-25013BC2BA8B}"/>
    <cellStyle name="Komma 6 4 35 3" xfId="26882" xr:uid="{500E9E5A-56D8-42EA-B454-8369E5A52EC2}"/>
    <cellStyle name="Komma 6 4 36" xfId="13388" xr:uid="{7936212C-26B8-4F0B-AA53-D9A0B2BA2199}"/>
    <cellStyle name="Komma 6 4 36 2" xfId="19796" xr:uid="{ACB00E27-25E3-4A20-85B3-992022A014B1}"/>
    <cellStyle name="Komma 6 4 36 2 2" xfId="32127" xr:uid="{CD602088-20B7-4AA5-AF68-AF6170D12526}"/>
    <cellStyle name="Komma 6 4 36 3" xfId="27090" xr:uid="{E4981351-3A85-4374-9976-FFB6A5600675}"/>
    <cellStyle name="Komma 6 4 37" xfId="13777" xr:uid="{DD2F2ABE-4719-4A7A-91C5-2AC766D70F55}"/>
    <cellStyle name="Komma 6 4 37 2" xfId="20008" xr:uid="{865DB625-7D22-4F3A-AC52-AC726EB367D9}"/>
    <cellStyle name="Komma 6 4 37 2 2" xfId="32339" xr:uid="{8F431D8F-287E-4CC0-B3C8-E87D290218F7}"/>
    <cellStyle name="Komma 6 4 37 3" xfId="27302" xr:uid="{C613D1AC-F43E-441A-B7DE-CC09A548D19F}"/>
    <cellStyle name="Komma 6 4 38" xfId="14158" xr:uid="{B1413A00-D4F2-46AC-BE01-223FCAB3711F}"/>
    <cellStyle name="Komma 6 4 38 2" xfId="20217" xr:uid="{625DB837-C4D8-4929-A98A-1C31DFE16C97}"/>
    <cellStyle name="Komma 6 4 38 2 2" xfId="32547" xr:uid="{579F69C9-FF69-4F09-8EBC-933895AE4F74}"/>
    <cellStyle name="Komma 6 4 38 3" xfId="27510" xr:uid="{8BAEE1EB-8E20-4047-8C65-58E9E2B838C9}"/>
    <cellStyle name="Komma 6 4 39" xfId="14543" xr:uid="{AE15DADB-5A0F-41ED-85F4-F95772D068C3}"/>
    <cellStyle name="Komma 6 4 39 2" xfId="20428" xr:uid="{59BADF2F-513B-40F8-82DA-545942C52480}"/>
    <cellStyle name="Komma 6 4 39 2 2" xfId="32757" xr:uid="{6D12C5A8-A3AB-44FC-BB36-650BC231FBE9}"/>
    <cellStyle name="Komma 6 4 39 3" xfId="27720" xr:uid="{0D97FDC1-8BC9-4308-B13F-7D8EA1F6771D}"/>
    <cellStyle name="Komma 6 4 4" xfId="1458" xr:uid="{BBAFC87C-34C6-4C30-B9E0-DD33DC508857}"/>
    <cellStyle name="Komma 6 4 4 2" xfId="23681" xr:uid="{E8495211-2B56-4C1D-8347-F3D1A7B8B23D}"/>
    <cellStyle name="Komma 6 4 4 3" xfId="22795" xr:uid="{78990F8B-7993-4334-B660-EDA16A7845C6}"/>
    <cellStyle name="Komma 6 4 40" xfId="14924" xr:uid="{3971F847-9E8A-4227-A0E6-4DC78C3E4089}"/>
    <cellStyle name="Komma 6 4 40 2" xfId="20636" xr:uid="{FAA05E8D-F099-45DB-B0C4-FFC1ADD6A2A3}"/>
    <cellStyle name="Komma 6 4 40 2 2" xfId="32965" xr:uid="{D8CF0971-AA80-4650-B39D-58D9D2834879}"/>
    <cellStyle name="Komma 6 4 40 3" xfId="27928" xr:uid="{BA102B55-8129-497D-9615-9EABE183CED2}"/>
    <cellStyle name="Komma 6 4 41" xfId="15305" xr:uid="{4FC498A4-3A3F-451B-A4D1-C8C9C5EE637A}"/>
    <cellStyle name="Komma 6 4 41 2" xfId="20845" xr:uid="{FE4ECA14-503B-4732-A4D5-05589208A1B6}"/>
    <cellStyle name="Komma 6 4 41 2 2" xfId="33173" xr:uid="{901060F0-E1F4-4C2B-8889-D3A2BB381FC4}"/>
    <cellStyle name="Komma 6 4 41 3" xfId="28136" xr:uid="{C97D1807-845F-49E3-95D9-A865240CFEA0}"/>
    <cellStyle name="Komma 6 4 42" xfId="15686" xr:uid="{05E88740-713B-4D12-BD26-9A7F27D9FBFF}"/>
    <cellStyle name="Komma 6 4 42 2" xfId="21053" xr:uid="{D3AE403E-593D-47BA-B682-2F011FFBA3E0}"/>
    <cellStyle name="Komma 6 4 42 2 2" xfId="33381" xr:uid="{62107BE7-8C10-4F87-BD57-B3AE96A8C377}"/>
    <cellStyle name="Komma 6 4 42 3" xfId="28344" xr:uid="{69C12616-2A3D-4146-A0A9-E4CD790649D1}"/>
    <cellStyle name="Komma 6 4 43" xfId="16067" xr:uid="{9C0B758E-B0F4-4BFA-93D4-C4B2DFFF4A7B}"/>
    <cellStyle name="Komma 6 4 43 2" xfId="21261" xr:uid="{B6B9A051-F185-4E18-A36B-F73C6E51A2E1}"/>
    <cellStyle name="Komma 6 4 43 2 2" xfId="33589" xr:uid="{D352B86B-B438-4D08-88EC-F8EB5C327060}"/>
    <cellStyle name="Komma 6 4 43 3" xfId="28552" xr:uid="{A970AC22-E1FE-4A29-B97E-1E6570EBB00E}"/>
    <cellStyle name="Komma 6 4 44" xfId="21487" xr:uid="{B7818410-A4CC-4BA4-8AD7-42F6D1D31B6C}"/>
    <cellStyle name="Komma 6 4 44 2" xfId="23044" xr:uid="{05A41E9A-54AA-4E94-8E70-A19F4598CCD1}"/>
    <cellStyle name="Komma 6 4 45" xfId="22075" xr:uid="{E53E8993-88ED-4A19-BF89-C83F06766260}"/>
    <cellStyle name="Komma 6 4 46" xfId="35423" xr:uid="{22B9FEBA-0100-4FA3-A545-9E1F446B04A1}"/>
    <cellStyle name="Komma 6 4 5" xfId="2414" xr:uid="{1C48AECD-314F-49B4-9C2B-6ADE7754FDD5}"/>
    <cellStyle name="Komma 6 4 5 2" xfId="5370" xr:uid="{2F59D89C-4A86-45E9-8831-280456DFDA80}"/>
    <cellStyle name="Komma 6 4 5 3" xfId="4205" xr:uid="{8DF01088-101E-4638-AF27-50624D1D0A92}"/>
    <cellStyle name="Komma 6 4 6" xfId="2594" xr:uid="{4A7D8F52-ED9C-4F22-B8E9-3D9E632E933C}"/>
    <cellStyle name="Komma 6 4 6 2" xfId="5456" xr:uid="{E6DE273C-AFC8-482F-AD9A-B83440579266}"/>
    <cellStyle name="Komma 6 4 7" xfId="5549" xr:uid="{D86E9181-C990-4C3B-B669-EC8165FB6819}"/>
    <cellStyle name="Komma 6 4 8" xfId="5654" xr:uid="{4EDFF7A6-8721-47B3-9635-B6F2DACBACF8}"/>
    <cellStyle name="Komma 6 4 9" xfId="5770" xr:uid="{8B09051C-5243-4266-9BB9-B574BBE7778C}"/>
    <cellStyle name="Komma 6 40" xfId="12225" xr:uid="{92652D10-C0E5-4822-BA7A-B52DA9C8CB26}"/>
    <cellStyle name="Komma 6 40 2" xfId="19150" xr:uid="{51952147-27C0-44DC-AE13-CB9AE25C1F09}"/>
    <cellStyle name="Komma 6 40 2 2" xfId="31483" xr:uid="{E5559F59-C91A-46B4-86D8-9D6668519EE9}"/>
    <cellStyle name="Komma 6 40 3" xfId="26446" xr:uid="{D8E661EA-9108-416C-A49E-560033129210}"/>
    <cellStyle name="Komma 6 41" xfId="12606" xr:uid="{202A92DD-9414-49B7-AA8E-8DC1A36F2356}"/>
    <cellStyle name="Komma 6 41 2" xfId="19359" xr:uid="{15537056-8610-4454-819C-80FCC845C4F1}"/>
    <cellStyle name="Komma 6 41 2 2" xfId="31691" xr:uid="{EFE45902-6E89-43A7-AE70-AE6654B506E8}"/>
    <cellStyle name="Komma 6 41 3" xfId="26654" xr:uid="{82E7715F-908C-4051-BECE-D20018F44970}"/>
    <cellStyle name="Komma 6 42" xfId="12987" xr:uid="{75ECDE81-4F83-43F9-AA7F-917398AA999D}"/>
    <cellStyle name="Komma 6 42 2" xfId="19567" xr:uid="{33C1C294-CB64-4250-813E-36598277A790}"/>
    <cellStyle name="Komma 6 42 2 2" xfId="31899" xr:uid="{6CE1C789-CB6D-43D6-8826-F148C91D72A1}"/>
    <cellStyle name="Komma 6 42 3" xfId="26862" xr:uid="{308449AB-36BD-4023-A274-451039F6E48E}"/>
    <cellStyle name="Komma 6 43" xfId="13368" xr:uid="{E831444D-3FC0-48C6-8E73-453FBB804424}"/>
    <cellStyle name="Komma 6 43 2" xfId="19776" xr:uid="{FEB793AF-2750-4520-8A2B-A9A09893FAD5}"/>
    <cellStyle name="Komma 6 43 2 2" xfId="32107" xr:uid="{C90B0D48-0EE2-403E-9FEC-4439B8C46B5E}"/>
    <cellStyle name="Komma 6 43 3" xfId="27070" xr:uid="{7B596FF6-3D20-44FA-ADE4-F7DADCC7C8B4}"/>
    <cellStyle name="Komma 6 44" xfId="13757" xr:uid="{699DAE39-2BEA-49F9-A02B-511E750502D6}"/>
    <cellStyle name="Komma 6 44 2" xfId="19988" xr:uid="{82952B3D-E75D-419C-AD7D-49C174799764}"/>
    <cellStyle name="Komma 6 44 2 2" xfId="32319" xr:uid="{B9CE2B15-35F5-4ECA-9409-F153791E0F83}"/>
    <cellStyle name="Komma 6 44 3" xfId="27282" xr:uid="{723AB647-D674-4F40-9DA3-738403102FE3}"/>
    <cellStyle name="Komma 6 45" xfId="14138" xr:uid="{0B29928A-386E-48CB-AA25-BDC627BC63E1}"/>
    <cellStyle name="Komma 6 45 2" xfId="20197" xr:uid="{54C142D6-9863-4A51-A3D0-C79E7D1EF129}"/>
    <cellStyle name="Komma 6 45 2 2" xfId="32527" xr:uid="{B1CED3CC-E1A1-4B3B-AACD-22C0381E4EE6}"/>
    <cellStyle name="Komma 6 45 3" xfId="27490" xr:uid="{CFC23FF5-42C1-40E8-98D7-6B4823C8511A}"/>
    <cellStyle name="Komma 6 46" xfId="14523" xr:uid="{54D6BF25-EE9E-459D-B108-E1F7531B843F}"/>
    <cellStyle name="Komma 6 46 2" xfId="20408" xr:uid="{D0DFAE3B-5FDA-4B90-94A3-2C6CA45A4BCF}"/>
    <cellStyle name="Komma 6 46 2 2" xfId="32737" xr:uid="{AE66E20C-D8DA-41F2-B7B1-29A70653C0CC}"/>
    <cellStyle name="Komma 6 46 3" xfId="27700" xr:uid="{DE89A454-6DDA-4066-B809-F1797A1D5957}"/>
    <cellStyle name="Komma 6 47" xfId="14904" xr:uid="{3E2D454A-0C28-4011-8BB7-CDA1CB9CA630}"/>
    <cellStyle name="Komma 6 47 2" xfId="20616" xr:uid="{66EC241E-89F1-4E3C-9679-B10FEE25E04A}"/>
    <cellStyle name="Komma 6 47 2 2" xfId="32945" xr:uid="{8F1414C7-AA2E-4B4D-80E2-D4B802A1E768}"/>
    <cellStyle name="Komma 6 47 3" xfId="27908" xr:uid="{2B40D714-E3FF-4F6F-B7A8-BC986E88F53C}"/>
    <cellStyle name="Komma 6 48" xfId="15285" xr:uid="{A260BBD3-9C94-435A-8AC9-5D4533A87725}"/>
    <cellStyle name="Komma 6 48 2" xfId="20825" xr:uid="{075A9F53-75A5-4E60-8C6B-32E931616C65}"/>
    <cellStyle name="Komma 6 48 2 2" xfId="33153" xr:uid="{57045337-0B51-4C1F-8770-D0B4017BE4E3}"/>
    <cellStyle name="Komma 6 48 3" xfId="28116" xr:uid="{85A93FAD-B059-435A-B3A7-FC2D9F166F09}"/>
    <cellStyle name="Komma 6 49" xfId="15666" xr:uid="{4004E495-D44F-4761-89D3-70D02BE953CA}"/>
    <cellStyle name="Komma 6 49 2" xfId="21033" xr:uid="{F2595E64-C7D4-4916-B980-39B7FA090DC0}"/>
    <cellStyle name="Komma 6 49 2 2" xfId="33361" xr:uid="{559C71E0-D84E-4F4A-B2FE-B68E198A5BDD}"/>
    <cellStyle name="Komma 6 49 3" xfId="28324" xr:uid="{94E4EB94-DC42-41C3-B606-33BD239E399A}"/>
    <cellStyle name="Komma 6 5" xfId="602" xr:uid="{00000000-0005-0000-0000-00009F000000}"/>
    <cellStyle name="Komma 6 5 10" xfId="9772" xr:uid="{C4CB0B63-F6A7-444D-9156-76876EE86946}"/>
    <cellStyle name="Komma 6 5 10 2" xfId="17811" xr:uid="{F418A222-AE56-475D-8F2D-689534BDE631}"/>
    <cellStyle name="Komma 6 5 10 2 2" xfId="30149" xr:uid="{E2D07186-AA25-4923-8584-435BCAE7C5DF}"/>
    <cellStyle name="Komma 6 5 10 3" xfId="25112" xr:uid="{41DC62F5-57DC-42BF-9D5E-EC4EBA80AFEA}"/>
    <cellStyle name="Komma 6 5 11" xfId="10154" xr:uid="{3A745A80-8364-4FA4-A670-D75FDD9A84CD}"/>
    <cellStyle name="Komma 6 5 11 2" xfId="18020" xr:uid="{F316BD6E-149B-4329-8274-D3DBF005D97F}"/>
    <cellStyle name="Komma 6 5 11 2 2" xfId="30358" xr:uid="{691487D2-DFF5-4429-9CB1-A20277998CE3}"/>
    <cellStyle name="Komma 6 5 11 3" xfId="25321" xr:uid="{732AB1D5-7A8B-40DC-83C2-6A0C31D69A41}"/>
    <cellStyle name="Komma 6 5 12" xfId="10535" xr:uid="{1F81C0F3-8A53-41E7-A120-C20E24585F4E}"/>
    <cellStyle name="Komma 6 5 12 2" xfId="18229" xr:uid="{B22DED33-5BA1-4467-8217-63C3B12656B2}"/>
    <cellStyle name="Komma 6 5 12 2 2" xfId="30566" xr:uid="{DF9F97B7-50DB-4840-8A13-8A20A985C1C7}"/>
    <cellStyle name="Komma 6 5 12 3" xfId="25529" xr:uid="{17ABF6AB-D5D5-4F53-B9CA-CB84167ACA67}"/>
    <cellStyle name="Komma 6 5 13" xfId="10916" xr:uid="{7154646C-0141-4D1F-8C14-1AE45FD2A72F}"/>
    <cellStyle name="Komma 6 5 13 2" xfId="18437" xr:uid="{6660CBE8-C4E1-40E6-A154-539522CFA182}"/>
    <cellStyle name="Komma 6 5 13 2 2" xfId="30774" xr:uid="{4878AD32-6D50-4745-8BF3-B38620FB6B4C}"/>
    <cellStyle name="Komma 6 5 13 3" xfId="25737" xr:uid="{CEA997E4-4FD1-4E5C-8489-4408483E3F79}"/>
    <cellStyle name="Komma 6 5 14" xfId="11297" xr:uid="{FF89C1F5-65A9-406F-8FC3-70F3BDD9D2EE}"/>
    <cellStyle name="Komma 6 5 14 2" xfId="18646" xr:uid="{D7808B10-B98B-4DB8-B29A-FB27C2AC7F9F}"/>
    <cellStyle name="Komma 6 5 14 2 2" xfId="30982" xr:uid="{BD917DEB-9FC4-4E23-9F66-8965C5C10754}"/>
    <cellStyle name="Komma 6 5 14 3" xfId="25945" xr:uid="{5EF9122E-572A-4397-A79D-F8CC39232512}"/>
    <cellStyle name="Komma 6 5 15" xfId="11714" xr:uid="{9D28E54B-7BF4-47D0-AA9E-B88AF4FA9685}"/>
    <cellStyle name="Komma 6 5 15 2" xfId="18864" xr:uid="{AD953DA0-C566-4390-91A8-8EBD7C9D6822}"/>
    <cellStyle name="Komma 6 5 15 2 2" xfId="31198" xr:uid="{07E11583-17A0-44B1-86C9-C5933B951D41}"/>
    <cellStyle name="Komma 6 5 15 3" xfId="26161" xr:uid="{73BD7034-C1E1-4813-BA3B-8EC6E24F325C}"/>
    <cellStyle name="Komma 6 5 16" xfId="12099" xr:uid="{3BEA8B10-6570-43B5-898D-C199BC5BE2F7}"/>
    <cellStyle name="Komma 6 5 16 2" xfId="19075" xr:uid="{2B36506E-2218-4759-86B4-F7B2C3E03A4C}"/>
    <cellStyle name="Komma 6 5 16 2 2" xfId="31408" xr:uid="{EC467332-9D7B-411F-AC97-9C604EDC0EDC}"/>
    <cellStyle name="Komma 6 5 16 3" xfId="26371" xr:uid="{6C57FC52-05D2-42E0-81D3-33FF14848667}"/>
    <cellStyle name="Komma 6 5 17" xfId="12480" xr:uid="{D0A0FCB5-C3B6-4812-A0CE-2DCCDD3CCD42}"/>
    <cellStyle name="Komma 6 5 17 2" xfId="19284" xr:uid="{B861C312-5EC0-4FAD-B1C1-E457305AB26B}"/>
    <cellStyle name="Komma 6 5 17 2 2" xfId="31616" xr:uid="{D8191D23-316A-4693-AECD-27AFDA0F3BE3}"/>
    <cellStyle name="Komma 6 5 17 3" xfId="26579" xr:uid="{4F1FCE29-3A3B-4FD4-9AB8-A3109E02A5BE}"/>
    <cellStyle name="Komma 6 5 18" xfId="12861" xr:uid="{64FBCD09-E4C3-458A-B3CD-20FEDC7CA651}"/>
    <cellStyle name="Komma 6 5 18 2" xfId="19492" xr:uid="{04C81AE6-095A-4023-9093-513AEF88795A}"/>
    <cellStyle name="Komma 6 5 18 2 2" xfId="31824" xr:uid="{49AAAE3B-CC6C-4B6E-B678-E5E5A55B6DAE}"/>
    <cellStyle name="Komma 6 5 18 3" xfId="26787" xr:uid="{E2BE2993-098E-4A04-B81D-3708EC90B5BB}"/>
    <cellStyle name="Komma 6 5 19" xfId="13242" xr:uid="{D56B5C49-F195-4E1F-84A2-C68C7B76FA3E}"/>
    <cellStyle name="Komma 6 5 19 2" xfId="19700" xr:uid="{B1441C36-8A8D-4D81-AC6E-82BF836CF9A7}"/>
    <cellStyle name="Komma 6 5 19 2 2" xfId="32032" xr:uid="{2C35F6E4-8A02-436C-9B82-E042A38DE94F}"/>
    <cellStyle name="Komma 6 5 19 3" xfId="26995" xr:uid="{BBFF2467-4A6D-4144-ABB0-29E162E5B22C}"/>
    <cellStyle name="Komma 6 5 2" xfId="937" xr:uid="{6E3F8E48-9D53-4CA8-94F1-6806EBA5F9D0}"/>
    <cellStyle name="Komma 6 5 2 2" xfId="1290" xr:uid="{E0E8A7D5-E594-41C7-8532-EBE895691972}"/>
    <cellStyle name="Komma 6 5 2 2 2" xfId="2127" xr:uid="{E8C1BD57-3460-4008-9211-4B4F494561FC}"/>
    <cellStyle name="Komma 6 5 2 2 2 2" xfId="4895" xr:uid="{53788F0C-BD91-433D-851E-05E670C32A7D}"/>
    <cellStyle name="Komma 6 5 2 2 3" xfId="3676" xr:uid="{2DAC7E0E-2361-45A9-84A6-FB0FB754B554}"/>
    <cellStyle name="Komma 6 5 2 3" xfId="1777" xr:uid="{D2BF7D97-6044-4FB5-A6FE-F0929959832C}"/>
    <cellStyle name="Komma 6 5 2 3 2" xfId="3998" xr:uid="{B386CE53-AB25-4179-834B-FE3081EBF682}"/>
    <cellStyle name="Komma 6 5 2 4" xfId="4547" xr:uid="{D5CEF3F9-45E2-4E51-9EC1-D86083D84EFB}"/>
    <cellStyle name="Komma 6 5 2 5" xfId="3177" xr:uid="{9A4AA7E5-730D-4146-88AE-6DAFED1BAA8D}"/>
    <cellStyle name="Komma 6 5 2 6" xfId="22589" xr:uid="{D0847C79-5FA7-44F1-B12E-CE7AB636D2AD}"/>
    <cellStyle name="Komma 6 5 20" xfId="13623" xr:uid="{63C56B3E-D75F-4563-9642-469A21B9F920}"/>
    <cellStyle name="Komma 6 5 20 2" xfId="19909" xr:uid="{16D0B84F-405D-4110-9F14-5D63FCF5EB9E}"/>
    <cellStyle name="Komma 6 5 20 2 2" xfId="32240" xr:uid="{FA0D0016-2FC7-416E-AEFE-BA42B2F5D785}"/>
    <cellStyle name="Komma 6 5 20 3" xfId="27203" xr:uid="{8B2957FD-3C29-447C-AEB9-D067521F73B9}"/>
    <cellStyle name="Komma 6 5 21" xfId="14012" xr:uid="{3A356734-1EC1-4FCA-AA32-BA17EE589898}"/>
    <cellStyle name="Komma 6 5 21 2" xfId="20122" xr:uid="{A7C24C15-5113-4A49-94FF-2A4829809FAA}"/>
    <cellStyle name="Komma 6 5 21 2 2" xfId="32452" xr:uid="{B9F5A24D-9F7E-4D55-988D-0453682AB67F}"/>
    <cellStyle name="Komma 6 5 21 3" xfId="27415" xr:uid="{955DD7B4-2E09-4209-B69C-ACF735EEA371}"/>
    <cellStyle name="Komma 6 5 22" xfId="14393" xr:uid="{A18701EA-CAF8-4B23-A6EE-B85A7A1A8F6C}"/>
    <cellStyle name="Komma 6 5 22 2" xfId="20331" xr:uid="{40B966A4-CFA4-4900-BDD0-AE4CD9565795}"/>
    <cellStyle name="Komma 6 5 22 2 2" xfId="32660" xr:uid="{639166BA-4257-4C93-B511-9946D7750FF7}"/>
    <cellStyle name="Komma 6 5 22 3" xfId="27623" xr:uid="{1B6AE501-8957-404B-83A7-A201FF9C0684}"/>
    <cellStyle name="Komma 6 5 23" xfId="14778" xr:uid="{3143B13E-DD62-4801-92B6-26A32E1088CB}"/>
    <cellStyle name="Komma 6 5 23 2" xfId="20541" xr:uid="{AD57DE53-105E-44A5-B0A7-0B16F4BD4E28}"/>
    <cellStyle name="Komma 6 5 23 2 2" xfId="32870" xr:uid="{D6B43561-6FEB-4F86-ADBC-824324AC093F}"/>
    <cellStyle name="Komma 6 5 23 3" xfId="27833" xr:uid="{30F489F8-D7D7-43E2-B26B-454F6F649437}"/>
    <cellStyle name="Komma 6 5 24" xfId="15159" xr:uid="{C778FBD5-A5D1-44B8-80CF-5D9CE9685D61}"/>
    <cellStyle name="Komma 6 5 24 2" xfId="20750" xr:uid="{CAAA9A70-21BC-4AF3-8B30-0EF3B11EF93B}"/>
    <cellStyle name="Komma 6 5 24 2 2" xfId="33078" xr:uid="{952C0AEA-A64C-49A2-BAAC-4F83B129C7FF}"/>
    <cellStyle name="Komma 6 5 24 3" xfId="28041" xr:uid="{7CD4E703-CED4-4773-8ABA-AE3C9A11185F}"/>
    <cellStyle name="Komma 6 5 25" xfId="15540" xr:uid="{AFADC344-25DA-45EC-A096-CF6AEAFBCB23}"/>
    <cellStyle name="Komma 6 5 25 2" xfId="20958" xr:uid="{C2884C9A-0DF2-4DBA-A623-E83897B20842}"/>
    <cellStyle name="Komma 6 5 25 2 2" xfId="33286" xr:uid="{F44B7E27-28EB-4380-B770-BCA5AD362592}"/>
    <cellStyle name="Komma 6 5 25 3" xfId="28249" xr:uid="{EC6E30FD-1E4F-48DB-BE3F-5F93EB59A32F}"/>
    <cellStyle name="Komma 6 5 26" xfId="15921" xr:uid="{90554983-74D8-4181-B885-C0A980E89E80}"/>
    <cellStyle name="Komma 6 5 26 2" xfId="21166" xr:uid="{260E9FAC-AB68-40F0-BDDB-76375326E0CF}"/>
    <cellStyle name="Komma 6 5 26 2 2" xfId="33494" xr:uid="{0796A0B7-6B03-4AA3-8F11-24D15010181E}"/>
    <cellStyle name="Komma 6 5 26 3" xfId="28457" xr:uid="{CBDDE24E-777E-4644-8C78-C9016E3F35B7}"/>
    <cellStyle name="Komma 6 5 27" xfId="16302" xr:uid="{F1C39C53-FD28-4CAB-BF7A-92F7AEED0440}"/>
    <cellStyle name="Komma 6 5 27 2" xfId="21374" xr:uid="{18375D2B-91F6-4EA7-AD54-5CCADDF00EAF}"/>
    <cellStyle name="Komma 6 5 27 2 2" xfId="33702" xr:uid="{6B0DEC1A-2DF7-4591-9241-512AF0356F25}"/>
    <cellStyle name="Komma 6 5 27 3" xfId="28665" xr:uid="{84ED6CBB-CDBB-4588-86D1-A7B7A3B511F2}"/>
    <cellStyle name="Komma 6 5 28" xfId="21722" xr:uid="{62E80ECC-67CF-41B4-AD1F-1CCC9F570504}"/>
    <cellStyle name="Komma 6 5 28 2" xfId="23164" xr:uid="{C9FBAF3F-A28C-4792-95AC-D95EC8C9BFB7}"/>
    <cellStyle name="Komma 6 5 29" xfId="22251" xr:uid="{C75911FC-00D2-4B32-BC66-C0854CF92043}"/>
    <cellStyle name="Komma 6 5 3" xfId="2785" xr:uid="{9C0D0B1F-9CAD-4C2D-BBBE-3365F4659BFC}"/>
    <cellStyle name="Komma 6 5 3 2" xfId="3477" xr:uid="{C1723F65-B546-447E-BBDD-7A25FB0FE232}"/>
    <cellStyle name="Komma 6 5 3 3" xfId="23475" xr:uid="{B3B204DD-211F-48FA-B8ED-75286EC856F9}"/>
    <cellStyle name="Komma 6 5 3 4" xfId="22875" xr:uid="{9D1FDBA1-E0C5-429E-B291-D2E84B6BE8BC}"/>
    <cellStyle name="Komma 6 5 30" xfId="35708" xr:uid="{69F5BD17-F731-4654-8A61-C6A688D50A14}"/>
    <cellStyle name="Komma 6 5 4" xfId="4280" xr:uid="{637EBAEE-6B1E-49C7-8D3B-05C0CF704073}"/>
    <cellStyle name="Komma 6 5 4 2" xfId="7459" xr:uid="{3B2B61CC-210C-4710-8979-DECECFCF221A}"/>
    <cellStyle name="Komma 6 5 5" xfId="7840" xr:uid="{8C33EAA8-093D-4A11-974C-3085C9A08803}"/>
    <cellStyle name="Komma 6 5 5 2" xfId="16753" xr:uid="{ACE7CD0F-F634-466A-9E79-4B738C147914}"/>
    <cellStyle name="Komma 6 5 5 2 2" xfId="29094" xr:uid="{8488DC42-B061-4F5C-B43A-FC324C742171}"/>
    <cellStyle name="Komma 6 5 5 3" xfId="24055" xr:uid="{CCB6E864-6D02-47C4-9003-C3CB6011DD92}"/>
    <cellStyle name="Komma 6 5 6" xfId="8229" xr:uid="{66F764BC-821E-4F61-829A-B58AF3000BBB}"/>
    <cellStyle name="Komma 6 5 6 2" xfId="16976" xr:uid="{6E115D30-F77B-4C99-81A7-850BAB201507}"/>
    <cellStyle name="Komma 6 5 6 2 2" xfId="29316" xr:uid="{22B206CE-934B-4261-B7C2-69DFD6801B75}"/>
    <cellStyle name="Komma 6 5 6 3" xfId="24277" xr:uid="{0C4B378E-1797-4DBB-9B1A-F59FD657CDFF}"/>
    <cellStyle name="Komma 6 5 7" xfId="8610" xr:uid="{E45A0C53-86A1-4C51-8063-778572843F7A}"/>
    <cellStyle name="Komma 6 5 7 2" xfId="17184" xr:uid="{195E087B-01DC-4ED7-BEBC-559A3B3B0668}"/>
    <cellStyle name="Komma 6 5 7 2 2" xfId="29524" xr:uid="{B82B3EA1-33A3-4C96-B00D-FFD15E917F14}"/>
    <cellStyle name="Komma 6 5 7 3" xfId="24485" xr:uid="{EBFFA9B2-F2C9-4449-8AF8-EBE96DCB7E19}"/>
    <cellStyle name="Komma 6 5 8" xfId="8991" xr:uid="{9B25B720-5483-4D31-AF16-2754AFC59DB0}"/>
    <cellStyle name="Komma 6 5 8 2" xfId="17393" xr:uid="{E21B4012-B212-442A-8BC9-9743542C4147}"/>
    <cellStyle name="Komma 6 5 8 2 2" xfId="29732" xr:uid="{B5B78251-99B8-4D34-87B8-E8E87D73C750}"/>
    <cellStyle name="Komma 6 5 8 3" xfId="24693" xr:uid="{907E45EF-2DB1-46D4-BB67-EF9BC29DD4C1}"/>
    <cellStyle name="Komma 6 5 9" xfId="9391" xr:uid="{CA45E46A-0E4A-4C6F-B327-762E50544C56}"/>
    <cellStyle name="Komma 6 5 9 2" xfId="17603" xr:uid="{3E416A06-CC3B-46BF-915E-6AA630334AB3}"/>
    <cellStyle name="Komma 6 5 9 2 2" xfId="29941" xr:uid="{C36CD06B-B226-4E95-93F3-C373D0D2C9E1}"/>
    <cellStyle name="Komma 6 5 9 3" xfId="24904" xr:uid="{7CF16A19-935C-4C1C-97AB-1D432B085B07}"/>
    <cellStyle name="Komma 6 50" xfId="16047" xr:uid="{8E11BDD5-F92C-4A0D-AD51-736E16E758B0}"/>
    <cellStyle name="Komma 6 50 2" xfId="21241" xr:uid="{88F08BF4-A5E1-4D55-9EB2-3E8753849D49}"/>
    <cellStyle name="Komma 6 50 2 2" xfId="33569" xr:uid="{F88BB7F3-EB54-4F27-8592-D34EE443AE86}"/>
    <cellStyle name="Komma 6 50 3" xfId="28532" xr:uid="{EB4DF312-BE6E-40BC-A80F-461BBFF7D03B}"/>
    <cellStyle name="Komma 6 51" xfId="21467" xr:uid="{24FD88CC-8858-4312-9863-D2BE7210FB92}"/>
    <cellStyle name="Komma 6 52" xfId="22043" xr:uid="{75F0F272-6CE8-423A-8173-30A14609057A}"/>
    <cellStyle name="Komma 6 53" xfId="35391" xr:uid="{4D7F347C-57DC-4E2D-9E24-EAE931317B74}"/>
    <cellStyle name="Komma 6 6" xfId="280" xr:uid="{00000000-0005-0000-0000-0000CD000000}"/>
    <cellStyle name="Komma 6 6 10" xfId="9627" xr:uid="{565601D9-B66D-4F34-96AB-DB7C5BCBAE7D}"/>
    <cellStyle name="Komma 6 6 10 2" xfId="17771" xr:uid="{DEA07A6A-CE61-403F-AB46-062CDC247B1D}"/>
    <cellStyle name="Komma 6 6 10 2 2" xfId="30109" xr:uid="{B6EE5624-B346-4AC6-BFEC-D6AFE127D519}"/>
    <cellStyle name="Komma 6 6 10 3" xfId="25072" xr:uid="{C6E73D5D-4880-4AA3-AA0D-9FCD6767FCA7}"/>
    <cellStyle name="Komma 6 6 11" xfId="10008" xr:uid="{FDD52A67-F686-4B8E-BB34-74BF85A9EC79}"/>
    <cellStyle name="Komma 6 6 11 2" xfId="17979" xr:uid="{A4C1D2BC-57D2-4C56-85F8-EE11BF1909BE}"/>
    <cellStyle name="Komma 6 6 11 2 2" xfId="30317" xr:uid="{A1D78ECD-DBC3-4E51-8F69-960EA4FBD260}"/>
    <cellStyle name="Komma 6 6 11 3" xfId="25280" xr:uid="{8B87AAF7-0790-40F8-8872-4E7834B0F220}"/>
    <cellStyle name="Komma 6 6 12" xfId="10390" xr:uid="{38E9178E-168E-44A4-A1C3-EB7279C188F3}"/>
    <cellStyle name="Komma 6 6 12 2" xfId="18188" xr:uid="{0DA1339E-B0D8-45AA-9577-4047BD7703C3}"/>
    <cellStyle name="Komma 6 6 12 2 2" xfId="30526" xr:uid="{2ED1ACB6-CBE8-40AA-A006-D5F3F9F24102}"/>
    <cellStyle name="Komma 6 6 12 3" xfId="25489" xr:uid="{39802833-38D3-4F62-A5B6-600D4C304EF1}"/>
    <cellStyle name="Komma 6 6 13" xfId="10771" xr:uid="{2DEB4F89-2A67-403F-9F50-1A27A0988DE6}"/>
    <cellStyle name="Komma 6 6 13 2" xfId="18397" xr:uid="{2044B55E-8CE9-4CA4-9EB2-A6C383F9FA69}"/>
    <cellStyle name="Komma 6 6 13 2 2" xfId="30734" xr:uid="{412EEB38-2F53-4313-A35E-D7EE3D7BCFEC}"/>
    <cellStyle name="Komma 6 6 13 3" xfId="25697" xr:uid="{C8BF6BE4-6BEC-4FA3-8F62-58EEEDEB29CC}"/>
    <cellStyle name="Komma 6 6 14" xfId="11152" xr:uid="{13B5155C-AB29-4154-A423-31E6484E61F4}"/>
    <cellStyle name="Komma 6 6 14 2" xfId="18606" xr:uid="{A11D13BE-E4FB-41DC-8BA9-BB03F7FC6803}"/>
    <cellStyle name="Komma 6 6 14 2 2" xfId="30942" xr:uid="{EAA43A24-6239-4C51-BDFE-E0FEFDA50DF3}"/>
    <cellStyle name="Komma 6 6 14 3" xfId="25905" xr:uid="{2DCE1C92-DA22-49A3-A2DF-3728442A2ED5}"/>
    <cellStyle name="Komma 6 6 15" xfId="11569" xr:uid="{83C2DAFB-BA35-46FA-90C1-373A01BEB3C3}"/>
    <cellStyle name="Komma 6 6 15 2" xfId="18824" xr:uid="{ED736260-5AAF-4744-AB3B-C7BC3C82CB9A}"/>
    <cellStyle name="Komma 6 6 15 2 2" xfId="31158" xr:uid="{A429BDA7-A758-47E4-B868-5CC76FF625CD}"/>
    <cellStyle name="Komma 6 6 15 3" xfId="26121" xr:uid="{3BB3DA8D-96E9-4F99-81B6-B2E3F50E1533}"/>
    <cellStyle name="Komma 6 6 16" xfId="11954" xr:uid="{B4EFF02D-AB33-426D-AD7E-7A963CAB72F5}"/>
    <cellStyle name="Komma 6 6 16 2" xfId="19035" xr:uid="{F756831E-E69E-4250-B309-F95DEA489FC3}"/>
    <cellStyle name="Komma 6 6 16 2 2" xfId="31368" xr:uid="{AEFB53E5-2021-44F2-A31A-5027EC868AC5}"/>
    <cellStyle name="Komma 6 6 16 3" xfId="26331" xr:uid="{3F67156B-3721-4E59-8692-88336DEAC579}"/>
    <cellStyle name="Komma 6 6 17" xfId="12335" xr:uid="{12C14AAD-AC9A-4C75-A614-8F9C65248781}"/>
    <cellStyle name="Komma 6 6 17 2" xfId="19243" xr:uid="{29EA630D-017B-48B0-A85E-6FC2EBDFF76E}"/>
    <cellStyle name="Komma 6 6 17 2 2" xfId="31576" xr:uid="{606C64AB-3743-4D23-BF97-06682D63AB90}"/>
    <cellStyle name="Komma 6 6 17 3" xfId="26539" xr:uid="{E7B58164-A1C5-4F8F-BD60-303364DB28A6}"/>
    <cellStyle name="Komma 6 6 18" xfId="12716" xr:uid="{F6DDA59A-1F24-4B6E-B1D7-DC15F2418329}"/>
    <cellStyle name="Komma 6 6 18 2" xfId="19452" xr:uid="{15D543E9-82CF-4058-AE3C-16E75DD663E8}"/>
    <cellStyle name="Komma 6 6 18 2 2" xfId="31784" xr:uid="{F325D6E0-C9C0-4F28-8D1C-BD751CED13FB}"/>
    <cellStyle name="Komma 6 6 18 3" xfId="26747" xr:uid="{4C030F85-757A-40A9-82B6-FF84C53E1D6E}"/>
    <cellStyle name="Komma 6 6 19" xfId="13097" xr:uid="{FE9EE58F-97E3-43BB-849B-0909C4B8E471}"/>
    <cellStyle name="Komma 6 6 19 2" xfId="19660" xr:uid="{2BD4375B-92BB-4BB4-8300-6F231E7AB297}"/>
    <cellStyle name="Komma 6 6 19 2 2" xfId="31992" xr:uid="{F39A3154-4D75-4BD9-94B1-681265A65ACD}"/>
    <cellStyle name="Komma 6 6 19 3" xfId="26955" xr:uid="{7F3370DA-7544-43FC-B948-AC3BA3E8C6E8}"/>
    <cellStyle name="Komma 6 6 2" xfId="889" xr:uid="{1CB2C15D-509B-4BDC-A7C3-AC1EBCBC210D}"/>
    <cellStyle name="Komma 6 6 2 2" xfId="1243" xr:uid="{8C9269FE-3613-4114-BFD9-DD67B0C21FA8}"/>
    <cellStyle name="Komma 6 6 2 2 2" xfId="2080" xr:uid="{C93AB25F-C66C-4B74-855E-41983091BF5F}"/>
    <cellStyle name="Komma 6 6 2 2 3" xfId="4848" xr:uid="{E30CA4D0-7B44-4296-87B5-59DAD5C3A4F0}"/>
    <cellStyle name="Komma 6 6 2 2 4" xfId="23812" xr:uid="{FA0B14DF-2B1F-4A5A-A46B-2CFFD35C800D}"/>
    <cellStyle name="Komma 6 6 2 3" xfId="1730" xr:uid="{01B821CB-B439-4E0C-B8A1-B3F6383BBB1D}"/>
    <cellStyle name="Komma 6 6 2 3 2" xfId="6830" xr:uid="{97947235-2D17-4488-BB59-5C3879FDBBBB}"/>
    <cellStyle name="Komma 6 6 2 3 3" xfId="28851" xr:uid="{AB2DF667-C9BC-4F6E-8619-7842963EF6B4}"/>
    <cellStyle name="Komma 6 6 2 4" xfId="2910" xr:uid="{76D442ED-CA1D-49D7-AD02-F377C4252425}"/>
    <cellStyle name="Komma 6 6 2 4 2" xfId="23407" xr:uid="{2A59476F-526D-4004-8047-A35D75555CB5}"/>
    <cellStyle name="Komma 6 6 2 5" xfId="22523" xr:uid="{3BD74575-C03A-4FE7-9D28-AF616F51420E}"/>
    <cellStyle name="Komma 6 6 2 6" xfId="35833" xr:uid="{81E179D6-4B0B-47AE-B5F1-51EC4378A485}"/>
    <cellStyle name="Komma 6 6 20" xfId="13478" xr:uid="{C757FEE5-D9F5-46C1-A514-EBFA76972472}"/>
    <cellStyle name="Komma 6 6 20 2" xfId="19869" xr:uid="{DC9F1DD7-470F-4161-A604-9E5017051A3F}"/>
    <cellStyle name="Komma 6 6 20 2 2" xfId="32200" xr:uid="{15BB5257-0451-43E1-84CE-8AF010880231}"/>
    <cellStyle name="Komma 6 6 20 3" xfId="27163" xr:uid="{0EB6E4C3-542C-454A-AD5A-DDF1ADC9E686}"/>
    <cellStyle name="Komma 6 6 21" xfId="13867" xr:uid="{52FB7354-E7CB-4EFD-A1D2-FC6288AD2306}"/>
    <cellStyle name="Komma 6 6 21 2" xfId="20081" xr:uid="{16092A39-B740-4374-AEE1-70154A0E01B0}"/>
    <cellStyle name="Komma 6 6 21 2 2" xfId="32412" xr:uid="{72858436-869C-4DBD-A4D2-242D8F040A1F}"/>
    <cellStyle name="Komma 6 6 21 3" xfId="27375" xr:uid="{2FAD31C3-C76A-44A1-B8B9-C6CF9D9E79B1}"/>
    <cellStyle name="Komma 6 6 22" xfId="14248" xr:uid="{A3847CB3-C8B5-4FF1-8F5D-E354902049DA}"/>
    <cellStyle name="Komma 6 6 22 2" xfId="20290" xr:uid="{B019CC67-C652-404F-8CC9-86EBB308F528}"/>
    <cellStyle name="Komma 6 6 22 2 2" xfId="32620" xr:uid="{95B4C4E4-7CE9-4BBE-BABF-CD11385CEABC}"/>
    <cellStyle name="Komma 6 6 22 3" xfId="27583" xr:uid="{810641E3-7E42-4484-92EB-4EC17A18D001}"/>
    <cellStyle name="Komma 6 6 23" xfId="14633" xr:uid="{17DC9BC0-A4DB-4881-806A-C0E0E23F5952}"/>
    <cellStyle name="Komma 6 6 23 2" xfId="20501" xr:uid="{F3ED7885-B962-4FDA-A892-447015A695D5}"/>
    <cellStyle name="Komma 6 6 23 2 2" xfId="32830" xr:uid="{3FF0F753-507A-4EA2-8CA0-8AA92A917700}"/>
    <cellStyle name="Komma 6 6 23 3" xfId="27793" xr:uid="{ADC2AA64-D4DC-43BE-B635-A9A71019C21C}"/>
    <cellStyle name="Komma 6 6 24" xfId="15014" xr:uid="{56BFBDBD-C405-4D77-ABF7-60E683A6F720}"/>
    <cellStyle name="Komma 6 6 24 2" xfId="20709" xr:uid="{A03A27FE-D76A-4E28-A474-84D5CBC30D89}"/>
    <cellStyle name="Komma 6 6 24 2 2" xfId="33038" xr:uid="{0F01A254-1273-445F-AD17-8616551AFB24}"/>
    <cellStyle name="Komma 6 6 24 3" xfId="28001" xr:uid="{BEC32832-82ED-484C-92FD-ABEB89DC2FC0}"/>
    <cellStyle name="Komma 6 6 25" xfId="15395" xr:uid="{BA2A8ED5-8563-4C44-A943-5FFCD0AC9E52}"/>
    <cellStyle name="Komma 6 6 25 2" xfId="20918" xr:uid="{0648E9F5-A470-45C7-9041-76790933A604}"/>
    <cellStyle name="Komma 6 6 25 2 2" xfId="33246" xr:uid="{4678B852-9094-41A0-97E0-BD513DF8C12C}"/>
    <cellStyle name="Komma 6 6 25 3" xfId="28209" xr:uid="{37EC922C-D8A0-47D4-B3E8-DD49A0318019}"/>
    <cellStyle name="Komma 6 6 26" xfId="15776" xr:uid="{DAB3DBEF-462A-4C61-8D79-ED546E257EFE}"/>
    <cellStyle name="Komma 6 6 26 2" xfId="21126" xr:uid="{E0396DA3-3ABE-451F-9841-CF3BE767DED1}"/>
    <cellStyle name="Komma 6 6 26 2 2" xfId="33454" xr:uid="{B6B335AD-233C-48C4-8E49-D11091CBCB79}"/>
    <cellStyle name="Komma 6 6 26 3" xfId="28417" xr:uid="{0732C4ED-A615-41DF-A4BD-623AA1F1EE68}"/>
    <cellStyle name="Komma 6 6 27" xfId="16157" xr:uid="{78433682-6D41-4A6A-A853-DC23AA774832}"/>
    <cellStyle name="Komma 6 6 27 2" xfId="21334" xr:uid="{168E110D-3011-4A3C-A318-CD3F9E4B62DD}"/>
    <cellStyle name="Komma 6 6 27 2 2" xfId="33662" xr:uid="{B94AC43E-E1AE-448E-A6F3-23E9E41977C0}"/>
    <cellStyle name="Komma 6 6 27 3" xfId="28625" xr:uid="{5627107F-C15D-45FF-A616-62B509846881}"/>
    <cellStyle name="Komma 6 6 28" xfId="5097" xr:uid="{91BA9D17-2BB1-4B95-AC18-D0C29A7ED5A6}"/>
    <cellStyle name="Komma 6 6 28 2" xfId="21577" xr:uid="{79E172C8-55D5-4979-B900-27D3A3FB280D}"/>
    <cellStyle name="Komma 6 6 29" xfId="23251" xr:uid="{F6F48EC9-132B-4FF3-86A3-7CE31F2AA44C}"/>
    <cellStyle name="Komma 6 6 3" xfId="1072" xr:uid="{A35A76DD-C36B-434E-8AA6-370D97BB4FD2}"/>
    <cellStyle name="Komma 6 6 3 2" xfId="1910" xr:uid="{A2A056DD-995D-4691-8A64-B16AAC59CF36}"/>
    <cellStyle name="Komma 6 6 3 2 2" xfId="7026" xr:uid="{E3F1046E-6D1E-4EB8-957D-8479CCA08E9A}"/>
    <cellStyle name="Komma 6 6 3 2 3" xfId="23851" xr:uid="{C945310D-1ADB-410F-9A56-3BEA2EAA3653}"/>
    <cellStyle name="Komma 6 6 3 3" xfId="16548" xr:uid="{295304C5-C4B8-4364-B2DE-D8B1729C3011}"/>
    <cellStyle name="Komma 6 6 3 3 2" xfId="28890" xr:uid="{5B922C88-30EE-4805-BE6F-9FB3053F995B}"/>
    <cellStyle name="Komma 6 6 3 4" xfId="4678" xr:uid="{8CC9FDFF-A24E-4A99-B432-AFFEC26A8051}"/>
    <cellStyle name="Komma 6 6 3 5" xfId="23601" xr:uid="{6C0EF240-F9AB-444E-B814-3C5A2E33578F}"/>
    <cellStyle name="Komma 6 6 30" xfId="22185" xr:uid="{2D906AB8-E2B1-47AD-BA68-5EE538510D53}"/>
    <cellStyle name="Komma 6 6 31" xfId="35565" xr:uid="{9A6F88FC-4CC4-49A7-9C0A-DEF3A1D75328}"/>
    <cellStyle name="Komma 6 6 4" xfId="1560" xr:uid="{110DB603-D2F9-40F0-8A9E-193859A0908E}"/>
    <cellStyle name="Komma 6 6 4 2" xfId="7315" xr:uid="{E81BE959-2290-4825-AFCC-5E55EF3B0B50}"/>
    <cellStyle name="Komma 6 6 4 2 2" xfId="28915" xr:uid="{A1C4E56D-49E3-45B1-B23E-84A1B1CCD922}"/>
    <cellStyle name="Komma 6 6 4 3" xfId="16573" xr:uid="{1CAE8533-84CC-4965-8FA5-02D602CBF03E}"/>
    <cellStyle name="Komma 6 6 4 4" xfId="4369" xr:uid="{89A26B15-B10A-4FB8-8CC8-5A119F45C931}"/>
    <cellStyle name="Komma 6 6 4 5" xfId="23876" xr:uid="{D351E0A8-07B6-4728-AFF4-2CE2F3224DEB}"/>
    <cellStyle name="Komma 6 6 5" xfId="2708" xr:uid="{8B0446F2-8D55-4A84-95FE-849C69B591E5}"/>
    <cellStyle name="Komma 6 6 5 2" xfId="16706" xr:uid="{7B0A8121-36D0-40AD-B293-168801FCD650}"/>
    <cellStyle name="Komma 6 6 5 2 2" xfId="29047" xr:uid="{BD383C93-CD61-4BE9-835A-E8C39CC82B03}"/>
    <cellStyle name="Komma 6 6 5 3" xfId="24008" xr:uid="{1E821FD6-047D-4752-B4DB-D8EFFA3BD143}"/>
    <cellStyle name="Komma 6 6 6" xfId="8086" xr:uid="{3A023AA2-6E59-497B-957C-4A7906F1C2FA}"/>
    <cellStyle name="Komma 6 6 6 2" xfId="16935" xr:uid="{1B009109-174B-4E35-84F0-595B1C2ECB26}"/>
    <cellStyle name="Komma 6 6 6 2 2" xfId="29276" xr:uid="{D6B810A4-336D-4B70-A23F-DCEF4D95E2F5}"/>
    <cellStyle name="Komma 6 6 6 3" xfId="24237" xr:uid="{D9CA997C-597E-4385-9ECA-64B307167A9C}"/>
    <cellStyle name="Komma 6 6 7" xfId="8465" xr:uid="{E64882E8-87BE-4334-9134-8C493DD17480}"/>
    <cellStyle name="Komma 6 6 7 2" xfId="17144" xr:uid="{5BD2ACB4-CD99-4C2A-B2E4-C7BF009420FC}"/>
    <cellStyle name="Komma 6 6 7 2 2" xfId="29484" xr:uid="{1D89389C-E718-4C7D-8B21-C5457C89A119}"/>
    <cellStyle name="Komma 6 6 7 3" xfId="24445" xr:uid="{395058E1-18D2-4F7D-8537-B6D6E78B33C5}"/>
    <cellStyle name="Komma 6 6 8" xfId="8846" xr:uid="{FAEE09CB-36F0-4980-8FA3-8216CF0ADAF1}"/>
    <cellStyle name="Komma 6 6 8 2" xfId="17352" xr:uid="{0C78AAF7-65EB-451E-B508-EB9A3B1CABBD}"/>
    <cellStyle name="Komma 6 6 8 2 2" xfId="29692" xr:uid="{E1B6E513-7D06-48EB-A958-4915F6E1ED42}"/>
    <cellStyle name="Komma 6 6 8 3" xfId="24653" xr:uid="{76A3D5A0-75AD-457B-80B9-1D75D74D62F2}"/>
    <cellStyle name="Komma 6 6 9" xfId="9234" xr:uid="{1D5D9200-0B05-4903-AD52-DCEACDEC4ADC}"/>
    <cellStyle name="Komma 6 6 9 2" xfId="17561" xr:uid="{03530FF8-EEEB-4049-B4A1-A44A3F71C1AA}"/>
    <cellStyle name="Komma 6 6 9 2 2" xfId="29900" xr:uid="{17A0AFCC-ACA0-4A46-B0B9-CC691A77FA56}"/>
    <cellStyle name="Komma 6 6 9 3" xfId="24862" xr:uid="{9FA89D28-4639-49B0-9281-802D2EDB1C72}"/>
    <cellStyle name="Komma 6 7" xfId="1423" xr:uid="{7EF99A7F-AF4E-4150-8D09-472A2BC612B9}"/>
    <cellStyle name="Komma 6 7 2" xfId="3829" xr:uid="{502AC906-AC11-427F-8B2D-A41BFB4690F4}"/>
    <cellStyle name="Komma 6 7 3" xfId="3384" xr:uid="{A5C15A24-6B6A-4881-AFB3-D610136E2074}"/>
    <cellStyle name="Komma 6 7 4" xfId="22391" xr:uid="{3461051D-BD0C-4C36-9C43-54CB7DCB191B}"/>
    <cellStyle name="Komma 6 8" xfId="2547" xr:uid="{15905283-2FF9-4C6D-A725-B6FA92A6D465}"/>
    <cellStyle name="Komma 6 8 2" xfId="3766" xr:uid="{CDFA9087-AD94-4DBF-9501-FDE3BCEEB8D1}"/>
    <cellStyle name="Komma 6 8 3" xfId="2748" xr:uid="{B405A52F-887A-4B82-B48F-9C5710C9FA4E}"/>
    <cellStyle name="Komma 6 8 4" xfId="22767" xr:uid="{8ECADA46-3507-4E18-9278-36FC9063D139}"/>
    <cellStyle name="Komma 6 9" xfId="3303" xr:uid="{FA8579E2-7AE1-44B0-B84F-1E47E125568E}"/>
    <cellStyle name="Komma 7" xfId="80" xr:uid="{00000000-0005-0000-0000-00004B000000}"/>
    <cellStyle name="Komma 7 10" xfId="5206" xr:uid="{3823B564-79AD-4FBE-B42D-93F72BD7E29C}"/>
    <cellStyle name="Komma 7 10 2" xfId="16425" xr:uid="{4DC55D28-DC8E-4B89-9217-C606CD91AFA5}"/>
    <cellStyle name="Komma 7 10 2 2" xfId="28813" xr:uid="{9485EDA8-5905-4D0A-A273-6334F7E92EE0}"/>
    <cellStyle name="Komma 7 10 3" xfId="23724" xr:uid="{785A4D42-EDAE-4841-A880-0BFFB3FE4018}"/>
    <cellStyle name="Komma 7 11" xfId="5315" xr:uid="{58C475DB-0C70-4E6D-B9DE-679F2FE21C73}"/>
    <cellStyle name="Komma 7 12" xfId="5355" xr:uid="{F387D31D-A342-4905-A20A-F9D075316EEF}"/>
    <cellStyle name="Komma 7 13" xfId="5440" xr:uid="{CB474C94-3FEC-4F2E-975F-D5FA5FC36A84}"/>
    <cellStyle name="Komma 7 14" xfId="5533" xr:uid="{68D82A9D-C673-4560-A563-2D54296C857A}"/>
    <cellStyle name="Komma 7 15" xfId="5636" xr:uid="{56345C88-5161-4E5F-8E14-D60A2A589CF2}"/>
    <cellStyle name="Komma 7 16" xfId="5753" xr:uid="{47670542-4D48-4EE6-AD4C-0BC403CA184A}"/>
    <cellStyle name="Komma 7 17" xfId="5879" xr:uid="{4770AD76-E0FF-4820-9AD0-5B9033146D9E}"/>
    <cellStyle name="Komma 7 18" xfId="5984" xr:uid="{DCB53C47-EB45-4204-81BF-0E5810C70BCA}"/>
    <cellStyle name="Komma 7 19" xfId="6088" xr:uid="{866C1E97-5D00-4EAD-886D-034F0EA1936D}"/>
    <cellStyle name="Komma 7 2" xfId="154" xr:uid="{00000000-0005-0000-0000-0000A4000000}"/>
    <cellStyle name="Komma 7 2 10" xfId="5919" xr:uid="{7B3F49E1-0378-4BDC-A2CF-FD5636352514}"/>
    <cellStyle name="Komma 7 2 11" xfId="6024" xr:uid="{D5B22A89-64E2-489A-84D0-11973590459F}"/>
    <cellStyle name="Komma 7 2 12" xfId="6128" xr:uid="{68837618-7835-4BCC-8C93-D1175625C7F4}"/>
    <cellStyle name="Komma 7 2 13" xfId="6232" xr:uid="{B768D467-8827-4934-9BDF-F10688FAA238}"/>
    <cellStyle name="Komma 7 2 14" xfId="6336" xr:uid="{069EE69D-12F7-4A1A-A43B-3070E3A747D4}"/>
    <cellStyle name="Komma 7 2 15" xfId="6458" xr:uid="{1C5294E0-0098-4A4D-BA12-4B20C9DE04B0}"/>
    <cellStyle name="Komma 7 2 16" xfId="6562" xr:uid="{3F2C0A86-4A4A-4CA0-99AA-F8792E70C95B}"/>
    <cellStyle name="Komma 7 2 17" xfId="6666" xr:uid="{186A9D37-D05C-40EB-9D66-72171F60D96B}"/>
    <cellStyle name="Komma 7 2 18" xfId="6771" xr:uid="{1F5B4C93-A9F1-4909-8259-E446F6963793}"/>
    <cellStyle name="Komma 7 2 19" xfId="6965" xr:uid="{D3FEB1D7-F983-4EDD-89A4-79A6D707CECC}"/>
    <cellStyle name="Komma 7 2 2" xfId="668" xr:uid="{00000000-0005-0000-0000-0000A4000000}"/>
    <cellStyle name="Komma 7 2 2 10" xfId="9808" xr:uid="{4CEAE79F-5E80-467A-8707-DDD25115FD38}"/>
    <cellStyle name="Komma 7 2 2 10 2" xfId="17847" xr:uid="{089A244E-8A8F-4315-8A89-ACF00E5BA004}"/>
    <cellStyle name="Komma 7 2 2 10 2 2" xfId="30185" xr:uid="{E79AFE8B-4CE7-402F-9348-3CD1887766C9}"/>
    <cellStyle name="Komma 7 2 2 10 3" xfId="25148" xr:uid="{3A5E99FA-05ED-433F-A133-435BE8BF9E32}"/>
    <cellStyle name="Komma 7 2 2 11" xfId="10190" xr:uid="{547BF04B-B4E3-4EF1-886E-80B11F4A8625}"/>
    <cellStyle name="Komma 7 2 2 11 2" xfId="18056" xr:uid="{DAB21C7A-F2EB-4FCB-98CE-36B763AE01BC}"/>
    <cellStyle name="Komma 7 2 2 11 2 2" xfId="30394" xr:uid="{D9A4F21D-5F58-40D8-A05D-BA1D89088501}"/>
    <cellStyle name="Komma 7 2 2 11 3" xfId="25357" xr:uid="{4F22BEF3-EE7A-4546-95F7-536404A45576}"/>
    <cellStyle name="Komma 7 2 2 12" xfId="10571" xr:uid="{08C6ABAE-577F-4610-8367-2E8A29F2B50B}"/>
    <cellStyle name="Komma 7 2 2 12 2" xfId="18265" xr:uid="{72F0CE1A-458F-4DB2-BB8A-8FD66947BE75}"/>
    <cellStyle name="Komma 7 2 2 12 2 2" xfId="30602" xr:uid="{23A10ECB-FF76-43D1-A747-C4386B1EE260}"/>
    <cellStyle name="Komma 7 2 2 12 3" xfId="25565" xr:uid="{F6E5694C-F514-475C-B988-C041A5A2F5F0}"/>
    <cellStyle name="Komma 7 2 2 13" xfId="10952" xr:uid="{D3EFD126-52B1-4701-8520-91DDC318CC73}"/>
    <cellStyle name="Komma 7 2 2 13 2" xfId="18473" xr:uid="{AC987A5F-5640-4FA2-9E42-E4AC91CD37A6}"/>
    <cellStyle name="Komma 7 2 2 13 2 2" xfId="30810" xr:uid="{30239274-4CD2-4FEC-A25A-F4E0596CC990}"/>
    <cellStyle name="Komma 7 2 2 13 3" xfId="25773" xr:uid="{A1DF8D0E-D463-4635-BC5C-21D9BB4E6315}"/>
    <cellStyle name="Komma 7 2 2 14" xfId="11333" xr:uid="{9D09A5F1-68EB-4C57-9FD2-B8689448975C}"/>
    <cellStyle name="Komma 7 2 2 14 2" xfId="18682" xr:uid="{E3863A22-D3D3-4A2C-8B00-7EDEBDEB2714}"/>
    <cellStyle name="Komma 7 2 2 14 2 2" xfId="31018" xr:uid="{7B17C109-3B0C-412C-B432-7AC5B209A844}"/>
    <cellStyle name="Komma 7 2 2 14 3" xfId="25981" xr:uid="{9D53006C-5423-4C39-9FE9-94F21D5E5C6C}"/>
    <cellStyle name="Komma 7 2 2 15" xfId="11750" xr:uid="{4D368A44-0486-41CB-9BDB-6AEB3751131E}"/>
    <cellStyle name="Komma 7 2 2 15 2" xfId="18900" xr:uid="{76A3B180-7FAD-44FE-A3EB-84F2251D24FB}"/>
    <cellStyle name="Komma 7 2 2 15 2 2" xfId="31234" xr:uid="{9E51ED58-8AF7-4178-A2A4-50C736ACD97F}"/>
    <cellStyle name="Komma 7 2 2 15 3" xfId="26197" xr:uid="{B6ED807B-EDBF-4929-9B8E-7C1FAF944E68}"/>
    <cellStyle name="Komma 7 2 2 16" xfId="12135" xr:uid="{49D9649C-DD24-4AEE-AA37-7F9B9031484A}"/>
    <cellStyle name="Komma 7 2 2 16 2" xfId="19111" xr:uid="{2CE310C6-5F2D-4C0F-961E-1CA261EF4A5C}"/>
    <cellStyle name="Komma 7 2 2 16 2 2" xfId="31444" xr:uid="{819B45D1-D0A4-4709-8BEC-86D38C3546E6}"/>
    <cellStyle name="Komma 7 2 2 16 3" xfId="26407" xr:uid="{FC7C3DB9-9897-40EB-90B1-1F395BA65696}"/>
    <cellStyle name="Komma 7 2 2 17" xfId="12516" xr:uid="{0B37F6FF-C267-4C93-8DA9-73101006CA4E}"/>
    <cellStyle name="Komma 7 2 2 17 2" xfId="19320" xr:uid="{34030876-3083-42A5-BAAB-CBEC40CED66D}"/>
    <cellStyle name="Komma 7 2 2 17 2 2" xfId="31652" xr:uid="{5CC30FB6-AF0A-43DA-B9FF-5EF16E920066}"/>
    <cellStyle name="Komma 7 2 2 17 3" xfId="26615" xr:uid="{92D32422-7F65-4E98-802E-AF5B05467A89}"/>
    <cellStyle name="Komma 7 2 2 18" xfId="12897" xr:uid="{29211A53-39AA-46E0-A39F-BCBFBE347B16}"/>
    <cellStyle name="Komma 7 2 2 18 2" xfId="19528" xr:uid="{954AF561-DA04-47AC-864E-F053A0EEED4A}"/>
    <cellStyle name="Komma 7 2 2 18 2 2" xfId="31860" xr:uid="{C6C5DCEE-01D3-4DA7-859A-5095CC33A3A9}"/>
    <cellStyle name="Komma 7 2 2 18 3" xfId="26823" xr:uid="{E3F9FFB1-A84B-41B4-A694-017DEE8F9021}"/>
    <cellStyle name="Komma 7 2 2 19" xfId="13278" xr:uid="{1ECE6649-D4F4-47EF-A0A0-24AFC680ED3C}"/>
    <cellStyle name="Komma 7 2 2 19 2" xfId="19736" xr:uid="{682D2CFD-84DF-473E-9EAE-CF3DA31C0F6A}"/>
    <cellStyle name="Komma 7 2 2 19 2 2" xfId="32068" xr:uid="{BFB579AE-3551-4201-8F5B-7F7ECE0BA06B}"/>
    <cellStyle name="Komma 7 2 2 19 3" xfId="27031" xr:uid="{02180581-18A2-4B21-9546-40FC83ADD22D}"/>
    <cellStyle name="Komma 7 2 2 2" xfId="1002" xr:uid="{6855BB65-E19D-4875-8175-4F5E025E57F3}"/>
    <cellStyle name="Komma 7 2 2 2 2" xfId="1355" xr:uid="{744B4EB0-C8A0-499F-894F-D44436FEC4B5}"/>
    <cellStyle name="Komma 7 2 2 2 2 2" xfId="2192" xr:uid="{2957E078-AC93-4708-80EA-83FF98017FB5}"/>
    <cellStyle name="Komma 7 2 2 2 2 2 2" xfId="4960" xr:uid="{5138EF4D-F2E9-41DD-8221-781CBA9E00F4}"/>
    <cellStyle name="Komma 7 2 2 2 2 3" xfId="4163" xr:uid="{29765527-E0AF-455A-80AA-AF6704269DFC}"/>
    <cellStyle name="Komma 7 2 2 2 3" xfId="1842" xr:uid="{84E67D27-5A81-4F3B-B33D-AB85FF26B815}"/>
    <cellStyle name="Komma 7 2 2 2 3 2" xfId="4061" xr:uid="{9CDA389C-5A8A-4A54-B89A-B7C68F5C08A3}"/>
    <cellStyle name="Komma 7 2 2 2 4" xfId="4610" xr:uid="{BB3D1C15-2182-4957-A530-5F9D88380D96}"/>
    <cellStyle name="Komma 7 2 2 2 5" xfId="3240" xr:uid="{E91A82FA-A271-4B33-BCE0-D6A0EFDA3191}"/>
    <cellStyle name="Komma 7 2 2 2 6" xfId="22652" xr:uid="{8107B849-27B7-40F5-ACE4-69C915466884}"/>
    <cellStyle name="Komma 7 2 2 20" xfId="13659" xr:uid="{9594DB8C-1375-4FD6-88B9-2201C2FA966D}"/>
    <cellStyle name="Komma 7 2 2 20 2" xfId="19945" xr:uid="{8DCA5DA2-51A0-4DE3-91B3-C307784D2FC1}"/>
    <cellStyle name="Komma 7 2 2 20 2 2" xfId="32276" xr:uid="{64C98784-58BA-460F-9045-DEE764378B93}"/>
    <cellStyle name="Komma 7 2 2 20 3" xfId="27239" xr:uid="{72BC6825-C3E4-4F94-85BF-945DD1629F23}"/>
    <cellStyle name="Komma 7 2 2 21" xfId="14048" xr:uid="{4526719E-1DA5-4A51-90EB-0AABB82EA53B}"/>
    <cellStyle name="Komma 7 2 2 21 2" xfId="20158" xr:uid="{6C9757EA-124C-41B6-9C89-84BC89E4BCCE}"/>
    <cellStyle name="Komma 7 2 2 21 2 2" xfId="32488" xr:uid="{20739B64-1F8B-4326-96B7-B1E833FB952E}"/>
    <cellStyle name="Komma 7 2 2 21 3" xfId="27451" xr:uid="{25AAA029-4025-4D90-9FB8-210A6902F2E7}"/>
    <cellStyle name="Komma 7 2 2 22" xfId="14429" xr:uid="{0E30CE95-6BA6-4ECE-8A78-78F0AA939424}"/>
    <cellStyle name="Komma 7 2 2 22 2" xfId="20367" xr:uid="{569419C7-85DA-447F-96C4-BFB5D43C0BE8}"/>
    <cellStyle name="Komma 7 2 2 22 2 2" xfId="32696" xr:uid="{1D89B5E6-CDC7-48CA-A0C3-E8F1E846E785}"/>
    <cellStyle name="Komma 7 2 2 22 3" xfId="27659" xr:uid="{405F2B8A-501C-4B7B-9483-EF404A53506F}"/>
    <cellStyle name="Komma 7 2 2 23" xfId="14814" xr:uid="{F097D863-64F2-4593-B509-D994494D8521}"/>
    <cellStyle name="Komma 7 2 2 23 2" xfId="20577" xr:uid="{EB135D99-1505-4D9B-96A4-227B8E9C830F}"/>
    <cellStyle name="Komma 7 2 2 23 2 2" xfId="32906" xr:uid="{6EDD0ACA-DD88-45D7-B539-B3E9619D7C66}"/>
    <cellStyle name="Komma 7 2 2 23 3" xfId="27869" xr:uid="{8A66C18E-83D3-4EA7-854C-2BAA55969743}"/>
    <cellStyle name="Komma 7 2 2 24" xfId="15195" xr:uid="{08A03710-DCF1-4A21-86F2-C456E301C2DF}"/>
    <cellStyle name="Komma 7 2 2 24 2" xfId="20786" xr:uid="{1536942B-55CD-48E8-9949-F0E475422717}"/>
    <cellStyle name="Komma 7 2 2 24 2 2" xfId="33114" xr:uid="{41FD39C2-F294-474B-B843-933B9D893373}"/>
    <cellStyle name="Komma 7 2 2 24 3" xfId="28077" xr:uid="{B9C553A7-87AE-4910-B44D-126DCEE3095A}"/>
    <cellStyle name="Komma 7 2 2 25" xfId="15576" xr:uid="{2FCB0E80-E0C8-4F6F-AD07-E214F57FFE76}"/>
    <cellStyle name="Komma 7 2 2 25 2" xfId="20994" xr:uid="{A7BA819D-70D5-4633-825C-9C1A40594EE6}"/>
    <cellStyle name="Komma 7 2 2 25 2 2" xfId="33322" xr:uid="{B147DB12-A266-4BFF-B979-2F52B85EE4A2}"/>
    <cellStyle name="Komma 7 2 2 25 3" xfId="28285" xr:uid="{A99B5E52-D994-4BEC-8581-C29E88F1E6BF}"/>
    <cellStyle name="Komma 7 2 2 26" xfId="15957" xr:uid="{F95A2DE8-BABA-4F52-A71E-086D821FF04C}"/>
    <cellStyle name="Komma 7 2 2 26 2" xfId="21202" xr:uid="{B7F6C6CF-589B-41AA-BFD1-C39467F0AEC5}"/>
    <cellStyle name="Komma 7 2 2 26 2 2" xfId="33530" xr:uid="{DF82B75B-46B1-4DCA-9380-8B23083E45A8}"/>
    <cellStyle name="Komma 7 2 2 26 3" xfId="28493" xr:uid="{C3AFBF4D-18EE-4B1D-8C0A-30E89A2F2D84}"/>
    <cellStyle name="Komma 7 2 2 27" xfId="16338" xr:uid="{78B1F654-D441-44B6-A9AD-B930CD775EBC}"/>
    <cellStyle name="Komma 7 2 2 27 2" xfId="21410" xr:uid="{35869D32-DE80-4710-B937-C2FEE7C72C81}"/>
    <cellStyle name="Komma 7 2 2 27 2 2" xfId="33738" xr:uid="{F06D33FB-19FF-4390-BD7F-C7FE8F729690}"/>
    <cellStyle name="Komma 7 2 2 27 3" xfId="28701" xr:uid="{5CD96A8A-80E7-4714-BE01-652B304ACC23}"/>
    <cellStyle name="Komma 7 2 2 28" xfId="21758" xr:uid="{38F27232-71C1-4E0D-95B8-9594610030D0}"/>
    <cellStyle name="Komma 7 2 2 28 2" xfId="23080" xr:uid="{B88D3FC9-01C8-4116-8462-AC857F0AAF4D}"/>
    <cellStyle name="Komma 7 2 2 29" xfId="22314" xr:uid="{38844064-6189-4E3E-AA5D-0FB205A6E495}"/>
    <cellStyle name="Komma 7 2 2 3" xfId="2848" xr:uid="{CA8E376D-04C9-459E-AEF4-33353F5C0FCA}"/>
    <cellStyle name="Komma 7 2 2 3 2" xfId="3540" xr:uid="{1D47AEFD-AB5F-48B4-9B18-7B0933CCAB3E}"/>
    <cellStyle name="Komma 7 2 2 3 3" xfId="23538" xr:uid="{019B6312-85B2-4D77-91E6-16B5431AD835}"/>
    <cellStyle name="Komma 7 2 2 3 4" xfId="22945" xr:uid="{F19F7520-92AA-454C-9102-DFAEDAB4FEC9}"/>
    <cellStyle name="Komma 7 2 2 30" xfId="35771" xr:uid="{D3E9B477-C398-419E-AAE2-1C5B8ABB30D2}"/>
    <cellStyle name="Komma 7 2 2 4" xfId="4330" xr:uid="{C98FAFE8-2153-43B3-AA7E-E692BC7BC79F}"/>
    <cellStyle name="Komma 7 2 2 4 2" xfId="7494" xr:uid="{89538A17-10A0-4091-BC83-75113497EAF4}"/>
    <cellStyle name="Komma 7 2 2 5" xfId="7877" xr:uid="{5891152B-7EBD-4F98-9EDB-1537AF6C7326}"/>
    <cellStyle name="Komma 7 2 2 5 2" xfId="16790" xr:uid="{CAC4BB4A-D89F-4E0F-BD26-3275293DD78B}"/>
    <cellStyle name="Komma 7 2 2 5 2 2" xfId="29131" xr:uid="{697A3653-BB9D-4A8B-A7FE-152119CAB008}"/>
    <cellStyle name="Komma 7 2 2 5 3" xfId="24092" xr:uid="{4B6FF02A-1081-43A8-B7F0-14A9C7D47CBB}"/>
    <cellStyle name="Komma 7 2 2 6" xfId="8265" xr:uid="{7613F59B-5199-4636-A256-C812F5CC05F6}"/>
    <cellStyle name="Komma 7 2 2 6 2" xfId="17012" xr:uid="{1F12D6D9-3CC1-47BE-9C1E-84727D89254F}"/>
    <cellStyle name="Komma 7 2 2 6 2 2" xfId="29352" xr:uid="{F8A26C0A-F904-4D43-9607-0BABBBB2D5B6}"/>
    <cellStyle name="Komma 7 2 2 6 3" xfId="24313" xr:uid="{421941DD-B376-4865-A0B9-4D130AE57124}"/>
    <cellStyle name="Komma 7 2 2 7" xfId="8646" xr:uid="{B5A67C47-049F-40EB-99A4-FC90FE962FEC}"/>
    <cellStyle name="Komma 7 2 2 7 2" xfId="17220" xr:uid="{CA946D34-F649-4DC7-9710-91C27365E435}"/>
    <cellStyle name="Komma 7 2 2 7 2 2" xfId="29560" xr:uid="{4A5C0A73-BFD2-43E6-B0CC-E5C02ED9A762}"/>
    <cellStyle name="Komma 7 2 2 7 3" xfId="24521" xr:uid="{620B98D5-F6BC-4A00-9025-12C73B144EC2}"/>
    <cellStyle name="Komma 7 2 2 8" xfId="9027" xr:uid="{6ED3F3EC-8BD7-4518-B45D-CA0D6269D2BC}"/>
    <cellStyle name="Komma 7 2 2 8 2" xfId="17429" xr:uid="{8A8739EF-DD83-474E-81AE-CD12E01F5105}"/>
    <cellStyle name="Komma 7 2 2 8 2 2" xfId="29768" xr:uid="{4A26FC4F-5A7E-4A04-B3CD-AA648E91991C}"/>
    <cellStyle name="Komma 7 2 2 8 3" xfId="24729" xr:uid="{78AFDB68-B0FD-4094-AD22-6F4A632EE5FC}"/>
    <cellStyle name="Komma 7 2 2 9" xfId="9427" xr:uid="{963B392D-DD25-4948-9197-50CA52562B82}"/>
    <cellStyle name="Komma 7 2 2 9 2" xfId="17639" xr:uid="{6325C12C-A52B-4843-9306-0DA3ADC04563}"/>
    <cellStyle name="Komma 7 2 2 9 2 2" xfId="29977" xr:uid="{760FA1DB-092A-479E-86C2-96D07DF7FBA8}"/>
    <cellStyle name="Komma 7 2 2 9 3" xfId="24940" xr:uid="{07B0840C-2757-4F6C-BC89-A5677D5ABF73}"/>
    <cellStyle name="Komma 7 2 20" xfId="7250" xr:uid="{97A307C2-1091-44B9-8009-F47B388BADC2}"/>
    <cellStyle name="Komma 7 2 21" xfId="7627" xr:uid="{D289BB34-3113-4509-A836-DB7F5CE4D4FF}"/>
    <cellStyle name="Komma 7 2 21 2" xfId="16641" xr:uid="{4303DB08-1D43-495C-BA12-76ACF6DEABFD}"/>
    <cellStyle name="Komma 7 2 21 2 2" xfId="28983" xr:uid="{C2582353-96D4-45FD-844B-127AA9F880A5}"/>
    <cellStyle name="Komma 7 2 21 3" xfId="23944" xr:uid="{538B26FF-0055-459F-A28F-3FB354F2D28E}"/>
    <cellStyle name="Komma 7 2 22" xfId="8023" xr:uid="{B1DAA221-F3FE-4B3B-BE72-D810BA2622C1}"/>
    <cellStyle name="Komma 7 2 22 2" xfId="16885" xr:uid="{EAB5576C-EDDA-4ECF-B331-DF519FB9A3AE}"/>
    <cellStyle name="Komma 7 2 22 2 2" xfId="29226" xr:uid="{8BA323B5-F2D4-4EA2-A1B6-A7F097A5D457}"/>
    <cellStyle name="Komma 7 2 22 3" xfId="24187" xr:uid="{A20B5959-26B2-4988-8267-B6BADE1B6617}"/>
    <cellStyle name="Komma 7 2 23" xfId="8398" xr:uid="{9958DB19-2802-48EA-8CBF-0ACF9DC7B0F5}"/>
    <cellStyle name="Komma 7 2 23 2" xfId="17094" xr:uid="{E61B1E3F-54C4-4392-8474-75449392008E}"/>
    <cellStyle name="Komma 7 2 23 2 2" xfId="29434" xr:uid="{3D2879A6-895C-431F-A794-08ACEE1345D0}"/>
    <cellStyle name="Komma 7 2 23 3" xfId="24395" xr:uid="{4E3108A6-EA95-4F9E-93EE-83A11D180A55}"/>
    <cellStyle name="Komma 7 2 24" xfId="8779" xr:uid="{B5437ABE-D19B-40B3-87C0-0B7F17ACB9F7}"/>
    <cellStyle name="Komma 7 2 24 2" xfId="17302" xr:uid="{6DF837A9-519F-4046-94B4-AC5EF3C4375D}"/>
    <cellStyle name="Komma 7 2 24 2 2" xfId="29642" xr:uid="{687EA9ED-83F2-42E6-A47D-6330F776451E}"/>
    <cellStyle name="Komma 7 2 24 3" xfId="24603" xr:uid="{634A083A-8EBC-4F69-8051-0DDCE0CC9EB9}"/>
    <cellStyle name="Komma 7 2 25" xfId="9164" xr:uid="{CFCF4018-9789-43FB-92B6-872CB6E33471}"/>
    <cellStyle name="Komma 7 2 25 2" xfId="17511" xr:uid="{2D32CEBB-D085-4152-B24B-F270A39C15B2}"/>
    <cellStyle name="Komma 7 2 25 2 2" xfId="29850" xr:uid="{86FBE426-564A-40AF-97EB-123BF1E1564F}"/>
    <cellStyle name="Komma 7 2 25 3" xfId="24812" xr:uid="{7D6ECC3A-8509-4D32-9FCA-D601C5B14CD6}"/>
    <cellStyle name="Komma 7 2 26" xfId="9560" xr:uid="{BF187E4C-0B57-4F07-9F67-54A84FECFDAA}"/>
    <cellStyle name="Komma 7 2 26 2" xfId="17721" xr:uid="{99E9313F-0E59-41C7-9479-E96D4C6350E9}"/>
    <cellStyle name="Komma 7 2 26 2 2" xfId="30059" xr:uid="{865B8F43-2C2A-4668-A13B-7AA673E590C0}"/>
    <cellStyle name="Komma 7 2 26 3" xfId="25022" xr:uid="{DABEC501-6287-401D-8210-45A7E4EAC9C6}"/>
    <cellStyle name="Komma 7 2 27" xfId="9941" xr:uid="{2155AB43-97F2-4D00-A16B-927222BDEB9D}"/>
    <cellStyle name="Komma 7 2 27 2" xfId="17929" xr:uid="{E39779F6-B2EE-4BD3-A7E1-F730194BABE2}"/>
    <cellStyle name="Komma 7 2 27 2 2" xfId="30267" xr:uid="{8A963CB8-2415-4559-8516-4D85E7BA4B65}"/>
    <cellStyle name="Komma 7 2 27 3" xfId="25230" xr:uid="{15185125-8261-42DE-9A70-F2473F5DCE22}"/>
    <cellStyle name="Komma 7 2 28" xfId="10323" xr:uid="{E04FECA8-DDDE-43E4-AD18-307E56B0B785}"/>
    <cellStyle name="Komma 7 2 28 2" xfId="18138" xr:uid="{531EC680-1286-4B1B-B46D-1B77E5512FDF}"/>
    <cellStyle name="Komma 7 2 28 2 2" xfId="30476" xr:uid="{D4E36409-732F-4637-A9B7-9A433EA1DAE1}"/>
    <cellStyle name="Komma 7 2 28 3" xfId="25439" xr:uid="{DA2D4AC9-C9CF-4ED3-8B2E-96A0017D368C}"/>
    <cellStyle name="Komma 7 2 29" xfId="10704" xr:uid="{9C444A5A-2BBB-47B8-9BE6-434457DCEBA2}"/>
    <cellStyle name="Komma 7 2 29 2" xfId="18347" xr:uid="{8CA5FF63-FFA3-4AF8-9BCE-F9CE12F7903F}"/>
    <cellStyle name="Komma 7 2 29 2 2" xfId="30684" xr:uid="{D5590D40-B390-4549-86B2-B91B9B4D900C}"/>
    <cellStyle name="Komma 7 2 29 3" xfId="25647" xr:uid="{7AC09AB9-9CE5-4B39-A386-DFE6202B863E}"/>
    <cellStyle name="Komma 7 2 3" xfId="813" xr:uid="{F7D5E749-674D-4C2E-88CB-0188C9B933AE}"/>
    <cellStyle name="Komma 7 2 3 2" xfId="1168" xr:uid="{49A2E709-9C30-41C0-BBF9-F3134A12B586}"/>
    <cellStyle name="Komma 7 2 3 2 2" xfId="2005" xr:uid="{16B5020B-F313-4D5A-9335-735835E3C134}"/>
    <cellStyle name="Komma 7 2 3 2 2 2" xfId="4773" xr:uid="{A158C6B4-E2CE-4F6C-B267-65AECDE90510}"/>
    <cellStyle name="Komma 7 2 3 2 3" xfId="3964" xr:uid="{236A8525-DE52-43E1-83F1-DE9F6E5D915F}"/>
    <cellStyle name="Komma 7 2 3 2 4" xfId="23680" xr:uid="{5E1134DD-5EB6-431A-AD1B-9D0C86F841A6}"/>
    <cellStyle name="Komma 7 2 3 3" xfId="1655" xr:uid="{BDC69425-1FB5-4FD5-BFA8-35E438DC8FB3}"/>
    <cellStyle name="Komma 7 2 3 3 2" xfId="3899" xr:uid="{86AA23A8-E726-48CA-AA55-EF19CB8EFCA9}"/>
    <cellStyle name="Komma 7 2 3 3 3" xfId="21969" xr:uid="{FF9A7BE9-692C-4EE1-BB02-131BCEF2376E}"/>
    <cellStyle name="Komma 7 2 3 3 4" xfId="28758" xr:uid="{2150966E-9686-475D-B8A3-DA453DA8F29F}"/>
    <cellStyle name="Komma 7 2 3 4" xfId="4450" xr:uid="{80A52091-D74A-4894-83BE-C2070013948B}"/>
    <cellStyle name="Komma 7 2 3 4 2" xfId="23217" xr:uid="{9FDFF72E-1B92-4549-AF60-B37301129675}"/>
    <cellStyle name="Komma 7 2 3 5" xfId="5268" xr:uid="{270D033B-838C-43BC-BEB1-BA1923A569EE}"/>
    <cellStyle name="Komma 7 2 3 6" xfId="16489" xr:uid="{F90D0291-7DD4-4A47-9446-AE28F33CCA5B}"/>
    <cellStyle name="Komma 7 2 3 7" xfId="3071" xr:uid="{FAE9D689-61A2-4B4B-9CAD-BDC25103468E}"/>
    <cellStyle name="Komma 7 2 3 8" xfId="22421" xr:uid="{2E74DE03-5D48-47AD-AF0E-97464E87E231}"/>
    <cellStyle name="Komma 7 2 30" xfId="11085" xr:uid="{41C6AC83-366E-4A63-A91A-ACCEDD4635DB}"/>
    <cellStyle name="Komma 7 2 30 2" xfId="18555" xr:uid="{32C4CBFB-C385-40F0-AF64-9244D7EAE878}"/>
    <cellStyle name="Komma 7 2 30 2 2" xfId="30892" xr:uid="{B4C6DF2D-F724-4587-8337-C731C995337D}"/>
    <cellStyle name="Komma 7 2 30 3" xfId="25855" xr:uid="{B057D097-20D5-4055-8333-9E0A6F23EE78}"/>
    <cellStyle name="Komma 7 2 31" xfId="11502" xr:uid="{5FFFF561-9965-4535-A098-7EA209CB4B29}"/>
    <cellStyle name="Komma 7 2 31 2" xfId="18774" xr:uid="{B1D70D42-6623-4FE2-8D61-C6ADF9615183}"/>
    <cellStyle name="Komma 7 2 31 2 2" xfId="31108" xr:uid="{46EAFDDF-3F88-4578-9C9B-40C7D23E768E}"/>
    <cellStyle name="Komma 7 2 31 3" xfId="26071" xr:uid="{1F35BC8B-9744-422D-B3F3-BAB3D0597363}"/>
    <cellStyle name="Komma 7 2 32" xfId="11887" xr:uid="{B6E24350-C8F0-4F30-AEBD-6B4F2C44A491}"/>
    <cellStyle name="Komma 7 2 32 2" xfId="18984" xr:uid="{44DFCDA7-EEFF-4563-9A08-B3B93B98460B}"/>
    <cellStyle name="Komma 7 2 32 2 2" xfId="31318" xr:uid="{9F044F3F-4299-48C3-A759-F69A2C0DE5AE}"/>
    <cellStyle name="Komma 7 2 32 3" xfId="26281" xr:uid="{181D53C0-30FC-46C1-B1F8-D34B145B377F}"/>
    <cellStyle name="Komma 7 2 33" xfId="12268" xr:uid="{479D9F55-7E17-45C4-8235-F32376F8F18F}"/>
    <cellStyle name="Komma 7 2 33 2" xfId="19193" xr:uid="{56FA2055-324D-4155-AADC-E5FB4D120AA8}"/>
    <cellStyle name="Komma 7 2 33 2 2" xfId="31526" xr:uid="{A942B126-B3DF-410D-BE4A-B1BA9D789462}"/>
    <cellStyle name="Komma 7 2 33 3" xfId="26489" xr:uid="{7D017AF0-BE5A-446A-B9FF-F9DE0B964F17}"/>
    <cellStyle name="Komma 7 2 34" xfId="12649" xr:uid="{B92E08FF-68D3-44E9-ABCD-1F3A8B0C4E69}"/>
    <cellStyle name="Komma 7 2 34 2" xfId="19402" xr:uid="{C0E63C7C-9646-4DE7-B822-985355AB6534}"/>
    <cellStyle name="Komma 7 2 34 2 2" xfId="31734" xr:uid="{9AC0A629-45E8-4312-B7DB-5A8D6C20762B}"/>
    <cellStyle name="Komma 7 2 34 3" xfId="26697" xr:uid="{157C660F-BB8E-4B86-85AF-27EF5F36FE0B}"/>
    <cellStyle name="Komma 7 2 35" xfId="13030" xr:uid="{4E0F7A19-7505-4D2A-AF41-09008A3A08E8}"/>
    <cellStyle name="Komma 7 2 35 2" xfId="19610" xr:uid="{4C37DB64-1B37-4E12-BF9A-84D772B39CB9}"/>
    <cellStyle name="Komma 7 2 35 2 2" xfId="31942" xr:uid="{003A86BA-75B4-413C-B1FE-4E2C71D94EBF}"/>
    <cellStyle name="Komma 7 2 35 3" xfId="26905" xr:uid="{0D269606-47D8-46C9-A09E-BA7C3388852E}"/>
    <cellStyle name="Komma 7 2 36" xfId="13411" xr:uid="{5F4E20C1-B580-4A7A-BD42-99416199FFE9}"/>
    <cellStyle name="Komma 7 2 36 2" xfId="19819" xr:uid="{96A239B0-DA2D-4596-843B-2B213408E3F9}"/>
    <cellStyle name="Komma 7 2 36 2 2" xfId="32150" xr:uid="{20EAAFFD-C43B-41A3-80D2-4AB4D7641173}"/>
    <cellStyle name="Komma 7 2 36 3" xfId="27113" xr:uid="{DB9DA248-D5D7-42B9-939A-1A20CBC52935}"/>
    <cellStyle name="Komma 7 2 37" xfId="13800" xr:uid="{0527B3E1-8FFA-4C24-8625-AF4C7173FAA1}"/>
    <cellStyle name="Komma 7 2 37 2" xfId="20031" xr:uid="{E2A5F025-15A6-4720-AEFE-8DC7F2F7AACB}"/>
    <cellStyle name="Komma 7 2 37 2 2" xfId="32362" xr:uid="{26BEC825-AD95-48E9-9C90-9ED118A68C0A}"/>
    <cellStyle name="Komma 7 2 37 3" xfId="27325" xr:uid="{7372891E-DDAC-4F46-895F-D2147E5B9444}"/>
    <cellStyle name="Komma 7 2 38" xfId="14181" xr:uid="{B865864F-7FCC-4EAC-9D80-6FBF25D7E512}"/>
    <cellStyle name="Komma 7 2 38 2" xfId="20240" xr:uid="{A080E020-D3B6-4C91-B76D-FAEDEA4F7755}"/>
    <cellStyle name="Komma 7 2 38 2 2" xfId="32570" xr:uid="{BF96D239-3FD9-48BF-9F5A-16AAD097EAE5}"/>
    <cellStyle name="Komma 7 2 38 3" xfId="27533" xr:uid="{CC0CFF50-E5D9-4C30-B8C5-788BE4678F93}"/>
    <cellStyle name="Komma 7 2 39" xfId="14566" xr:uid="{3A470A7F-4354-4224-8720-2B57D72AD562}"/>
    <cellStyle name="Komma 7 2 39 2" xfId="20451" xr:uid="{C5C9282D-59B2-4AE5-B1E8-53921B42D8FE}"/>
    <cellStyle name="Komma 7 2 39 2 2" xfId="32780" xr:uid="{3DBA0C22-70E6-4378-94B1-FBE7639E7CAE}"/>
    <cellStyle name="Komma 7 2 39 3" xfId="27743" xr:uid="{C0029E3C-3FA1-4759-BF57-37967DE78E00}"/>
    <cellStyle name="Komma 7 2 4" xfId="1495" xr:uid="{CF2C73C8-10EF-43D7-BFE2-CFC8DB50BAFE}"/>
    <cellStyle name="Komma 7 2 4 2" xfId="21938" xr:uid="{2F99D8BB-5AAE-425D-96FB-35EAB05F97BB}"/>
    <cellStyle name="Komma 7 2 4 3" xfId="21858" xr:uid="{B499A3A9-E941-4CE2-9795-261D4E2F7E3B}"/>
    <cellStyle name="Komma 7 2 4 3 2" xfId="23337" xr:uid="{907E6208-2CE4-43B0-9A92-6DDFCDFAEA09}"/>
    <cellStyle name="Komma 7 2 4 4" xfId="22790" xr:uid="{BAA700B6-CE69-4E5B-862E-9DAFB9930CCF}"/>
    <cellStyle name="Komma 7 2 40" xfId="14947" xr:uid="{5F111780-0ECD-48D5-A67D-89BF094ADFAD}"/>
    <cellStyle name="Komma 7 2 40 2" xfId="20659" xr:uid="{F1797B01-5622-4300-915A-FE232B1F8E1E}"/>
    <cellStyle name="Komma 7 2 40 2 2" xfId="32988" xr:uid="{7D555057-F6BA-4ECE-8CF5-B812D4B8ACFE}"/>
    <cellStyle name="Komma 7 2 40 3" xfId="27951" xr:uid="{BDA38B86-FCEF-495D-9AF1-E1BEAC8796E5}"/>
    <cellStyle name="Komma 7 2 41" xfId="15328" xr:uid="{EC6874C7-692B-45EA-9465-2287E59DA421}"/>
    <cellStyle name="Komma 7 2 41 2" xfId="20868" xr:uid="{0C8A611F-A5FE-4E53-99CC-0DEFA265F748}"/>
    <cellStyle name="Komma 7 2 41 2 2" xfId="33196" xr:uid="{69A63302-0AA4-4F1A-B13F-337DBD453D66}"/>
    <cellStyle name="Komma 7 2 41 3" xfId="28159" xr:uid="{B17FCA5C-AC55-4F56-B394-27109A5245D5}"/>
    <cellStyle name="Komma 7 2 42" xfId="15709" xr:uid="{FA815E77-3E3B-428F-A1D5-727A8C1511E2}"/>
    <cellStyle name="Komma 7 2 42 2" xfId="21076" xr:uid="{7F2D8647-CAAA-4CBF-9B84-77A08DA90C07}"/>
    <cellStyle name="Komma 7 2 42 2 2" xfId="33404" xr:uid="{0BE81098-1CFB-47DE-BF82-37E068118633}"/>
    <cellStyle name="Komma 7 2 42 3" xfId="28367" xr:uid="{2C67CA7D-971E-43AA-A3D7-18F131455894}"/>
    <cellStyle name="Komma 7 2 43" xfId="16090" xr:uid="{D3D3D2CE-8481-4A57-AF76-1160EA941A34}"/>
    <cellStyle name="Komma 7 2 43 2" xfId="21284" xr:uid="{317DAFF8-DB12-4074-BC9A-265AD7210A4B}"/>
    <cellStyle name="Komma 7 2 43 2 2" xfId="33612" xr:uid="{66ECB8C3-AC39-4369-91FC-5CF6BB3C7F17}"/>
    <cellStyle name="Komma 7 2 43 3" xfId="28575" xr:uid="{795BF2A3-CE9B-4B94-8BB3-8970CE6F4A87}"/>
    <cellStyle name="Komma 7 2 44" xfId="21510" xr:uid="{946227E5-2F08-4B24-9A31-CAE25C363EFB}"/>
    <cellStyle name="Komma 7 2 45" xfId="22113" xr:uid="{C58CA6DE-D1F7-43D0-A54B-5911487E6904}"/>
    <cellStyle name="Komma 7 2 46" xfId="35461" xr:uid="{FA601F82-DE83-4115-A02B-04F9A2A987F3}"/>
    <cellStyle name="Komma 7 2 5" xfId="2632" xr:uid="{7C01DFB7-858A-429D-A54C-E53ED655DA94}"/>
    <cellStyle name="Komma 7 2 5 2" xfId="5385" xr:uid="{1673825A-68DB-4064-8BAB-3895FBE4344C}"/>
    <cellStyle name="Komma 7 2 6" xfId="5475" xr:uid="{EB234E47-AE40-4AF9-9459-67B455F7AD49}"/>
    <cellStyle name="Komma 7 2 7" xfId="5571" xr:uid="{646E149B-589D-4755-8DD1-CF6A40018510}"/>
    <cellStyle name="Komma 7 2 8" xfId="5678" xr:uid="{28408052-21C6-4D29-8EDB-5C8BB619C559}"/>
    <cellStyle name="Komma 7 2 9" xfId="5793" xr:uid="{47434C88-2656-453F-81FB-FD4CBF0F78B3}"/>
    <cellStyle name="Komma 7 20" xfId="6192" xr:uid="{4379E5D3-D66A-4272-909B-127641FFC453}"/>
    <cellStyle name="Komma 7 21" xfId="6296" xr:uid="{440B9DD9-8B1B-4155-8130-40D7017AF3CE}"/>
    <cellStyle name="Komma 7 22" xfId="6418" xr:uid="{20020EFA-A1D2-4191-8D5B-D8876BB2E954}"/>
    <cellStyle name="Komma 7 23" xfId="6522" xr:uid="{4DAA3F6B-D837-40DE-A006-35CD2182C00B}"/>
    <cellStyle name="Komma 7 24" xfId="6626" xr:uid="{9E6BDB66-2D29-4FB7-8E98-5D58AD59A1F4}"/>
    <cellStyle name="Komma 7 25" xfId="6731" xr:uid="{9B829D4E-8B16-4934-B2DA-90763DBF0B00}"/>
    <cellStyle name="Komma 7 26" xfId="6925" xr:uid="{BEF47178-744F-4823-93B4-EC9752B33270}"/>
    <cellStyle name="Komma 7 27" xfId="7210" xr:uid="{799BFAB8-EC2D-451D-8AC4-B15B329F9ED3}"/>
    <cellStyle name="Komma 7 28" xfId="7587" xr:uid="{0D651294-3FB2-4454-8374-69A28AE92804}"/>
    <cellStyle name="Komma 7 28 2" xfId="16601" xr:uid="{6090749B-7232-4455-9A7A-82286821125E}"/>
    <cellStyle name="Komma 7 28 2 2" xfId="28943" xr:uid="{8ECE081D-5CC7-4CC3-A4C9-8FB1196DE7DC}"/>
    <cellStyle name="Komma 7 28 3" xfId="23904" xr:uid="{8AC3F987-3E1B-4076-9579-7330547732D4}"/>
    <cellStyle name="Komma 7 29" xfId="7983" xr:uid="{37B2766B-1E05-49CA-B47D-618BFCA4A62E}"/>
    <cellStyle name="Komma 7 29 2" xfId="16845" xr:uid="{E13E90F6-3A87-490D-9CF1-AA3632AAD56C}"/>
    <cellStyle name="Komma 7 29 2 2" xfId="29186" xr:uid="{EF406966-AF61-4187-909C-A35A9D5DFCAD}"/>
    <cellStyle name="Komma 7 29 3" xfId="24147" xr:uid="{1A5A1130-746C-4306-A822-C7A333B8A0C5}"/>
    <cellStyle name="Komma 7 3" xfId="192" xr:uid="{00000000-0005-0000-0000-0000A5000000}"/>
    <cellStyle name="Komma 7 3 10" xfId="5946" xr:uid="{30760341-7948-41D3-AE5C-108C5088174E}"/>
    <cellStyle name="Komma 7 3 11" xfId="6051" xr:uid="{611F02CB-C90B-4DA3-99FC-7A40C50DDD91}"/>
    <cellStyle name="Komma 7 3 12" xfId="6155" xr:uid="{92819D2E-4F88-4A5B-827F-1979A30C0515}"/>
    <cellStyle name="Komma 7 3 13" xfId="6259" xr:uid="{7F5726A9-F393-4FDD-B294-ED50F2C79C56}"/>
    <cellStyle name="Komma 7 3 14" xfId="6363" xr:uid="{5F9D9B7D-4A0C-45FC-9E8F-EA8C7F380BB0}"/>
    <cellStyle name="Komma 7 3 15" xfId="6485" xr:uid="{E7E2D362-821E-4C7E-AA0E-0A936EEB310A}"/>
    <cellStyle name="Komma 7 3 16" xfId="6589" xr:uid="{2FE8B26F-C8ED-4A13-AA0F-525231130807}"/>
    <cellStyle name="Komma 7 3 17" xfId="6693" xr:uid="{61310C35-73B6-4AAC-BF2F-2744D31F183B}"/>
    <cellStyle name="Komma 7 3 18" xfId="6798" xr:uid="{66A09DDC-79BF-44EE-B8C6-427D629A9253}"/>
    <cellStyle name="Komma 7 3 19" xfId="6992" xr:uid="{9E03F330-FFB8-4DDB-9439-EAD269989877}"/>
    <cellStyle name="Komma 7 3 2" xfId="704" xr:uid="{00000000-0005-0000-0000-0000A5000000}"/>
    <cellStyle name="Komma 7 3 2 10" xfId="9831" xr:uid="{BB07BE8E-7201-41CC-8E28-2359912AB76A}"/>
    <cellStyle name="Komma 7 3 2 10 2" xfId="17869" xr:uid="{C19A38FD-D6FA-47BA-9659-D13C9D9A6AAE}"/>
    <cellStyle name="Komma 7 3 2 10 2 2" xfId="30207" xr:uid="{5F389D88-F187-4649-89DF-9021C4A8CBDF}"/>
    <cellStyle name="Komma 7 3 2 10 3" xfId="25170" xr:uid="{659D9171-97D0-4048-9AEF-A9EEA9943497}"/>
    <cellStyle name="Komma 7 3 2 11" xfId="10213" xr:uid="{9F66ECA1-4BCB-4859-A83A-65088103A09B}"/>
    <cellStyle name="Komma 7 3 2 11 2" xfId="18078" xr:uid="{BFFBF7E4-0062-4691-BBD1-B73B14A6EA47}"/>
    <cellStyle name="Komma 7 3 2 11 2 2" xfId="30416" xr:uid="{9B3BB6D6-4779-46BC-89F7-17C997C4C933}"/>
    <cellStyle name="Komma 7 3 2 11 3" xfId="25379" xr:uid="{E0802FA8-DE6E-4BA2-8CB1-E428EE2A590E}"/>
    <cellStyle name="Komma 7 3 2 12" xfId="10594" xr:uid="{34D41EBF-8343-4DEB-B13F-D541CE4D4BBA}"/>
    <cellStyle name="Komma 7 3 2 12 2" xfId="18287" xr:uid="{BC4D8F06-CB29-4E5D-A464-7E819AD6D917}"/>
    <cellStyle name="Komma 7 3 2 12 2 2" xfId="30624" xr:uid="{13EF2774-ACCD-48A1-B199-AB811C8C2397}"/>
    <cellStyle name="Komma 7 3 2 12 3" xfId="25587" xr:uid="{C5823511-1B17-49DA-9602-00024D235ACF}"/>
    <cellStyle name="Komma 7 3 2 13" xfId="10975" xr:uid="{0B69C30E-A2EC-4E89-85FC-D432656B4C08}"/>
    <cellStyle name="Komma 7 3 2 13 2" xfId="18495" xr:uid="{DBDF58B6-F649-4472-A37B-2A725924161A}"/>
    <cellStyle name="Komma 7 3 2 13 2 2" xfId="30832" xr:uid="{BF248ADE-6089-400C-B991-8B0F803B3EF1}"/>
    <cellStyle name="Komma 7 3 2 13 3" xfId="25795" xr:uid="{27658E44-FA75-4E99-A53A-904B9AA16D35}"/>
    <cellStyle name="Komma 7 3 2 14" xfId="11356" xr:uid="{46915153-757C-4505-BBF3-3E046B2F95C3}"/>
    <cellStyle name="Komma 7 3 2 14 2" xfId="18704" xr:uid="{801787D2-460C-4D2B-937C-08266DD4164D}"/>
    <cellStyle name="Komma 7 3 2 14 2 2" xfId="31040" xr:uid="{AEC4A723-B8C2-49EB-9373-8D95EE73DD1D}"/>
    <cellStyle name="Komma 7 3 2 14 3" xfId="26003" xr:uid="{3E5746CA-6E19-43A5-9186-A5B03992B510}"/>
    <cellStyle name="Komma 7 3 2 15" xfId="11773" xr:uid="{EFB6F359-82D9-427E-8019-778DFA8896FC}"/>
    <cellStyle name="Komma 7 3 2 15 2" xfId="18922" xr:uid="{3AD12F30-703D-4F64-9611-0317C3975B4E}"/>
    <cellStyle name="Komma 7 3 2 15 2 2" xfId="31256" xr:uid="{04EB27BC-43A8-4FF8-B3FB-B634770512B5}"/>
    <cellStyle name="Komma 7 3 2 15 3" xfId="26219" xr:uid="{F2F9AB92-F1CA-4855-9BF0-C756F38F590F}"/>
    <cellStyle name="Komma 7 3 2 16" xfId="12158" xr:uid="{FC3029FE-1448-405E-93E0-5B90DD21F444}"/>
    <cellStyle name="Komma 7 3 2 16 2" xfId="19133" xr:uid="{269B04DF-AA3D-483A-9B21-7AF944D0C2BF}"/>
    <cellStyle name="Komma 7 3 2 16 2 2" xfId="31466" xr:uid="{CB551239-EB05-4A20-AF0E-8A197D9638D7}"/>
    <cellStyle name="Komma 7 3 2 16 3" xfId="26429" xr:uid="{B047995C-16D4-44DC-8A64-E0097523DDDA}"/>
    <cellStyle name="Komma 7 3 2 17" xfId="12539" xr:uid="{9A62AA8B-D277-471F-B786-76950054B81F}"/>
    <cellStyle name="Komma 7 3 2 17 2" xfId="19342" xr:uid="{ED35FD60-AE48-4FA9-B0B3-A219D176E1A2}"/>
    <cellStyle name="Komma 7 3 2 17 2 2" xfId="31674" xr:uid="{F28AC0F2-1B1C-44F5-9189-CC3C34E95CB2}"/>
    <cellStyle name="Komma 7 3 2 17 3" xfId="26637" xr:uid="{B92A26E6-6A46-4374-9948-2035E0FE83E8}"/>
    <cellStyle name="Komma 7 3 2 18" xfId="12920" xr:uid="{EABE5191-AD6A-45F9-9E34-42E562C74A5F}"/>
    <cellStyle name="Komma 7 3 2 18 2" xfId="19550" xr:uid="{19945521-131F-4992-99B6-99D1F0D54D24}"/>
    <cellStyle name="Komma 7 3 2 18 2 2" xfId="31882" xr:uid="{FA253E88-8420-4966-8639-5D316C8F0C25}"/>
    <cellStyle name="Komma 7 3 2 18 3" xfId="26845" xr:uid="{A30FBF81-6251-4297-8A88-D7444069BA34}"/>
    <cellStyle name="Komma 7 3 2 19" xfId="13301" xr:uid="{4B933853-09F0-4F2E-AE8E-370E7CD66559}"/>
    <cellStyle name="Komma 7 3 2 19 2" xfId="19758" xr:uid="{DFF319A3-3B70-4C56-8AFC-61556A07C689}"/>
    <cellStyle name="Komma 7 3 2 19 2 2" xfId="32090" xr:uid="{456FCA62-4609-44F4-80ED-35C09B84B604}"/>
    <cellStyle name="Komma 7 3 2 19 3" xfId="27053" xr:uid="{E898A39E-B0E3-4070-BCC9-49BFB55F07B5}"/>
    <cellStyle name="Komma 7 3 2 2" xfId="1037" xr:uid="{65764BA2-754E-4BC0-A041-7A6314235E95}"/>
    <cellStyle name="Komma 7 3 2 2 2" xfId="1390" xr:uid="{E34821E2-B2CD-40F4-81BA-C4021F2788AD}"/>
    <cellStyle name="Komma 7 3 2 2 2 2" xfId="2227" xr:uid="{D9D2489C-1CB9-4F86-913B-892FF4204E91}"/>
    <cellStyle name="Komma 7 3 2 2 2 2 2" xfId="4995" xr:uid="{40E283B1-97E4-47C7-8177-7E88D76002C9}"/>
    <cellStyle name="Komma 7 3 2 2 2 3" xfId="4183" xr:uid="{52E278EE-2559-444F-A367-FBD91F610E44}"/>
    <cellStyle name="Komma 7 3 2 2 3" xfId="1877" xr:uid="{DE2CC674-6578-4A90-B24B-3A9A6E2816A9}"/>
    <cellStyle name="Komma 7 3 2 2 3 2" xfId="4096" xr:uid="{47C115C4-8506-4A38-82DF-3B9A6B09F546}"/>
    <cellStyle name="Komma 7 3 2 2 4" xfId="4645" xr:uid="{8D09E6AC-C5FD-452D-85C1-5DF1E2C28CEA}"/>
    <cellStyle name="Komma 7 3 2 2 5" xfId="3275" xr:uid="{DD3EE36E-F1D6-4918-8924-A30D1CF0D05A}"/>
    <cellStyle name="Komma 7 3 2 2 6" xfId="22687" xr:uid="{CAE2AA58-14AB-499A-9921-1D74DEC3DCA4}"/>
    <cellStyle name="Komma 7 3 2 20" xfId="13682" xr:uid="{3DFFC298-64A5-4E5F-B659-697EAD81ACE0}"/>
    <cellStyle name="Komma 7 3 2 20 2" xfId="19967" xr:uid="{0AC5608D-99FB-4DCF-B000-B72B50FDDBF7}"/>
    <cellStyle name="Komma 7 3 2 20 2 2" xfId="32298" xr:uid="{DEA094BB-E31F-431A-8F9C-45B458C70BEA}"/>
    <cellStyle name="Komma 7 3 2 20 3" xfId="27261" xr:uid="{C66EC19E-A6D7-4AF3-82AA-9153A15E4A40}"/>
    <cellStyle name="Komma 7 3 2 21" xfId="14071" xr:uid="{26B52E5D-69D6-44FF-90B7-605956263F5D}"/>
    <cellStyle name="Komma 7 3 2 21 2" xfId="20180" xr:uid="{C7BF0651-1612-4B47-8D92-B8655E1B85DD}"/>
    <cellStyle name="Komma 7 3 2 21 2 2" xfId="32510" xr:uid="{7A4FF674-52B5-4CB9-B2F1-64E2C6361083}"/>
    <cellStyle name="Komma 7 3 2 21 3" xfId="27473" xr:uid="{28731D90-41F2-4A69-99DA-FC64C3E771C0}"/>
    <cellStyle name="Komma 7 3 2 22" xfId="14452" xr:uid="{047EE4CE-111E-45FE-B43D-B864413694EA}"/>
    <cellStyle name="Komma 7 3 2 22 2" xfId="20389" xr:uid="{4BBD33F4-E3B6-46AB-85C1-A3D0F7047825}"/>
    <cellStyle name="Komma 7 3 2 22 2 2" xfId="32718" xr:uid="{3C7C59D1-B965-47B2-92A7-541FAEDDFFB8}"/>
    <cellStyle name="Komma 7 3 2 22 3" xfId="27681" xr:uid="{7D26281F-BFFE-4F38-A0B7-B0BC8C7B045F}"/>
    <cellStyle name="Komma 7 3 2 23" xfId="14837" xr:uid="{90DB3302-57CF-4394-91C2-0FB8BBC899B7}"/>
    <cellStyle name="Komma 7 3 2 23 2" xfId="20599" xr:uid="{581A05AD-4226-48F8-BE16-0669CFDB1CCA}"/>
    <cellStyle name="Komma 7 3 2 23 2 2" xfId="32928" xr:uid="{1FC79CE4-4BBA-4F69-B6E2-1A3C063C2E75}"/>
    <cellStyle name="Komma 7 3 2 23 3" xfId="27891" xr:uid="{8CB3F64B-22B5-47DE-8580-C5753DCDDB9B}"/>
    <cellStyle name="Komma 7 3 2 24" xfId="15218" xr:uid="{2FD87A6B-5AB6-4B82-ACE7-3F1AB02ABF6F}"/>
    <cellStyle name="Komma 7 3 2 24 2" xfId="20808" xr:uid="{50926A31-73C5-42AF-B317-CD052877FEC1}"/>
    <cellStyle name="Komma 7 3 2 24 2 2" xfId="33136" xr:uid="{646F18E6-9A76-45D8-964F-EFBEB0301400}"/>
    <cellStyle name="Komma 7 3 2 24 3" xfId="28099" xr:uid="{C5CF412F-EE4A-4EBF-93A1-4326EEF8AB29}"/>
    <cellStyle name="Komma 7 3 2 25" xfId="15599" xr:uid="{5160231C-A2E8-4F03-9209-1256BFA08067}"/>
    <cellStyle name="Komma 7 3 2 25 2" xfId="21016" xr:uid="{BECA5055-B1C6-4E49-B8DD-9F21EE6DC18A}"/>
    <cellStyle name="Komma 7 3 2 25 2 2" xfId="33344" xr:uid="{2EBA5D12-D8D6-4F46-A70E-AB7C2D9797AF}"/>
    <cellStyle name="Komma 7 3 2 25 3" xfId="28307" xr:uid="{323847F3-BA80-4515-AEFC-A18118A953A8}"/>
    <cellStyle name="Komma 7 3 2 26" xfId="15980" xr:uid="{ECBE0C16-189A-450A-A731-791F02E3BC52}"/>
    <cellStyle name="Komma 7 3 2 26 2" xfId="21224" xr:uid="{C14632A7-091E-4624-8A57-97E6BFB54AC6}"/>
    <cellStyle name="Komma 7 3 2 26 2 2" xfId="33552" xr:uid="{C8872423-3033-471B-BC8A-D779A8ED7C46}"/>
    <cellStyle name="Komma 7 3 2 26 3" xfId="28515" xr:uid="{C24CC856-4C27-434C-83DA-F77DC0C7760C}"/>
    <cellStyle name="Komma 7 3 2 27" xfId="16361" xr:uid="{70F2ADD6-A9A6-4E84-8E82-C7F35C63EBE5}"/>
    <cellStyle name="Komma 7 3 2 27 2" xfId="21432" xr:uid="{E13AA1B8-2A86-471A-8AEE-5CF2B6E3B07F}"/>
    <cellStyle name="Komma 7 3 2 27 2 2" xfId="33760" xr:uid="{1BD7E416-8AAF-4052-A9B8-E3EAF9A37A46}"/>
    <cellStyle name="Komma 7 3 2 27 3" xfId="28723" xr:uid="{050F37CE-6525-4FE1-B719-046200170CCA}"/>
    <cellStyle name="Komma 7 3 2 28" xfId="21781" xr:uid="{85E3E97A-617B-490B-ADF0-1DD7519F795C}"/>
    <cellStyle name="Komma 7 3 2 28 2" xfId="23115" xr:uid="{31BA399A-DD12-45C7-8E9E-358A3A0F09A3}"/>
    <cellStyle name="Komma 7 3 2 29" xfId="22349" xr:uid="{1A810B3D-F1C8-47D4-8259-F10A0F40F742}"/>
    <cellStyle name="Komma 7 3 2 3" xfId="2475" xr:uid="{3243D6B4-6454-49B9-BFB1-DB61EC73AF64}"/>
    <cellStyle name="Komma 7 3 2 3 2" xfId="3575" xr:uid="{48E40B39-EE32-4B13-B172-25B7B692C8AF}"/>
    <cellStyle name="Komma 7 3 2 3 3" xfId="21927" xr:uid="{DD3CAF43-C227-4250-8963-91A2AEB421A0}"/>
    <cellStyle name="Komma 7 3 2 3 3 2" xfId="23573" xr:uid="{120B6A24-F821-4CAB-8342-D5743BE21EF7}"/>
    <cellStyle name="Komma 7 3 2 3 4" xfId="22984" xr:uid="{D20384A5-C0D6-4DD2-A6E9-20ABD513CF81}"/>
    <cellStyle name="Komma 7 3 2 30" xfId="35806" xr:uid="{FF3D0550-D25D-4CB8-AC71-367F54BAEDFC}"/>
    <cellStyle name="Komma 7 3 2 4" xfId="2883" xr:uid="{2A0861B9-FFE6-4EC4-A3D4-CD9AD800DC19}"/>
    <cellStyle name="Komma 7 3 2 4 2" xfId="7517" xr:uid="{81457F78-8E36-468E-BC1E-79958AB28940}"/>
    <cellStyle name="Komma 7 3 2 5" xfId="7911" xr:uid="{DC272D52-BDA2-4BE1-91C5-5E741085D352}"/>
    <cellStyle name="Komma 7 3 2 5 2" xfId="16823" xr:uid="{728090D8-8E3F-4317-86B2-BD130A99758D}"/>
    <cellStyle name="Komma 7 3 2 5 2 2" xfId="29164" xr:uid="{2BC1EF54-6090-499A-8046-AFABA463680A}"/>
    <cellStyle name="Komma 7 3 2 5 3" xfId="24125" xr:uid="{28FD98F0-A083-47C8-8E90-73609A26DBCC}"/>
    <cellStyle name="Komma 7 3 2 6" xfId="8288" xr:uid="{94B33F8E-6C27-4037-A2A3-0B26B16DA2E0}"/>
    <cellStyle name="Komma 7 3 2 6 2" xfId="17034" xr:uid="{3A327475-D648-48C2-B1D5-0942700BC8AA}"/>
    <cellStyle name="Komma 7 3 2 6 2 2" xfId="29374" xr:uid="{C9E191E4-392D-4119-B361-524D7DD29406}"/>
    <cellStyle name="Komma 7 3 2 6 3" xfId="24335" xr:uid="{987873AC-D972-4392-89A0-F6380C4A38DE}"/>
    <cellStyle name="Komma 7 3 2 7" xfId="8669" xr:uid="{5279C22D-5B8E-4591-A06A-60367E399BDC}"/>
    <cellStyle name="Komma 7 3 2 7 2" xfId="17242" xr:uid="{F8E74F35-5D9E-48EB-8420-4F088E2884FC}"/>
    <cellStyle name="Komma 7 3 2 7 2 2" xfId="29582" xr:uid="{EF2D45DA-F8E6-44A6-ACF3-90044F797AA8}"/>
    <cellStyle name="Komma 7 3 2 7 3" xfId="24543" xr:uid="{70191E43-E5BA-4B0E-827C-530AC004349C}"/>
    <cellStyle name="Komma 7 3 2 8" xfId="9050" xr:uid="{CE77105F-1C8C-4E6C-A87E-47B3B0CA435F}"/>
    <cellStyle name="Komma 7 3 2 8 2" xfId="17451" xr:uid="{F3DE2746-7F08-4BC8-A7A3-324A5921C564}"/>
    <cellStyle name="Komma 7 3 2 8 2 2" xfId="29790" xr:uid="{F2828851-EFB7-4F30-B636-8C75E97764BE}"/>
    <cellStyle name="Komma 7 3 2 8 3" xfId="24751" xr:uid="{75943AF3-4509-4B65-B036-A7105DBC1283}"/>
    <cellStyle name="Komma 7 3 2 9" xfId="9450" xr:uid="{7F4B8110-3EAD-496C-873E-85635B40AE69}"/>
    <cellStyle name="Komma 7 3 2 9 2" xfId="17661" xr:uid="{9A3EF044-49E0-41C6-9E74-0580DCCDE257}"/>
    <cellStyle name="Komma 7 3 2 9 2 2" xfId="29999" xr:uid="{307A4C15-3A9B-4202-9603-E06C19ECAA10}"/>
    <cellStyle name="Komma 7 3 2 9 3" xfId="24962" xr:uid="{07F03E7D-E612-4849-AA94-8105BC7BCF97}"/>
    <cellStyle name="Komma 7 3 20" xfId="7277" xr:uid="{0EE5EB10-0514-4833-AFA0-0A41D676485E}"/>
    <cellStyle name="Komma 7 3 21" xfId="7664" xr:uid="{FF65F707-86A5-4817-9A71-990506BF6D84}"/>
    <cellStyle name="Komma 7 3 21 2" xfId="16678" xr:uid="{AAE42D9E-7912-4136-B463-50F9467BCB75}"/>
    <cellStyle name="Komma 7 3 21 2 2" xfId="29020" xr:uid="{06BBF2B4-853A-4C07-AA30-794673A89F44}"/>
    <cellStyle name="Komma 7 3 21 3" xfId="23981" xr:uid="{2A8AD8F0-E2DF-4BEA-956C-FEE65F792A48}"/>
    <cellStyle name="Komma 7 3 22" xfId="8050" xr:uid="{BA2352A8-10B1-4CAD-9FC6-F5AE51CAB169}"/>
    <cellStyle name="Komma 7 3 22 2" xfId="16912" xr:uid="{C643AC1E-C75B-4AA7-9EA3-F719B6E95CE5}"/>
    <cellStyle name="Komma 7 3 22 2 2" xfId="29253" xr:uid="{50D23419-B40E-49B5-832E-14C601C63A9E}"/>
    <cellStyle name="Komma 7 3 22 3" xfId="24214" xr:uid="{BCAE6A6A-62AF-4E9D-8C06-68C047C7D754}"/>
    <cellStyle name="Komma 7 3 23" xfId="8425" xr:uid="{21782EE4-98FA-4E67-95A8-97B99B151764}"/>
    <cellStyle name="Komma 7 3 23 2" xfId="17121" xr:uid="{DEA549F3-05DB-4968-AA2C-4D7C1C8CF97F}"/>
    <cellStyle name="Komma 7 3 23 2 2" xfId="29461" xr:uid="{FD28917D-128B-4533-8804-1A1AA4CC9E47}"/>
    <cellStyle name="Komma 7 3 23 3" xfId="24422" xr:uid="{64161A1D-08A8-4CBF-975D-5766EF037B42}"/>
    <cellStyle name="Komma 7 3 24" xfId="8806" xr:uid="{E36B98DF-F2AE-4BE1-BD7B-BB72106EF233}"/>
    <cellStyle name="Komma 7 3 24 2" xfId="17329" xr:uid="{5387DB7C-F4C0-4FAF-A69E-E5CC0082E63F}"/>
    <cellStyle name="Komma 7 3 24 2 2" xfId="29669" xr:uid="{DCA257B2-03B1-4AFC-B377-AE9CD694F584}"/>
    <cellStyle name="Komma 7 3 24 3" xfId="24630" xr:uid="{571B60C3-DAA3-4BD3-B4B4-8BFA0AA3C7D7}"/>
    <cellStyle name="Komma 7 3 25" xfId="9191" xr:uid="{D2353D1D-6243-4EB5-8FB1-26466DF9E1E2}"/>
    <cellStyle name="Komma 7 3 25 2" xfId="17538" xr:uid="{AA582085-818A-426B-9F79-E89D7D6D84D1}"/>
    <cellStyle name="Komma 7 3 25 2 2" xfId="29877" xr:uid="{A7D70203-53AE-4388-91D6-354D1372B811}"/>
    <cellStyle name="Komma 7 3 25 3" xfId="24839" xr:uid="{C748DFEF-534C-44F8-9255-5156C820EA20}"/>
    <cellStyle name="Komma 7 3 26" xfId="9587" xr:uid="{5DAF7DB4-77FF-4EE2-A5E1-4866C6CE72C5}"/>
    <cellStyle name="Komma 7 3 26 2" xfId="17748" xr:uid="{DB88AE08-3195-4091-9824-0DF2FF7911A9}"/>
    <cellStyle name="Komma 7 3 26 2 2" xfId="30086" xr:uid="{BEC179C0-817A-4274-AEF7-180D822C00CA}"/>
    <cellStyle name="Komma 7 3 26 3" xfId="25049" xr:uid="{CA28AC1B-D42D-422C-BC5A-DF9F42747695}"/>
    <cellStyle name="Komma 7 3 27" xfId="9968" xr:uid="{FE8C7C75-F681-4E1F-AE46-D78A59FCF2EC}"/>
    <cellStyle name="Komma 7 3 27 2" xfId="17956" xr:uid="{A589246E-0C94-490F-A76B-0403E0E1ED8F}"/>
    <cellStyle name="Komma 7 3 27 2 2" xfId="30294" xr:uid="{D2D79544-B9C3-411B-98BB-86FB9CA6B857}"/>
    <cellStyle name="Komma 7 3 27 3" xfId="25257" xr:uid="{C83B7BC7-EE55-4143-8DC0-2282D5905DC1}"/>
    <cellStyle name="Komma 7 3 28" xfId="10350" xr:uid="{8F0ACF7B-C807-4291-9937-20C0024BC28A}"/>
    <cellStyle name="Komma 7 3 28 2" xfId="18165" xr:uid="{E376B5C0-5C6E-4286-B605-DE26969B5468}"/>
    <cellStyle name="Komma 7 3 28 2 2" xfId="30503" xr:uid="{6EFB2F3D-969E-4A81-9AEF-5E1BADDEB7BE}"/>
    <cellStyle name="Komma 7 3 28 3" xfId="25466" xr:uid="{D892A5BF-3463-4EC1-B178-23785381A23F}"/>
    <cellStyle name="Komma 7 3 29" xfId="10731" xr:uid="{D8081BB9-BCBC-4AEB-8A88-B526ABF9EB83}"/>
    <cellStyle name="Komma 7 3 29 2" xfId="18374" xr:uid="{B8C6A345-D84E-4343-9DC4-495B58219954}"/>
    <cellStyle name="Komma 7 3 29 2 2" xfId="30711" xr:uid="{F91F1A50-C409-47D3-8A31-0B31766DB934}"/>
    <cellStyle name="Komma 7 3 29 3" xfId="25674" xr:uid="{1977D01B-FE1A-4B50-A298-4E1206A4CC57}"/>
    <cellStyle name="Komma 7 3 3" xfId="849" xr:uid="{44BE2127-8990-4081-8DD5-666A4F2DB93D}"/>
    <cellStyle name="Komma 7 3 3 2" xfId="1204" xr:uid="{67A87021-9714-4306-93DE-738857B5BF7B}"/>
    <cellStyle name="Komma 7 3 3 2 2" xfId="2041" xr:uid="{7BD80655-B4F8-4241-AD81-ACA1AA0C05D6}"/>
    <cellStyle name="Komma 7 3 3 2 2 2" xfId="4809" xr:uid="{EDC39E3D-B294-4745-BD0A-3A0DA3C944BD}"/>
    <cellStyle name="Komma 7 3 3 2 3" xfId="4145" xr:uid="{2182AC7D-C401-49E1-BC47-8EE3713B537B}"/>
    <cellStyle name="Komma 7 3 3 3" xfId="1691" xr:uid="{4819611A-5012-49BD-9F7F-F5BF1AAF62F5}"/>
    <cellStyle name="Komma 7 3 3 3 2" xfId="3939" xr:uid="{5701407A-FD74-41B0-A73D-80E9DB8B2263}"/>
    <cellStyle name="Komma 7 3 3 4" xfId="4485" xr:uid="{74B9CBCC-5B9E-4FF9-A528-F3D7F024D07B}"/>
    <cellStyle name="Komma 7 3 3 5" xfId="3106" xr:uid="{4CCCF5E9-CC14-4ACB-BB52-DAB4583A7EFD}"/>
    <cellStyle name="Komma 7 3 3 6" xfId="22364" xr:uid="{2F908506-C862-4375-8772-C2879F1A6D49}"/>
    <cellStyle name="Komma 7 3 30" xfId="11112" xr:uid="{ADD2537E-9CF4-41CA-B206-B84DC823EE97}"/>
    <cellStyle name="Komma 7 3 30 2" xfId="18582" xr:uid="{DD2623D6-13E0-49D4-B389-88DED9D13866}"/>
    <cellStyle name="Komma 7 3 30 2 2" xfId="30919" xr:uid="{0A23CB22-1467-4C2F-9CF2-C7E74C673DD8}"/>
    <cellStyle name="Komma 7 3 30 3" xfId="25882" xr:uid="{537DCCE6-8EB1-4A03-9365-EF2180A322F6}"/>
    <cellStyle name="Komma 7 3 31" xfId="11529" xr:uid="{E10DDBCC-34D6-4E9B-9DB3-5F3954135E21}"/>
    <cellStyle name="Komma 7 3 31 2" xfId="18801" xr:uid="{1C329C86-D649-42FF-8DE9-47366678DCE0}"/>
    <cellStyle name="Komma 7 3 31 2 2" xfId="31135" xr:uid="{523F0FBE-B8C4-427D-A60E-7D2C7112EE04}"/>
    <cellStyle name="Komma 7 3 31 3" xfId="26098" xr:uid="{C24EE50B-DFF4-4815-BB5A-262314FAB10D}"/>
    <cellStyle name="Komma 7 3 32" xfId="11914" xr:uid="{D18EE58F-1D1B-4B66-A185-EE69C9BC3F1B}"/>
    <cellStyle name="Komma 7 3 32 2" xfId="19011" xr:uid="{5C23EE0C-F054-4040-91A7-EF8AA9045ADB}"/>
    <cellStyle name="Komma 7 3 32 2 2" xfId="31345" xr:uid="{7BFF8317-51B3-404E-8310-9C3ACD9227D2}"/>
    <cellStyle name="Komma 7 3 32 3" xfId="26308" xr:uid="{BC51A9DD-ECA3-4CE2-A66F-B3A3F410E999}"/>
    <cellStyle name="Komma 7 3 33" xfId="12295" xr:uid="{4C74003C-8D91-4281-8ED9-0C4960CA7960}"/>
    <cellStyle name="Komma 7 3 33 2" xfId="19220" xr:uid="{6939C8B9-F7E6-4C75-8DDB-094FCF7D5173}"/>
    <cellStyle name="Komma 7 3 33 2 2" xfId="31553" xr:uid="{AC2EF346-E4A2-49F0-B4F3-7782BE8E6973}"/>
    <cellStyle name="Komma 7 3 33 3" xfId="26516" xr:uid="{4B420F3B-C4FA-46DD-A25F-1E9EA7EB4324}"/>
    <cellStyle name="Komma 7 3 34" xfId="12676" xr:uid="{01DF7451-82E8-4991-A7E6-2B89428F5F53}"/>
    <cellStyle name="Komma 7 3 34 2" xfId="19429" xr:uid="{CD75BDCD-A4D9-4FD9-99BF-760B55B9B8BF}"/>
    <cellStyle name="Komma 7 3 34 2 2" xfId="31761" xr:uid="{0C648999-391A-4FF5-A502-58B9AC7501C3}"/>
    <cellStyle name="Komma 7 3 34 3" xfId="26724" xr:uid="{B51DEEAD-84EF-4CB1-BDB3-3B8EC696D8FA}"/>
    <cellStyle name="Komma 7 3 35" xfId="13057" xr:uid="{B37ABC3A-4474-4793-8D09-DA0678483AA2}"/>
    <cellStyle name="Komma 7 3 35 2" xfId="19637" xr:uid="{D7C7B95B-B9A4-4AB6-90CB-70050791DA7C}"/>
    <cellStyle name="Komma 7 3 35 2 2" xfId="31969" xr:uid="{6F560FDC-91DE-438F-BEA6-99F742843D62}"/>
    <cellStyle name="Komma 7 3 35 3" xfId="26932" xr:uid="{744C5A10-6775-4F9A-B6AA-00BCB9E44531}"/>
    <cellStyle name="Komma 7 3 36" xfId="13438" xr:uid="{86D0EAFC-F103-4602-B36B-22ED5065B0D1}"/>
    <cellStyle name="Komma 7 3 36 2" xfId="19846" xr:uid="{8CD9E1CA-82B6-4831-BD20-40E70097F0FF}"/>
    <cellStyle name="Komma 7 3 36 2 2" xfId="32177" xr:uid="{589B0131-AB1E-4701-BFF6-FA81B8C22838}"/>
    <cellStyle name="Komma 7 3 36 3" xfId="27140" xr:uid="{663DBCC8-2AD2-4FA3-8FF0-2E9C41CCDC96}"/>
    <cellStyle name="Komma 7 3 37" xfId="13827" xr:uid="{2809525F-FE34-4C4F-BB9A-27318816AEFE}"/>
    <cellStyle name="Komma 7 3 37 2" xfId="20058" xr:uid="{44F2CE23-6EB5-4A3B-AF93-162D5FE863F4}"/>
    <cellStyle name="Komma 7 3 37 2 2" xfId="32389" xr:uid="{4A27AA08-A258-4532-8C59-3698EB1CA1E8}"/>
    <cellStyle name="Komma 7 3 37 3" xfId="27352" xr:uid="{016889C0-D6A2-4781-8C37-E27C508C0921}"/>
    <cellStyle name="Komma 7 3 38" xfId="14208" xr:uid="{DDD57BC4-7F70-469E-B4F8-95DC9B2F413B}"/>
    <cellStyle name="Komma 7 3 38 2" xfId="20267" xr:uid="{17EC239A-2477-4A4D-A1F9-5BA5B5467961}"/>
    <cellStyle name="Komma 7 3 38 2 2" xfId="32597" xr:uid="{4DE65F63-2A53-4E2E-8064-38DE2094CF65}"/>
    <cellStyle name="Komma 7 3 38 3" xfId="27560" xr:uid="{D1FD0A69-9242-47CF-8F14-99E89C33916C}"/>
    <cellStyle name="Komma 7 3 39" xfId="14593" xr:uid="{B152A273-EBD9-4976-B376-A7FA3150BAE7}"/>
    <cellStyle name="Komma 7 3 39 2" xfId="20478" xr:uid="{7C8FC19A-60DE-43F1-9C0F-AF63E7B9003D}"/>
    <cellStyle name="Komma 7 3 39 2 2" xfId="32807" xr:uid="{1B1594C5-6FC4-4B77-AE71-3D8D53605C12}"/>
    <cellStyle name="Komma 7 3 39 3" xfId="27770" xr:uid="{D4352D9D-DAF7-4270-A611-7E5E3369B9A7}"/>
    <cellStyle name="Komma 7 3 4" xfId="1533" xr:uid="{BEEAE84F-F39F-4E49-A381-214CF7AE6424}"/>
    <cellStyle name="Komma 7 3 4 2" xfId="23145" xr:uid="{C6C834C0-CB7C-487E-8433-C6204A8F0B3D}"/>
    <cellStyle name="Komma 7 3 4 3" xfId="22718" xr:uid="{FBD362E1-A866-4850-8A64-B0E545D4B6F1}"/>
    <cellStyle name="Komma 7 3 40" xfId="14974" xr:uid="{37BDA690-94DC-40A0-8E85-D39B1107C38E}"/>
    <cellStyle name="Komma 7 3 40 2" xfId="20686" xr:uid="{D344A17C-0C85-40B2-AC74-6C70C6873A30}"/>
    <cellStyle name="Komma 7 3 40 2 2" xfId="33015" xr:uid="{0A8AAD45-C8BC-4371-BB93-D173A964A11A}"/>
    <cellStyle name="Komma 7 3 40 3" xfId="27978" xr:uid="{80D8EA02-5CE1-4025-BECB-47FF079A0111}"/>
    <cellStyle name="Komma 7 3 41" xfId="15355" xr:uid="{BA1197AB-2AF2-45CF-BB95-50177E9C4F31}"/>
    <cellStyle name="Komma 7 3 41 2" xfId="20895" xr:uid="{208FD383-22D6-4B70-9086-7186408FBB92}"/>
    <cellStyle name="Komma 7 3 41 2 2" xfId="33223" xr:uid="{B673E66E-83D4-4C26-BFCD-EEADBC8E56EE}"/>
    <cellStyle name="Komma 7 3 41 3" xfId="28186" xr:uid="{FC10314A-307A-4F58-89B6-DEDED4EAE256}"/>
    <cellStyle name="Komma 7 3 42" xfId="15736" xr:uid="{A5B18318-9158-4F25-9E45-E908D54C0A07}"/>
    <cellStyle name="Komma 7 3 42 2" xfId="21103" xr:uid="{3F205EEC-077D-49E7-8AFE-39B806F9B9AF}"/>
    <cellStyle name="Komma 7 3 42 2 2" xfId="33431" xr:uid="{ECB05EEC-38CB-45BD-8C44-B73FF8A3B4F8}"/>
    <cellStyle name="Komma 7 3 42 3" xfId="28394" xr:uid="{7101C286-5CE9-4C9C-86BD-6171D30C36FE}"/>
    <cellStyle name="Komma 7 3 43" xfId="16117" xr:uid="{569165D7-D9E6-4DF7-BE4F-62188321B300}"/>
    <cellStyle name="Komma 7 3 43 2" xfId="21311" xr:uid="{BEC2955D-2BED-4893-AD1F-AE2489377BA3}"/>
    <cellStyle name="Komma 7 3 43 2 2" xfId="33639" xr:uid="{65962EF0-3C46-4E5B-ACBD-C9B4C53AA7AC}"/>
    <cellStyle name="Komma 7 3 43 3" xfId="28602" xr:uid="{66306841-0C9C-4603-B035-C82594A7D644}"/>
    <cellStyle name="Komma 7 3 44" xfId="21537" xr:uid="{325C5513-E19B-4346-A543-D610E2F83AD5}"/>
    <cellStyle name="Komma 7 3 44 2" xfId="23018" xr:uid="{D13D6DB6-C5DF-4AE5-8E4A-48C16A3F8455}"/>
    <cellStyle name="Komma 7 3 45" xfId="22153" xr:uid="{599E0DDC-3FD2-442E-9811-5C18B226FAF0}"/>
    <cellStyle name="Komma 7 3 46" xfId="35501" xr:uid="{2D36DFED-4DF6-4339-ACC4-10445A423C48}"/>
    <cellStyle name="Komma 7 3 5" xfId="2335" xr:uid="{204418A6-A210-43E9-A8BF-85AD3CD1E26A}"/>
    <cellStyle name="Komma 7 3 5 2" xfId="5404" xr:uid="{FFC95EF2-3F1D-4819-9098-C7BFF8AF9DE4}"/>
    <cellStyle name="Komma 7 3 5 3" xfId="4248" xr:uid="{F4BBE056-80D8-4305-8E6F-D26D58B12C33}"/>
    <cellStyle name="Komma 7 3 6" xfId="2672" xr:uid="{67B988D6-8CB6-455B-9DDB-3B8948D35D0A}"/>
    <cellStyle name="Komma 7 3 6 2" xfId="5496" xr:uid="{BEDB0A18-F4AA-4C03-BBB5-D86F5EC59FA6}"/>
    <cellStyle name="Komma 7 3 6 3" xfId="23372" xr:uid="{E9AB7C11-07E3-48F6-B1F3-3DE066996AD7}"/>
    <cellStyle name="Komma 7 3 7" xfId="5596" xr:uid="{F17A3E94-590D-4499-A17B-B5EAE5936897}"/>
    <cellStyle name="Komma 7 3 8" xfId="5705" xr:uid="{59F6D6B4-E85B-440E-9A71-167070512650}"/>
    <cellStyle name="Komma 7 3 9" xfId="5820" xr:uid="{AA131EAE-A973-444A-8A94-0E80E6E176BC}"/>
    <cellStyle name="Komma 7 30" xfId="8358" xr:uid="{1F65CB52-B804-4282-906F-7445316F11D4}"/>
    <cellStyle name="Komma 7 30 2" xfId="17054" xr:uid="{D39B1AB0-35AE-4EAD-B489-3A41A0E545F6}"/>
    <cellStyle name="Komma 7 30 2 2" xfId="29394" xr:uid="{48069319-0364-46C0-9274-2E6083D4B51A}"/>
    <cellStyle name="Komma 7 30 3" xfId="24355" xr:uid="{E3252162-5BAA-42FF-B019-3FBD8836BA29}"/>
    <cellStyle name="Komma 7 31" xfId="8739" xr:uid="{9A75C081-8ACB-43D3-968E-222A2F1885DB}"/>
    <cellStyle name="Komma 7 31 2" xfId="17262" xr:uid="{70F40BCE-3B1A-4B63-81B9-40690FDB9B4F}"/>
    <cellStyle name="Komma 7 31 2 2" xfId="29602" xr:uid="{4577E6FD-85F2-4CC7-920E-4D1120C1DB2A}"/>
    <cellStyle name="Komma 7 31 3" xfId="24563" xr:uid="{CF89771C-C30A-4E15-B1C6-9BB5580F69C5}"/>
    <cellStyle name="Komma 7 32" xfId="9124" xr:uid="{087A2CED-E2E4-4A1F-8A48-93687D3D7A3F}"/>
    <cellStyle name="Komma 7 32 2" xfId="17471" xr:uid="{C0C8EF96-F1EB-4A3F-B704-8B8E368A2E7A}"/>
    <cellStyle name="Komma 7 32 2 2" xfId="29810" xr:uid="{BDA41210-2A2F-497B-9EA9-B169AB99622B}"/>
    <cellStyle name="Komma 7 32 3" xfId="24772" xr:uid="{D0355377-BDFE-4AF7-8291-4FF96C232C0F}"/>
    <cellStyle name="Komma 7 33" xfId="9520" xr:uid="{A213CA0A-FAD5-4504-9E0B-3650A7BCDD94}"/>
    <cellStyle name="Komma 7 33 2" xfId="17681" xr:uid="{6076A303-2BC8-41FD-AA49-4B0D1E3A56C5}"/>
    <cellStyle name="Komma 7 33 2 2" xfId="30019" xr:uid="{3963A45B-BB6E-4401-8874-1A9C8E87D07A}"/>
    <cellStyle name="Komma 7 33 3" xfId="24982" xr:uid="{A0FBD789-FE40-4C92-909C-658A2F9AC74D}"/>
    <cellStyle name="Komma 7 34" xfId="9901" xr:uid="{547A740B-3657-4830-BE07-465BDD5C12D4}"/>
    <cellStyle name="Komma 7 34 2" xfId="17889" xr:uid="{87AA9758-5205-4099-A3A8-78E8D94AED91}"/>
    <cellStyle name="Komma 7 34 2 2" xfId="30227" xr:uid="{68561A3A-D4B6-465F-A59B-080A3AC87EFE}"/>
    <cellStyle name="Komma 7 34 3" xfId="25190" xr:uid="{BEAE80EE-CBF8-4FB1-A988-582146946D36}"/>
    <cellStyle name="Komma 7 35" xfId="10283" xr:uid="{8E4564B0-9807-4FBC-B9CB-3428C9AA5BC7}"/>
    <cellStyle name="Komma 7 35 2" xfId="18098" xr:uid="{D023A585-2142-42A4-AD0F-8E6826BA7C23}"/>
    <cellStyle name="Komma 7 35 2 2" xfId="30436" xr:uid="{104ED5C9-AD0B-4F26-9E50-D767A31559C5}"/>
    <cellStyle name="Komma 7 35 3" xfId="25399" xr:uid="{02383979-E549-47CC-92D4-6BB9E687652A}"/>
    <cellStyle name="Komma 7 36" xfId="10664" xr:uid="{BAD8DC0B-A5ED-4AF6-99A1-938F9FF1867C}"/>
    <cellStyle name="Komma 7 36 2" xfId="18307" xr:uid="{D097C4E8-B844-49CA-A404-00B2D589C92D}"/>
    <cellStyle name="Komma 7 36 2 2" xfId="30644" xr:uid="{80F43C16-AB33-40BF-90BC-88A2F31B425B}"/>
    <cellStyle name="Komma 7 36 3" xfId="25607" xr:uid="{45482F54-FC93-49D0-B15E-84C55319C61A}"/>
    <cellStyle name="Komma 7 37" xfId="11045" xr:uid="{4326B354-C81C-447F-83FC-B28411664163}"/>
    <cellStyle name="Komma 7 37 2" xfId="18515" xr:uid="{A0782B25-7842-442C-86C5-FD5316EBC72E}"/>
    <cellStyle name="Komma 7 37 2 2" xfId="30852" xr:uid="{E0AF6FA2-DB64-4452-907A-F8F5FA0ACCDA}"/>
    <cellStyle name="Komma 7 37 3" xfId="25815" xr:uid="{4024AF9C-F19D-452C-A941-47DD7F4CA68B}"/>
    <cellStyle name="Komma 7 38" xfId="11462" xr:uid="{BA00E16A-2467-463E-9797-99E7F0F21343}"/>
    <cellStyle name="Komma 7 38 2" xfId="18734" xr:uid="{BD4376A4-C192-46D9-A3BD-BE2379C2D97E}"/>
    <cellStyle name="Komma 7 38 2 2" xfId="31068" xr:uid="{4C272A85-7F65-4D28-87A3-8B149F609988}"/>
    <cellStyle name="Komma 7 38 3" xfId="26031" xr:uid="{75813178-EB95-431B-BAD4-21FF0537E0D7}"/>
    <cellStyle name="Komma 7 39" xfId="11847" xr:uid="{E2B09C45-599B-469A-8D0C-5129FB76D8D3}"/>
    <cellStyle name="Komma 7 39 2" xfId="18944" xr:uid="{133D89A1-60F0-4FDE-8B2B-F9C1C67D0DFC}"/>
    <cellStyle name="Komma 7 39 2 2" xfId="31278" xr:uid="{552516C6-4AE5-4A2F-8823-D502FD182D08}"/>
    <cellStyle name="Komma 7 39 3" xfId="26241" xr:uid="{CF7C074F-E85A-45E3-8056-C9061BA0D5AD}"/>
    <cellStyle name="Komma 7 4" xfId="123" xr:uid="{00000000-0005-0000-0000-0000A6000000}"/>
    <cellStyle name="Komma 7 4 10" xfId="5899" xr:uid="{3D0B2D56-0974-4814-843C-18F8CC92A5D7}"/>
    <cellStyle name="Komma 7 4 11" xfId="6004" xr:uid="{A0829264-48AB-4B0D-B3E8-AFF04803AE0C}"/>
    <cellStyle name="Komma 7 4 12" xfId="6108" xr:uid="{459D8DEB-B21D-4912-9114-9DEDE5C1D09F}"/>
    <cellStyle name="Komma 7 4 13" xfId="6212" xr:uid="{6A268FA9-148F-4694-A4C0-CCF1C39F7755}"/>
    <cellStyle name="Komma 7 4 14" xfId="6316" xr:uid="{ED0C0BC6-C790-4331-9F43-8B0BE9D59233}"/>
    <cellStyle name="Komma 7 4 15" xfId="6438" xr:uid="{AEF361EE-DBB8-4BE1-8574-23BA21AAC4B3}"/>
    <cellStyle name="Komma 7 4 16" xfId="6542" xr:uid="{000C42B5-66C0-4B8E-8BDF-D856EA786F2B}"/>
    <cellStyle name="Komma 7 4 17" xfId="6646" xr:uid="{F9BE6FE8-5F6D-45D0-B973-06935F9413AC}"/>
    <cellStyle name="Komma 7 4 18" xfId="6751" xr:uid="{3DFE0FE7-E162-425C-BE08-236BE0783C39}"/>
    <cellStyle name="Komma 7 4 19" xfId="6945" xr:uid="{1B6A0C60-D427-41CE-AC37-BD255DB6105E}"/>
    <cellStyle name="Komma 7 4 2" xfId="640" xr:uid="{00000000-0005-0000-0000-0000A6000000}"/>
    <cellStyle name="Komma 7 4 2 10" xfId="9792" xr:uid="{9C9130E3-3E83-4D4F-A2A3-90513CE1EFB7}"/>
    <cellStyle name="Komma 7 4 2 10 2" xfId="17831" xr:uid="{E563DED3-A090-42D6-A854-B4C200B83DA1}"/>
    <cellStyle name="Komma 7 4 2 10 2 2" xfId="30169" xr:uid="{9E7200AC-E60D-41C2-B321-E7CAAA053ADD}"/>
    <cellStyle name="Komma 7 4 2 10 3" xfId="25132" xr:uid="{C3A80FC3-D5E0-4AF9-803D-74B2189CB876}"/>
    <cellStyle name="Komma 7 4 2 11" xfId="10174" xr:uid="{800CCD5E-0407-4F0B-BADF-0E83F5E94888}"/>
    <cellStyle name="Komma 7 4 2 11 2" xfId="18040" xr:uid="{E0E25E57-D22B-4682-8047-119338A44007}"/>
    <cellStyle name="Komma 7 4 2 11 2 2" xfId="30378" xr:uid="{6989F5C1-D6DB-455B-98F8-60D95749A788}"/>
    <cellStyle name="Komma 7 4 2 11 3" xfId="25341" xr:uid="{BC13A185-D844-456B-A7BA-628D980CD9A9}"/>
    <cellStyle name="Komma 7 4 2 12" xfId="10555" xr:uid="{3D100978-D81F-4299-92EB-9C06D3CCFA01}"/>
    <cellStyle name="Komma 7 4 2 12 2" xfId="18249" xr:uid="{DCCD056E-185C-46A4-A38A-732DB9869F4A}"/>
    <cellStyle name="Komma 7 4 2 12 2 2" xfId="30586" xr:uid="{A501F19A-6FC7-4F4E-8C71-D4743ACBA406}"/>
    <cellStyle name="Komma 7 4 2 12 3" xfId="25549" xr:uid="{622D9E9D-55DC-48D3-8DC5-0895F0D0A10A}"/>
    <cellStyle name="Komma 7 4 2 13" xfId="10936" xr:uid="{54B1B4B4-AD7B-4C71-BC9F-97BE8C680FA1}"/>
    <cellStyle name="Komma 7 4 2 13 2" xfId="18457" xr:uid="{E2BECD01-BEC0-4BCE-9891-A4FC28D120D9}"/>
    <cellStyle name="Komma 7 4 2 13 2 2" xfId="30794" xr:uid="{3D0D9B38-DB15-4F01-89B7-0B58059B1D27}"/>
    <cellStyle name="Komma 7 4 2 13 3" xfId="25757" xr:uid="{2138219A-5EF5-479D-B691-F81DBFC305F5}"/>
    <cellStyle name="Komma 7 4 2 14" xfId="11317" xr:uid="{E5ADD5BF-0738-4205-BAA5-5D4AC8459D67}"/>
    <cellStyle name="Komma 7 4 2 14 2" xfId="18666" xr:uid="{04AD7A3F-0F1D-4F7C-A21D-FF6A6F69FA55}"/>
    <cellStyle name="Komma 7 4 2 14 2 2" xfId="31002" xr:uid="{6DE26C86-54AD-45E5-B969-0A55E046B621}"/>
    <cellStyle name="Komma 7 4 2 14 3" xfId="25965" xr:uid="{5F27FFA6-5BEF-48BB-BD6D-D574B135BAA6}"/>
    <cellStyle name="Komma 7 4 2 15" xfId="11734" xr:uid="{9690207E-F496-4BBF-A943-6B20C198EE06}"/>
    <cellStyle name="Komma 7 4 2 15 2" xfId="18884" xr:uid="{3BCE6411-2C2A-4917-A506-FCCDCD7CA1C8}"/>
    <cellStyle name="Komma 7 4 2 15 2 2" xfId="31218" xr:uid="{ECACD0CD-FB07-467E-BB51-E03B0BFD9656}"/>
    <cellStyle name="Komma 7 4 2 15 3" xfId="26181" xr:uid="{3671770D-4279-4D86-A453-EAABAFEFE7B8}"/>
    <cellStyle name="Komma 7 4 2 16" xfId="12119" xr:uid="{202F4859-E565-4515-8381-3D80DBCFCB76}"/>
    <cellStyle name="Komma 7 4 2 16 2" xfId="19095" xr:uid="{105501DD-474F-4053-B9A7-126DCDC0222E}"/>
    <cellStyle name="Komma 7 4 2 16 2 2" xfId="31428" xr:uid="{E2908CC9-EB5A-49C7-AD3A-5700AEBFA87F}"/>
    <cellStyle name="Komma 7 4 2 16 3" xfId="26391" xr:uid="{8DA5F6A1-6E5D-47D8-918A-384152033772}"/>
    <cellStyle name="Komma 7 4 2 17" xfId="12500" xr:uid="{62F2E17B-37A4-4071-8F18-509F2EAAA609}"/>
    <cellStyle name="Komma 7 4 2 17 2" xfId="19304" xr:uid="{EDEF21F3-83AF-418C-9F9B-8D7CF3595A33}"/>
    <cellStyle name="Komma 7 4 2 17 2 2" xfId="31636" xr:uid="{5703BA5D-F0A1-4F3C-9CF3-296C4668EF02}"/>
    <cellStyle name="Komma 7 4 2 17 3" xfId="26599" xr:uid="{7A5C37EF-1BBC-4938-9316-FF637045F5B4}"/>
    <cellStyle name="Komma 7 4 2 18" xfId="12881" xr:uid="{50CAA891-AE5C-4539-A628-4F8655BF0620}"/>
    <cellStyle name="Komma 7 4 2 18 2" xfId="19512" xr:uid="{E19FF3CD-F708-458E-9518-20A3A4B7688B}"/>
    <cellStyle name="Komma 7 4 2 18 2 2" xfId="31844" xr:uid="{AD37684A-B9B1-417E-9317-9B25D6A3374C}"/>
    <cellStyle name="Komma 7 4 2 18 3" xfId="26807" xr:uid="{F846676C-4EFF-4183-9BED-11715C11A527}"/>
    <cellStyle name="Komma 7 4 2 19" xfId="13262" xr:uid="{623C007D-1FE8-4B5C-B3FE-157FF69E5753}"/>
    <cellStyle name="Komma 7 4 2 19 2" xfId="19720" xr:uid="{37959237-333A-44EF-9784-8489D77DF00A}"/>
    <cellStyle name="Komma 7 4 2 19 2 2" xfId="32052" xr:uid="{87C0D6DE-174E-4EA8-989B-D51B4202F550}"/>
    <cellStyle name="Komma 7 4 2 19 3" xfId="27015" xr:uid="{1F4566DD-9FA6-4587-9BC2-67F5EC0BE8C4}"/>
    <cellStyle name="Komma 7 4 2 2" xfId="974" xr:uid="{C84D25D6-1F27-4A96-AAD3-A589A15C6C5F}"/>
    <cellStyle name="Komma 7 4 2 2 2" xfId="1327" xr:uid="{E621802E-5D46-44AE-ABD7-D3AD4A4DD9C9}"/>
    <cellStyle name="Komma 7 4 2 2 2 2" xfId="2164" xr:uid="{BFCC42D1-7669-4267-8204-60366BB9CD14}"/>
    <cellStyle name="Komma 7 4 2 2 2 2 2" xfId="4932" xr:uid="{6C675A3E-ADED-4B5B-820E-6CE5048A1D87}"/>
    <cellStyle name="Komma 7 4 2 2 2 3" xfId="3669" xr:uid="{8905066C-9870-4A65-9F0F-9D618F22249A}"/>
    <cellStyle name="Komma 7 4 2 2 3" xfId="1814" xr:uid="{63659D9B-AB39-4C49-87FD-39A7632B4B05}"/>
    <cellStyle name="Komma 7 4 2 2 3 2" xfId="4033" xr:uid="{21752169-7B1A-4DDC-873B-45EA6597A38B}"/>
    <cellStyle name="Komma 7 4 2 2 4" xfId="4582" xr:uid="{2C69D025-D1E1-4551-A5F1-E13D34C7991D}"/>
    <cellStyle name="Komma 7 4 2 2 5" xfId="3212" xr:uid="{5CD470C8-CB80-4CCB-B922-598D70EB1003}"/>
    <cellStyle name="Komma 7 4 2 2 6" xfId="22624" xr:uid="{28F252C1-6CDB-422E-940B-98C348AED2B7}"/>
    <cellStyle name="Komma 7 4 2 20" xfId="13643" xr:uid="{E838EA46-AD8A-4088-97C7-35060E8BB90B}"/>
    <cellStyle name="Komma 7 4 2 20 2" xfId="19929" xr:uid="{9A50ADC8-CD83-4CB4-8C1A-C2335E1F8E5E}"/>
    <cellStyle name="Komma 7 4 2 20 2 2" xfId="32260" xr:uid="{85655767-2A52-445A-BE39-B86763E51061}"/>
    <cellStyle name="Komma 7 4 2 20 3" xfId="27223" xr:uid="{DBBB9A20-AEB9-40F0-BF2A-62D48845CD17}"/>
    <cellStyle name="Komma 7 4 2 21" xfId="14032" xr:uid="{49FCBA49-FF23-4B70-B208-597B66F96C64}"/>
    <cellStyle name="Komma 7 4 2 21 2" xfId="20142" xr:uid="{82C717A8-0D5A-475E-8FAF-285D75E1E2C4}"/>
    <cellStyle name="Komma 7 4 2 21 2 2" xfId="32472" xr:uid="{F726A876-F262-4241-8F00-01B7D23BA82C}"/>
    <cellStyle name="Komma 7 4 2 21 3" xfId="27435" xr:uid="{9789F41C-26E6-4866-91BD-95E87458768E}"/>
    <cellStyle name="Komma 7 4 2 22" xfId="14413" xr:uid="{43276857-C27E-4E92-A115-05C865C48F0A}"/>
    <cellStyle name="Komma 7 4 2 22 2" xfId="20351" xr:uid="{2DD9E6E6-B7A9-4769-9200-ACE555B10236}"/>
    <cellStyle name="Komma 7 4 2 22 2 2" xfId="32680" xr:uid="{1584C984-73F9-497B-9C09-64445F81CA15}"/>
    <cellStyle name="Komma 7 4 2 22 3" xfId="27643" xr:uid="{5CC551B5-EC25-4960-B542-23F20AF568B3}"/>
    <cellStyle name="Komma 7 4 2 23" xfId="14798" xr:uid="{0FE223DA-E81D-49E5-911D-D001FFC304D1}"/>
    <cellStyle name="Komma 7 4 2 23 2" xfId="20561" xr:uid="{4AE68668-F619-4882-9173-580A12C55BDD}"/>
    <cellStyle name="Komma 7 4 2 23 2 2" xfId="32890" xr:uid="{58B506BC-2FFA-4293-B171-E7EC9286C7AF}"/>
    <cellStyle name="Komma 7 4 2 23 3" xfId="27853" xr:uid="{27716004-1B4B-45C2-B3AF-48A4138E825E}"/>
    <cellStyle name="Komma 7 4 2 24" xfId="15179" xr:uid="{88B72996-6E02-4762-8412-9D9D9D73EAF7}"/>
    <cellStyle name="Komma 7 4 2 24 2" xfId="20770" xr:uid="{B89088E0-8AD7-4353-8AF2-A4BCB4DA375B}"/>
    <cellStyle name="Komma 7 4 2 24 2 2" xfId="33098" xr:uid="{1CB421F4-9153-40B2-9736-5BC57059DB22}"/>
    <cellStyle name="Komma 7 4 2 24 3" xfId="28061" xr:uid="{2979993C-94F4-4C91-9783-B49BBBE97F61}"/>
    <cellStyle name="Komma 7 4 2 25" xfId="15560" xr:uid="{07042DB7-72AB-4CDE-B9D1-837195E3FA52}"/>
    <cellStyle name="Komma 7 4 2 25 2" xfId="20978" xr:uid="{82E7FF75-A1B5-4985-9E13-9AD5E868A8DD}"/>
    <cellStyle name="Komma 7 4 2 25 2 2" xfId="33306" xr:uid="{4A47B3C9-21C0-400B-93C4-2A9154F3A205}"/>
    <cellStyle name="Komma 7 4 2 25 3" xfId="28269" xr:uid="{D413EE3E-2956-4DC4-87E9-1EF09E1779A0}"/>
    <cellStyle name="Komma 7 4 2 26" xfId="15941" xr:uid="{6DD20EC3-E5D2-4FA9-A322-5923E79CC3B1}"/>
    <cellStyle name="Komma 7 4 2 26 2" xfId="21186" xr:uid="{E2E23E88-7B02-44A9-9262-A437E44C51CA}"/>
    <cellStyle name="Komma 7 4 2 26 2 2" xfId="33514" xr:uid="{4CE52C5E-B3D6-4945-805E-E0116C7D980F}"/>
    <cellStyle name="Komma 7 4 2 26 3" xfId="28477" xr:uid="{04B0C9AA-3B1C-4039-BCDA-099800D25420}"/>
    <cellStyle name="Komma 7 4 2 27" xfId="16322" xr:uid="{024350A5-BBE7-45F5-883F-EC0FF4EEA940}"/>
    <cellStyle name="Komma 7 4 2 27 2" xfId="21394" xr:uid="{2C8154F3-D16E-458B-9596-D1F8901132E4}"/>
    <cellStyle name="Komma 7 4 2 27 2 2" xfId="33722" xr:uid="{31BB8746-CE29-49BD-8C3A-84CD1F5CCE49}"/>
    <cellStyle name="Komma 7 4 2 27 3" xfId="28685" xr:uid="{3EBBABE2-A3E0-4235-AF14-D37FD445102E}"/>
    <cellStyle name="Komma 7 4 2 28" xfId="21742" xr:uid="{DD627B33-E141-4B46-BC8A-C4027CE67371}"/>
    <cellStyle name="Komma 7 4 2 28 2" xfId="23196" xr:uid="{22B21DB5-FFE3-45E7-8500-4F6C51455401}"/>
    <cellStyle name="Komma 7 4 2 29" xfId="22286" xr:uid="{B5B477B1-EE20-49C8-A699-D3F1B6125639}"/>
    <cellStyle name="Komma 7 4 2 3" xfId="2820" xr:uid="{A3BDBB64-CE52-4ED8-8061-7FE7E5D1562E}"/>
    <cellStyle name="Komma 7 4 2 3 2" xfId="3512" xr:uid="{6500E28C-46AB-4311-8850-8A4615349BA4}"/>
    <cellStyle name="Komma 7 4 2 3 3" xfId="23510" xr:uid="{2F48E359-647A-4F0C-B7CD-7B0F2990E113}"/>
    <cellStyle name="Komma 7 4 2 3 4" xfId="22913" xr:uid="{7EAD85E4-0F8B-461A-BC8A-7273A87F4F1F}"/>
    <cellStyle name="Komma 7 4 2 30" xfId="35743" xr:uid="{41A03441-82B7-496D-8961-234FCC79ED7F}"/>
    <cellStyle name="Komma 7 4 2 4" xfId="4309" xr:uid="{741A3EBF-D85C-46DE-AF15-6A4E94DFA9E0}"/>
    <cellStyle name="Komma 7 4 2 4 2" xfId="7478" xr:uid="{4D8A3C85-70F8-4D7B-8D9E-2EE435560266}"/>
    <cellStyle name="Komma 7 4 2 5" xfId="7860" xr:uid="{A3B08665-44AC-4038-AEC0-7387F4B3D4EE}"/>
    <cellStyle name="Komma 7 4 2 5 2" xfId="16773" xr:uid="{54338DE7-B50F-4C84-A47E-5847BABC3687}"/>
    <cellStyle name="Komma 7 4 2 5 2 2" xfId="29114" xr:uid="{AB408020-FB2E-406D-8E7B-C95373F8137E}"/>
    <cellStyle name="Komma 7 4 2 5 3" xfId="24075" xr:uid="{CBB93565-B8B1-44F6-8421-5AAA46D7D926}"/>
    <cellStyle name="Komma 7 4 2 6" xfId="8249" xr:uid="{8CA430BB-BCD9-4500-BA51-BA867810EAD7}"/>
    <cellStyle name="Komma 7 4 2 6 2" xfId="16996" xr:uid="{523B067A-C3EF-4DD8-839A-56C788B93F46}"/>
    <cellStyle name="Komma 7 4 2 6 2 2" xfId="29336" xr:uid="{36072827-BA6E-4032-8925-93B148F6A1B9}"/>
    <cellStyle name="Komma 7 4 2 6 3" xfId="24297" xr:uid="{3E27E846-8DD2-4D63-ACCE-3B0F2DF2C428}"/>
    <cellStyle name="Komma 7 4 2 7" xfId="8630" xr:uid="{7C31AF44-2A7F-4CFE-8A10-C2FDF92033C4}"/>
    <cellStyle name="Komma 7 4 2 7 2" xfId="17204" xr:uid="{113936BE-EE72-4F08-90CB-7B1B74A2422A}"/>
    <cellStyle name="Komma 7 4 2 7 2 2" xfId="29544" xr:uid="{20E18C59-BFAC-4DAB-8C49-0ABE2E90BCD6}"/>
    <cellStyle name="Komma 7 4 2 7 3" xfId="24505" xr:uid="{C8E0D399-F0C5-4D5F-A1E5-198856F6CA37}"/>
    <cellStyle name="Komma 7 4 2 8" xfId="9011" xr:uid="{08D86EE9-C28A-44E7-BE9D-E227DADACFE7}"/>
    <cellStyle name="Komma 7 4 2 8 2" xfId="17413" xr:uid="{F69C53EA-C2AF-4299-B9D8-6DF1C49FE1CB}"/>
    <cellStyle name="Komma 7 4 2 8 2 2" xfId="29752" xr:uid="{7D913D1B-659E-4C5C-92BE-E54EBD3BAC3F}"/>
    <cellStyle name="Komma 7 4 2 8 3" xfId="24713" xr:uid="{72A9DBE8-E7C3-46CE-9EEE-FDEC30BA0EEC}"/>
    <cellStyle name="Komma 7 4 2 9" xfId="9411" xr:uid="{A73BAC7C-E307-4F7A-AF8B-6FC9CD070E30}"/>
    <cellStyle name="Komma 7 4 2 9 2" xfId="17623" xr:uid="{0242DE3F-6463-4BDD-BC83-2F5785DA457E}"/>
    <cellStyle name="Komma 7 4 2 9 2 2" xfId="29961" xr:uid="{3035FFA1-38D8-4204-A98A-AA98C8821B8F}"/>
    <cellStyle name="Komma 7 4 2 9 3" xfId="24924" xr:uid="{7BF90DD4-A777-4A55-BA82-B86A9593DFC8}"/>
    <cellStyle name="Komma 7 4 20" xfId="7230" xr:uid="{6746E717-1015-4BF6-A200-164E7063A229}"/>
    <cellStyle name="Komma 7 4 21" xfId="7607" xr:uid="{2B841027-322B-45D0-B62A-7F2307DF0984}"/>
    <cellStyle name="Komma 7 4 21 2" xfId="16621" xr:uid="{0A5449A0-3DB7-4675-B149-CFEFD831A201}"/>
    <cellStyle name="Komma 7 4 21 2 2" xfId="28963" xr:uid="{4A2D9115-4E5A-403C-B52E-108E8A69592D}"/>
    <cellStyle name="Komma 7 4 21 3" xfId="23924" xr:uid="{3184DF50-F636-4512-9B8C-F8FA7E1B38C5}"/>
    <cellStyle name="Komma 7 4 22" xfId="8003" xr:uid="{DFF9B657-4D24-492A-BE2D-8022DFE02F23}"/>
    <cellStyle name="Komma 7 4 22 2" xfId="16865" xr:uid="{61FB39CA-615A-475D-B646-B94629338C97}"/>
    <cellStyle name="Komma 7 4 22 2 2" xfId="29206" xr:uid="{923A84C8-B408-4A6B-ACCE-A4A0CD5702AE}"/>
    <cellStyle name="Komma 7 4 22 3" xfId="24167" xr:uid="{A3C10A88-C734-4360-939E-579B2BCAE453}"/>
    <cellStyle name="Komma 7 4 23" xfId="8378" xr:uid="{AB61B41E-7CD1-45A3-9629-7E3BB8FB4FAB}"/>
    <cellStyle name="Komma 7 4 23 2" xfId="17074" xr:uid="{688F1965-4A9A-46D4-B871-5A25B78B02FF}"/>
    <cellStyle name="Komma 7 4 23 2 2" xfId="29414" xr:uid="{2A9B1340-ECB2-453E-8547-6DA6E37BB912}"/>
    <cellStyle name="Komma 7 4 23 3" xfId="24375" xr:uid="{949459AB-2957-4AFD-AE5A-A10D7850FB2A}"/>
    <cellStyle name="Komma 7 4 24" xfId="8759" xr:uid="{2BB7D961-1984-46B4-9035-8A524D8DA79D}"/>
    <cellStyle name="Komma 7 4 24 2" xfId="17282" xr:uid="{25711658-D064-47E5-A52A-10DE67EF9ED1}"/>
    <cellStyle name="Komma 7 4 24 2 2" xfId="29622" xr:uid="{6EF79512-22DF-460B-84F9-3E37D51DCCD8}"/>
    <cellStyle name="Komma 7 4 24 3" xfId="24583" xr:uid="{9B8643B1-A8FE-4899-8D94-1FF9EB3C11EF}"/>
    <cellStyle name="Komma 7 4 25" xfId="9144" xr:uid="{624BA6F6-8CEC-4A6F-88E1-664D4BFE13BE}"/>
    <cellStyle name="Komma 7 4 25 2" xfId="17491" xr:uid="{05CEB010-68C7-48D7-8D66-5F5134D16358}"/>
    <cellStyle name="Komma 7 4 25 2 2" xfId="29830" xr:uid="{122EA85F-2069-45BA-B949-982A4EE09B8D}"/>
    <cellStyle name="Komma 7 4 25 3" xfId="24792" xr:uid="{47D2422C-C844-4877-8C3B-CD878CEE6332}"/>
    <cellStyle name="Komma 7 4 26" xfId="9540" xr:uid="{D1D5262C-DB5B-4667-8FDF-EFE5A5F94123}"/>
    <cellStyle name="Komma 7 4 26 2" xfId="17701" xr:uid="{53D28B4E-2BC4-4438-8D89-C54FAA5D5601}"/>
    <cellStyle name="Komma 7 4 26 2 2" xfId="30039" xr:uid="{C08377FD-5258-4B3B-B9C8-64FA4AE5AD1E}"/>
    <cellStyle name="Komma 7 4 26 3" xfId="25002" xr:uid="{ABF3C80A-18E2-4E06-A87F-5FF225C2CFAF}"/>
    <cellStyle name="Komma 7 4 27" xfId="9921" xr:uid="{57583AA5-37EC-43EF-A484-9524387464D5}"/>
    <cellStyle name="Komma 7 4 27 2" xfId="17909" xr:uid="{4AB84B72-6771-4A4D-8774-256E2EDB8603}"/>
    <cellStyle name="Komma 7 4 27 2 2" xfId="30247" xr:uid="{B24C12B8-FEC8-40B6-B6F5-69D3C583E5F3}"/>
    <cellStyle name="Komma 7 4 27 3" xfId="25210" xr:uid="{987FB9ED-9660-41F8-9A0E-095318667143}"/>
    <cellStyle name="Komma 7 4 28" xfId="10303" xr:uid="{6159393B-5DFE-4C81-ADC0-A6B3D70CA0B7}"/>
    <cellStyle name="Komma 7 4 28 2" xfId="18118" xr:uid="{D9A369A8-29CA-468C-8AA6-B34D00AAB2C1}"/>
    <cellStyle name="Komma 7 4 28 2 2" xfId="30456" xr:uid="{9A4FBDE8-D079-485D-9F1B-D559951F8FBC}"/>
    <cellStyle name="Komma 7 4 28 3" xfId="25419" xr:uid="{18973750-C71B-403D-917A-43479E9ADE9C}"/>
    <cellStyle name="Komma 7 4 29" xfId="10684" xr:uid="{1E1A3F33-76D2-4C72-867D-FE29856FEC98}"/>
    <cellStyle name="Komma 7 4 29 2" xfId="18327" xr:uid="{00B417D7-D11B-4360-A3A1-1EA24CE262EA}"/>
    <cellStyle name="Komma 7 4 29 2 2" xfId="30664" xr:uid="{05F3EBFE-B60D-4DDB-AE06-32E010CD4943}"/>
    <cellStyle name="Komma 7 4 29 3" xfId="25627" xr:uid="{47EBDF14-308A-433E-8FC3-D8E6CFBB9807}"/>
    <cellStyle name="Komma 7 4 3" xfId="786" xr:uid="{99F25C67-2DD6-434A-91BC-D3AD63B35F6C}"/>
    <cellStyle name="Komma 7 4 3 2" xfId="1141" xr:uid="{6C16BAB8-D526-4085-B6C5-B9400933ED95}"/>
    <cellStyle name="Komma 7 4 3 2 2" xfId="1978" xr:uid="{E438AA1E-C244-4610-9414-C2995F8E3A31}"/>
    <cellStyle name="Komma 7 4 3 2 2 2" xfId="4746" xr:uid="{8FCE187A-54C7-4D62-BA9E-A9BF02E136C1}"/>
    <cellStyle name="Komma 7 4 3 2 3" xfId="4148" xr:uid="{A438CA52-4141-43CA-ADC7-5226247309C9}"/>
    <cellStyle name="Komma 7 4 3 2 4" xfId="23765" xr:uid="{D9EA57C6-B2E8-4DE3-994F-6FDCB601D0E2}"/>
    <cellStyle name="Komma 7 4 3 3" xfId="1628" xr:uid="{6266F97C-6F04-48A2-8CDD-E5EAD0983E63}"/>
    <cellStyle name="Komma 7 4 3 3 2" xfId="3867" xr:uid="{0D647177-7DEF-494C-AE11-609FA22F8D9D}"/>
    <cellStyle name="Komma 7 4 3 3 3" xfId="21962" xr:uid="{00E9494C-670A-4F79-B532-F4AFEC203EF1}"/>
    <cellStyle name="Komma 7 4 3 3 4" xfId="28740" xr:uid="{0012A60D-A402-4734-AB69-05B15B167088}"/>
    <cellStyle name="Komma 7 4 3 4" xfId="4423" xr:uid="{578C750E-D837-4886-8F91-C8B22CF5C58C}"/>
    <cellStyle name="Komma 7 4 3 4 2" xfId="23310" xr:uid="{DB3BDE50-4A50-4E37-B9E3-1D23AD813922}"/>
    <cellStyle name="Komma 7 4 3 5" xfId="5237" xr:uid="{AA1A4E94-BFA8-4ED0-A4BB-6B7F1BBDF949}"/>
    <cellStyle name="Komma 7 4 3 6" xfId="16457" xr:uid="{B57BE9B8-E8C6-4190-A64B-A625B0927100}"/>
    <cellStyle name="Komma 7 4 3 7" xfId="3044" xr:uid="{0FFF68F9-AA46-467E-AD05-756440BD6C73}"/>
    <cellStyle name="Komma 7 4 3 8" xfId="22429" xr:uid="{72811D39-E9C8-42DF-A38E-E554E26C056C}"/>
    <cellStyle name="Komma 7 4 30" xfId="11065" xr:uid="{A8C66937-631B-4EE1-88E2-3FBE8DB438E6}"/>
    <cellStyle name="Komma 7 4 30 2" xfId="18535" xr:uid="{E0B4CFB8-54E0-4F2E-9BAC-898C289DB234}"/>
    <cellStyle name="Komma 7 4 30 2 2" xfId="30872" xr:uid="{1CD47BF2-EA79-4B89-A499-44CC73DE0717}"/>
    <cellStyle name="Komma 7 4 30 3" xfId="25835" xr:uid="{BD7DD4A9-F293-4D0A-98C0-2A6AAF8068FB}"/>
    <cellStyle name="Komma 7 4 31" xfId="11482" xr:uid="{958D3748-FAA7-40DD-AA94-09CFC9171F6E}"/>
    <cellStyle name="Komma 7 4 31 2" xfId="18754" xr:uid="{6B2F0B59-7A92-40D0-AA1A-FED79A09D888}"/>
    <cellStyle name="Komma 7 4 31 2 2" xfId="31088" xr:uid="{1B8219B4-1CC3-4CF1-BAC9-BC0E18F6ADC3}"/>
    <cellStyle name="Komma 7 4 31 3" xfId="26051" xr:uid="{A6253DCA-E3A8-4438-95A6-F9E25FB80368}"/>
    <cellStyle name="Komma 7 4 32" xfId="11867" xr:uid="{4E9B7948-B27F-4698-AF20-AAFF95084B33}"/>
    <cellStyle name="Komma 7 4 32 2" xfId="18964" xr:uid="{1BBBD6DC-F54E-44E9-A52E-C40C79798BB3}"/>
    <cellStyle name="Komma 7 4 32 2 2" xfId="31298" xr:uid="{2237669B-868B-4B40-BE29-A6EE66D43089}"/>
    <cellStyle name="Komma 7 4 32 3" xfId="26261" xr:uid="{59EACC27-D242-4AA5-9D7C-052C633C52CB}"/>
    <cellStyle name="Komma 7 4 33" xfId="12248" xr:uid="{24CAFB0F-4B5C-4AB4-8732-C35A92D76A29}"/>
    <cellStyle name="Komma 7 4 33 2" xfId="19173" xr:uid="{85FFA1D9-6121-4A5D-95EC-D4D4E1E9C74D}"/>
    <cellStyle name="Komma 7 4 33 2 2" xfId="31506" xr:uid="{DC54F900-8A32-4F66-B4C9-1782D3DC641D}"/>
    <cellStyle name="Komma 7 4 33 3" xfId="26469" xr:uid="{991BEC26-24E5-4361-8848-E4819E3B1449}"/>
    <cellStyle name="Komma 7 4 34" xfId="12629" xr:uid="{5E278CCA-6845-4D5D-8DFC-ED0770C75CCD}"/>
    <cellStyle name="Komma 7 4 34 2" xfId="19382" xr:uid="{AE19F56D-B48B-489F-8F66-2F1EAFD828DF}"/>
    <cellStyle name="Komma 7 4 34 2 2" xfId="31714" xr:uid="{BD74AF4D-ED87-42DF-963E-83BED21AE6DD}"/>
    <cellStyle name="Komma 7 4 34 3" xfId="26677" xr:uid="{374908BB-292D-4032-BDEE-88E0059EED28}"/>
    <cellStyle name="Komma 7 4 35" xfId="13010" xr:uid="{129B9DE0-2886-49A8-B202-68AA39AE0C5F}"/>
    <cellStyle name="Komma 7 4 35 2" xfId="19590" xr:uid="{F322EE8B-BC7A-4885-9BD7-0826308F7732}"/>
    <cellStyle name="Komma 7 4 35 2 2" xfId="31922" xr:uid="{59ED0ED5-BE8F-465E-8E2C-EE563F4DF18B}"/>
    <cellStyle name="Komma 7 4 35 3" xfId="26885" xr:uid="{7A4FFDCD-575B-4837-BCFD-9EEC96A768F7}"/>
    <cellStyle name="Komma 7 4 36" xfId="13391" xr:uid="{CFCCE1B6-A71D-4F3B-B95C-0788AE41D7D1}"/>
    <cellStyle name="Komma 7 4 36 2" xfId="19799" xr:uid="{5E786E29-1844-48B7-A063-B72A8513D846}"/>
    <cellStyle name="Komma 7 4 36 2 2" xfId="32130" xr:uid="{636C36DD-DC57-43EB-B3D0-59F072A14F5D}"/>
    <cellStyle name="Komma 7 4 36 3" xfId="27093" xr:uid="{D7A4C84C-73C3-4AE7-9DCF-F1CE2E49D2F1}"/>
    <cellStyle name="Komma 7 4 37" xfId="13780" xr:uid="{B37BF006-68E5-457D-ACA6-3EBE8EAD4411}"/>
    <cellStyle name="Komma 7 4 37 2" xfId="20011" xr:uid="{E93BE1F6-0DBD-47D1-98ED-38D5C25A3AD5}"/>
    <cellStyle name="Komma 7 4 37 2 2" xfId="32342" xr:uid="{E6CD5FE5-F1A3-4645-B15A-82067C8A0657}"/>
    <cellStyle name="Komma 7 4 37 3" xfId="27305" xr:uid="{B02CBC00-62BD-42CB-AFDE-22959A3DFF24}"/>
    <cellStyle name="Komma 7 4 38" xfId="14161" xr:uid="{C0A83C12-4848-4A54-8ADE-4ED9CEBC271E}"/>
    <cellStyle name="Komma 7 4 38 2" xfId="20220" xr:uid="{C3CF4117-201E-49E3-9395-E377E059E0F9}"/>
    <cellStyle name="Komma 7 4 38 2 2" xfId="32550" xr:uid="{F6A068C3-C1BD-4228-914E-C40308017240}"/>
    <cellStyle name="Komma 7 4 38 3" xfId="27513" xr:uid="{8BA87B39-6714-496E-A1D0-9C3CDAF79961}"/>
    <cellStyle name="Komma 7 4 39" xfId="14546" xr:uid="{7EDD4DA9-7DB5-4C0D-9D74-9FF35F486F4A}"/>
    <cellStyle name="Komma 7 4 39 2" xfId="20431" xr:uid="{E32C5181-E1FA-45A4-9A0B-A4E7BBD6334C}"/>
    <cellStyle name="Komma 7 4 39 2 2" xfId="32760" xr:uid="{FDA164CA-111F-483C-BD8D-B096FFA65424}"/>
    <cellStyle name="Komma 7 4 39 3" xfId="27723" xr:uid="{E80A9BD8-41C5-4049-8749-2515C280E76E}"/>
    <cellStyle name="Komma 7 4 4" xfId="1464" xr:uid="{7F5ADCCC-F1DF-4AB6-B165-859323D5BB79}"/>
    <cellStyle name="Komma 7 4 4 2" xfId="23677" xr:uid="{5C11DED7-8FEE-4DB8-B1E6-376083ADCF2B}"/>
    <cellStyle name="Komma 7 4 4 3" xfId="22832" xr:uid="{8AC2D591-7B46-497A-A58D-FCFAEEE5B57C}"/>
    <cellStyle name="Komma 7 4 40" xfId="14927" xr:uid="{1E83ED85-2A73-4A05-B86F-8F9FB69E4074}"/>
    <cellStyle name="Komma 7 4 40 2" xfId="20639" xr:uid="{268C3272-B004-4504-A437-87024A25DFC2}"/>
    <cellStyle name="Komma 7 4 40 2 2" xfId="32968" xr:uid="{E831B2CA-B434-4568-9133-8528E4ACE9DE}"/>
    <cellStyle name="Komma 7 4 40 3" xfId="27931" xr:uid="{BE968C0F-09A0-407F-960E-17C8E8BB701F}"/>
    <cellStyle name="Komma 7 4 41" xfId="15308" xr:uid="{5CA5C108-4E39-405B-AC9C-10CB1293A801}"/>
    <cellStyle name="Komma 7 4 41 2" xfId="20848" xr:uid="{0B46F350-E3C5-49DC-B553-8B60E8B5F18E}"/>
    <cellStyle name="Komma 7 4 41 2 2" xfId="33176" xr:uid="{F411FFBB-7599-4117-913E-C8098D0B448B}"/>
    <cellStyle name="Komma 7 4 41 3" xfId="28139" xr:uid="{4923A222-701E-44E0-8098-875FB29D2E02}"/>
    <cellStyle name="Komma 7 4 42" xfId="15689" xr:uid="{07CD98CA-4737-4EDD-A1F7-903B10A81CC4}"/>
    <cellStyle name="Komma 7 4 42 2" xfId="21056" xr:uid="{0516AD55-343D-4891-9CBC-680AC024752C}"/>
    <cellStyle name="Komma 7 4 42 2 2" xfId="33384" xr:uid="{F337C9CD-D9CE-46BF-8FC6-3575C0AA6977}"/>
    <cellStyle name="Komma 7 4 42 3" xfId="28347" xr:uid="{C9243873-8B95-4920-8817-1065F8DDD516}"/>
    <cellStyle name="Komma 7 4 43" xfId="16070" xr:uid="{C12F5100-12AE-4457-B2A0-DC823491F608}"/>
    <cellStyle name="Komma 7 4 43 2" xfId="21264" xr:uid="{4029B03F-C528-4487-B65B-515DDD96746B}"/>
    <cellStyle name="Komma 7 4 43 2 2" xfId="33592" xr:uid="{26903E2B-8862-40D9-86BE-7D4EBAFF0629}"/>
    <cellStyle name="Komma 7 4 43 3" xfId="28555" xr:uid="{51F11D3C-2406-4691-8FCE-E7637BE3ED33}"/>
    <cellStyle name="Komma 7 4 44" xfId="21490" xr:uid="{8944E3E0-212C-4C6E-B5AA-EA25E86E2925}"/>
    <cellStyle name="Komma 7 4 44 2" xfId="23050" xr:uid="{72067C18-5CEA-4E46-9A61-59E02F0FC823}"/>
    <cellStyle name="Komma 7 4 45" xfId="22081" xr:uid="{0474834A-3CB5-43A3-845F-93E873A8AD26}"/>
    <cellStyle name="Komma 7 4 46" xfId="35429" xr:uid="{1807F63E-C0C3-4BFC-B811-85B3C9D91477}"/>
    <cellStyle name="Komma 7 4 5" xfId="2420" xr:uid="{3CD10348-5D02-48BD-988F-46D4F94C591C}"/>
    <cellStyle name="Komma 7 4 5 2" xfId="5373" xr:uid="{2A5AC940-15ED-48F7-B789-A7901ADC7B4D}"/>
    <cellStyle name="Komma 7 4 5 3" xfId="4211" xr:uid="{BC5539A0-F6DF-4DAF-8B37-678BA7C0849A}"/>
    <cellStyle name="Komma 7 4 6" xfId="2600" xr:uid="{DDEB5809-A97C-412D-B6E3-4E8E1FC30429}"/>
    <cellStyle name="Komma 7 4 6 2" xfId="5459" xr:uid="{8E27E2C8-064A-4BC6-AB42-761E817344B7}"/>
    <cellStyle name="Komma 7 4 7" xfId="5552" xr:uid="{3C917823-9C35-468B-B86D-1171BF24CD22}"/>
    <cellStyle name="Komma 7 4 8" xfId="5657" xr:uid="{570B0B9E-E080-4187-B1C0-CDAD1837D461}"/>
    <cellStyle name="Komma 7 4 9" xfId="5773" xr:uid="{1AAC1069-97F3-40E9-8A56-E640898F3813}"/>
    <cellStyle name="Komma 7 40" xfId="12228" xr:uid="{75D21EB0-D68E-4C15-B42A-BECDC9B04C19}"/>
    <cellStyle name="Komma 7 40 2" xfId="19153" xr:uid="{2ED3506A-7F17-4F7F-A4EF-C6110CC2A6DB}"/>
    <cellStyle name="Komma 7 40 2 2" xfId="31486" xr:uid="{8368B172-8045-41CB-888F-DDA022497088}"/>
    <cellStyle name="Komma 7 40 3" xfId="26449" xr:uid="{60E98184-2E35-4695-B41F-D01E13BC886C}"/>
    <cellStyle name="Komma 7 41" xfId="12609" xr:uid="{8440C9F6-E9F7-40BE-A980-CAB20FBF0A0E}"/>
    <cellStyle name="Komma 7 41 2" xfId="19362" xr:uid="{20A3289E-73BE-410F-B606-394A25EF6A43}"/>
    <cellStyle name="Komma 7 41 2 2" xfId="31694" xr:uid="{934450A1-69E7-4BC4-9481-3381256E2E27}"/>
    <cellStyle name="Komma 7 41 3" xfId="26657" xr:uid="{B09BF5D2-9D0D-4738-A1BC-DB214D2A3773}"/>
    <cellStyle name="Komma 7 42" xfId="12990" xr:uid="{EC11F4AF-B091-41CC-9B02-7B9F1F09496F}"/>
    <cellStyle name="Komma 7 42 2" xfId="19570" xr:uid="{B748A239-F7C3-48A3-86F1-2AFA3FD4440D}"/>
    <cellStyle name="Komma 7 42 2 2" xfId="31902" xr:uid="{012F98C4-4E52-410B-A952-BA10731947A0}"/>
    <cellStyle name="Komma 7 42 3" xfId="26865" xr:uid="{0C926FF1-CA5D-45E7-8BF2-814C5214EAD8}"/>
    <cellStyle name="Komma 7 43" xfId="13371" xr:uid="{DB5C8D33-A925-4D41-8CC5-DBED3196E810}"/>
    <cellStyle name="Komma 7 43 2" xfId="19779" xr:uid="{1246B112-7A16-437E-B47E-490D2C9A68DC}"/>
    <cellStyle name="Komma 7 43 2 2" xfId="32110" xr:uid="{922359F9-66E3-4108-BBC4-A14B2DC90669}"/>
    <cellStyle name="Komma 7 43 3" xfId="27073" xr:uid="{EAF9789A-BB9F-42C4-8F1D-8376B8A02DE7}"/>
    <cellStyle name="Komma 7 44" xfId="13760" xr:uid="{8B2469F5-3DC3-41EE-AB67-1D681568DA18}"/>
    <cellStyle name="Komma 7 44 2" xfId="19991" xr:uid="{F2D3C937-BC41-4335-B695-53A7A2593990}"/>
    <cellStyle name="Komma 7 44 2 2" xfId="32322" xr:uid="{176147E2-269E-4630-967B-0711076CB8BE}"/>
    <cellStyle name="Komma 7 44 3" xfId="27285" xr:uid="{DB5E118C-EB3C-4C61-9834-8A2601CBF602}"/>
    <cellStyle name="Komma 7 45" xfId="14141" xr:uid="{C6F711D2-D2CD-4A79-B092-01120B630AE7}"/>
    <cellStyle name="Komma 7 45 2" xfId="20200" xr:uid="{8D1C5468-4381-462D-90B9-DFB3269754BC}"/>
    <cellStyle name="Komma 7 45 2 2" xfId="32530" xr:uid="{54C40B62-15B0-4891-A111-AAAC593CB4F0}"/>
    <cellStyle name="Komma 7 45 3" xfId="27493" xr:uid="{472D84A2-294F-4610-B7E4-5DB69F7A6791}"/>
    <cellStyle name="Komma 7 46" xfId="14526" xr:uid="{5D7620BF-740F-4FE0-B5C9-5D5EAE7A3496}"/>
    <cellStyle name="Komma 7 46 2" xfId="20411" xr:uid="{4D937472-38D5-4F04-B93D-BCF3191CFB86}"/>
    <cellStyle name="Komma 7 46 2 2" xfId="32740" xr:uid="{115512C3-780A-427C-AFBD-F31B8D297BBA}"/>
    <cellStyle name="Komma 7 46 3" xfId="27703" xr:uid="{2ED8BE6D-B2FC-4BBA-83CA-9B38ADBFA544}"/>
    <cellStyle name="Komma 7 47" xfId="14907" xr:uid="{6C95138B-D2A6-41E8-ABB0-032D9544B803}"/>
    <cellStyle name="Komma 7 47 2" xfId="20619" xr:uid="{742808E8-1F69-41AA-8A92-DAC8BF238904}"/>
    <cellStyle name="Komma 7 47 2 2" xfId="32948" xr:uid="{D41BF4F8-1B10-4E8E-AFBC-41415C6A4483}"/>
    <cellStyle name="Komma 7 47 3" xfId="27911" xr:uid="{5595BED1-9364-4131-883A-24787A75D084}"/>
    <cellStyle name="Komma 7 48" xfId="15288" xr:uid="{E254F121-DA2F-40CA-A68B-ADFFE8CD680F}"/>
    <cellStyle name="Komma 7 48 2" xfId="20828" xr:uid="{C42712A8-2832-4653-99BA-35C35F0F7DC4}"/>
    <cellStyle name="Komma 7 48 2 2" xfId="33156" xr:uid="{CD3A2A41-81E0-4E9B-A39D-89E8E13BE362}"/>
    <cellStyle name="Komma 7 48 3" xfId="28119" xr:uid="{4C3EF64D-47CB-4F9D-BBDD-815E6E89F200}"/>
    <cellStyle name="Komma 7 49" xfId="15669" xr:uid="{8B3C2120-554C-42E2-A892-E44CDC89ABCD}"/>
    <cellStyle name="Komma 7 49 2" xfId="21036" xr:uid="{CF8DD4AA-A6F5-406A-AC06-6CE108636A68}"/>
    <cellStyle name="Komma 7 49 2 2" xfId="33364" xr:uid="{21BD82B8-D845-45E2-8155-C7B79D477E59}"/>
    <cellStyle name="Komma 7 49 3" xfId="28327" xr:uid="{718A36EC-B874-4804-82E2-182730AF8B1B}"/>
    <cellStyle name="Komma 7 5" xfId="608" xr:uid="{00000000-0005-0000-0000-0000A3000000}"/>
    <cellStyle name="Komma 7 5 10" xfId="9775" xr:uid="{E0417876-DF61-4139-B567-844ED1E30CF9}"/>
    <cellStyle name="Komma 7 5 10 2" xfId="17814" xr:uid="{6C48FC78-1E3A-4702-9566-5DC621E793C6}"/>
    <cellStyle name="Komma 7 5 10 2 2" xfId="30152" xr:uid="{EA27F005-1291-4107-B26C-5EC60F71A7CB}"/>
    <cellStyle name="Komma 7 5 10 3" xfId="25115" xr:uid="{93090315-94F1-47F2-9AD7-8A31909DC2BB}"/>
    <cellStyle name="Komma 7 5 11" xfId="10157" xr:uid="{BCEEFCC6-43BF-4386-AF94-21301CCFA4F3}"/>
    <cellStyle name="Komma 7 5 11 2" xfId="18023" xr:uid="{CF003A95-2F71-48B0-852F-37D1B80E147E}"/>
    <cellStyle name="Komma 7 5 11 2 2" xfId="30361" xr:uid="{FC5B84EC-E9D4-4E0D-9579-C7A6928FA751}"/>
    <cellStyle name="Komma 7 5 11 3" xfId="25324" xr:uid="{850735B0-435A-48C4-AA2B-2ABE126380EE}"/>
    <cellStyle name="Komma 7 5 12" xfId="10538" xr:uid="{3036DC48-5758-4BAD-A122-05D940178E43}"/>
    <cellStyle name="Komma 7 5 12 2" xfId="18232" xr:uid="{B3E68E66-F509-421A-B7D7-D3D763730751}"/>
    <cellStyle name="Komma 7 5 12 2 2" xfId="30569" xr:uid="{41FCB73A-43A5-41E0-9C6F-16079105BF9E}"/>
    <cellStyle name="Komma 7 5 12 3" xfId="25532" xr:uid="{62F2882E-A439-4536-8B01-FEE21EA6B30A}"/>
    <cellStyle name="Komma 7 5 13" xfId="10919" xr:uid="{39D5F35B-200F-481A-9B30-6D3BFAD97015}"/>
    <cellStyle name="Komma 7 5 13 2" xfId="18440" xr:uid="{30E51BD7-8C33-4A62-ACB0-69DD13D872CD}"/>
    <cellStyle name="Komma 7 5 13 2 2" xfId="30777" xr:uid="{A684C7F4-C841-4918-AC9F-4CA379C7E855}"/>
    <cellStyle name="Komma 7 5 13 3" xfId="25740" xr:uid="{0A6D6E72-1192-4A62-AED7-D7024BC114DB}"/>
    <cellStyle name="Komma 7 5 14" xfId="11300" xr:uid="{CE2C3B65-E857-4FE5-B562-B14A6D88C0E6}"/>
    <cellStyle name="Komma 7 5 14 2" xfId="18649" xr:uid="{F735A6B7-E7A5-4420-BDDF-ED3CAAC5AE18}"/>
    <cellStyle name="Komma 7 5 14 2 2" xfId="30985" xr:uid="{E1E7652D-EA0A-4B40-8F22-CF273E6F8FAE}"/>
    <cellStyle name="Komma 7 5 14 3" xfId="25948" xr:uid="{35EA3A64-95C9-4DD0-86DC-AB6B60BD7454}"/>
    <cellStyle name="Komma 7 5 15" xfId="11717" xr:uid="{0291C49D-2A05-4617-9EA5-E49C446A9176}"/>
    <cellStyle name="Komma 7 5 15 2" xfId="18867" xr:uid="{EBD7FF4E-6194-4D0B-B225-286118229E66}"/>
    <cellStyle name="Komma 7 5 15 2 2" xfId="31201" xr:uid="{AD84DB26-788E-4268-9958-EFDE0792B61B}"/>
    <cellStyle name="Komma 7 5 15 3" xfId="26164" xr:uid="{01520DE3-155A-4EAE-A5FC-B433A8265AB1}"/>
    <cellStyle name="Komma 7 5 16" xfId="12102" xr:uid="{42273F21-5AD7-4B5E-860D-9A25357C3A0C}"/>
    <cellStyle name="Komma 7 5 16 2" xfId="19078" xr:uid="{4C8F3693-8406-4E96-9876-B9FD34712C88}"/>
    <cellStyle name="Komma 7 5 16 2 2" xfId="31411" xr:uid="{203C35C8-472D-4BB9-B43C-9D1B80389D86}"/>
    <cellStyle name="Komma 7 5 16 3" xfId="26374" xr:uid="{70424F52-F330-48F4-958A-C6E6A9576195}"/>
    <cellStyle name="Komma 7 5 17" xfId="12483" xr:uid="{6B678113-1062-4651-A41C-D978A8618C8E}"/>
    <cellStyle name="Komma 7 5 17 2" xfId="19287" xr:uid="{A9D6DDA2-EB9C-4672-87CD-027006938710}"/>
    <cellStyle name="Komma 7 5 17 2 2" xfId="31619" xr:uid="{847311E5-ED42-4713-9EEA-7BFA48EE97DA}"/>
    <cellStyle name="Komma 7 5 17 3" xfId="26582" xr:uid="{9C4F0C83-6F08-4096-AB1B-9A2BB61C17E7}"/>
    <cellStyle name="Komma 7 5 18" xfId="12864" xr:uid="{111B21CA-414A-41ED-AB76-F73EDD15ABAA}"/>
    <cellStyle name="Komma 7 5 18 2" xfId="19495" xr:uid="{9600104D-9DAF-4F44-8655-8EC864B6387A}"/>
    <cellStyle name="Komma 7 5 18 2 2" xfId="31827" xr:uid="{FAFC9733-750C-49F5-AA97-7E7789A770F9}"/>
    <cellStyle name="Komma 7 5 18 3" xfId="26790" xr:uid="{9FF3484A-9594-4EA1-9E5A-DEFD78D1AE6E}"/>
    <cellStyle name="Komma 7 5 19" xfId="13245" xr:uid="{C8E983BF-9FAD-4F3A-A5A8-04616A1B11FB}"/>
    <cellStyle name="Komma 7 5 19 2" xfId="19703" xr:uid="{62411A8E-7F37-42A2-B74C-3E59BDC2AD7D}"/>
    <cellStyle name="Komma 7 5 19 2 2" xfId="32035" xr:uid="{5BB4DB35-8D57-46FF-AF61-8D836EB964C5}"/>
    <cellStyle name="Komma 7 5 19 3" xfId="26998" xr:uid="{9ADBE1A5-7DD5-4075-AD8C-102FAE45FB2D}"/>
    <cellStyle name="Komma 7 5 2" xfId="943" xr:uid="{EF2D73D9-CCB2-4D39-9105-7216E6E08ACA}"/>
    <cellStyle name="Komma 7 5 2 2" xfId="1296" xr:uid="{F839FB11-64EA-4375-9C11-0675B092316A}"/>
    <cellStyle name="Komma 7 5 2 2 2" xfId="2133" xr:uid="{4D2E2061-5456-4439-AEB7-8111CDFC8A78}"/>
    <cellStyle name="Komma 7 5 2 2 2 2" xfId="4901" xr:uid="{598719DB-FEB3-473E-85F1-71DFCB946041}"/>
    <cellStyle name="Komma 7 5 2 2 3" xfId="4124" xr:uid="{226056D2-2AAC-42B5-AB4D-2F7CC45BEB33}"/>
    <cellStyle name="Komma 7 5 2 3" xfId="1783" xr:uid="{7A4B61D0-67D2-4192-9B0D-E94D7ADDB78E}"/>
    <cellStyle name="Komma 7 5 2 3 2" xfId="4004" xr:uid="{E579630C-FCB4-4E68-9699-898331FB6378}"/>
    <cellStyle name="Komma 7 5 2 4" xfId="4553" xr:uid="{CA758B8A-452E-48A4-AA1F-3F25C2353B9F}"/>
    <cellStyle name="Komma 7 5 2 5" xfId="3183" xr:uid="{5F905361-5FCA-40C7-B122-AAC11EB4C246}"/>
    <cellStyle name="Komma 7 5 2 6" xfId="22595" xr:uid="{BF7D4912-EE6E-45E9-8C1B-751C026D87B5}"/>
    <cellStyle name="Komma 7 5 20" xfId="13626" xr:uid="{FB9DD372-60B7-40A1-ADF5-53CCAEEF42E0}"/>
    <cellStyle name="Komma 7 5 20 2" xfId="19912" xr:uid="{8282BF18-A5CF-42F7-9C44-27468AFC2ADE}"/>
    <cellStyle name="Komma 7 5 20 2 2" xfId="32243" xr:uid="{39C62D24-81F7-434E-B8EF-038AC61A8525}"/>
    <cellStyle name="Komma 7 5 20 3" xfId="27206" xr:uid="{2E95EB49-06A9-4F25-AF9D-06A6BAA975DE}"/>
    <cellStyle name="Komma 7 5 21" xfId="14015" xr:uid="{1BB29D56-9C69-4C2B-ADB6-F51A18533CFA}"/>
    <cellStyle name="Komma 7 5 21 2" xfId="20125" xr:uid="{AAA5F756-7E3D-4CC8-9548-5C1BB997E09F}"/>
    <cellStyle name="Komma 7 5 21 2 2" xfId="32455" xr:uid="{4E4880D1-FF85-436D-8E85-53793AC685B4}"/>
    <cellStyle name="Komma 7 5 21 3" xfId="27418" xr:uid="{A1304566-57DD-4365-B79F-EBEA3E63340E}"/>
    <cellStyle name="Komma 7 5 22" xfId="14396" xr:uid="{FA088925-8305-4EE9-BDA4-7AE743A81836}"/>
    <cellStyle name="Komma 7 5 22 2" xfId="20334" xr:uid="{6332A7BD-1747-4649-9772-B24BA2043D33}"/>
    <cellStyle name="Komma 7 5 22 2 2" xfId="32663" xr:uid="{D6FA06F4-76CB-4710-8925-E5B19C3953C4}"/>
    <cellStyle name="Komma 7 5 22 3" xfId="27626" xr:uid="{5EBBD735-A6EE-4C29-950D-0855BA19789C}"/>
    <cellStyle name="Komma 7 5 23" xfId="14781" xr:uid="{8C6D6233-D2DE-4495-87BA-0DB02E4407F0}"/>
    <cellStyle name="Komma 7 5 23 2" xfId="20544" xr:uid="{C28DEA9D-941A-4687-80CB-F0228DFE1878}"/>
    <cellStyle name="Komma 7 5 23 2 2" xfId="32873" xr:uid="{B7E0500E-0641-49BA-A2D1-DF19F54BB65B}"/>
    <cellStyle name="Komma 7 5 23 3" xfId="27836" xr:uid="{EB62BD2A-AB69-48F5-9E0A-9DC537B29587}"/>
    <cellStyle name="Komma 7 5 24" xfId="15162" xr:uid="{5F9F3363-01FB-45B7-AA83-88AC5978D75F}"/>
    <cellStyle name="Komma 7 5 24 2" xfId="20753" xr:uid="{295133E1-E5E1-46FD-A522-E0E35958E1A4}"/>
    <cellStyle name="Komma 7 5 24 2 2" xfId="33081" xr:uid="{232495F6-D6C4-4B67-8E82-5E0DF2BDD9B9}"/>
    <cellStyle name="Komma 7 5 24 3" xfId="28044" xr:uid="{656039ED-C190-4FCB-A2C0-A1CD662420DA}"/>
    <cellStyle name="Komma 7 5 25" xfId="15543" xr:uid="{45ECD97C-FB35-4D8F-BCC9-59AEF5F8A5B0}"/>
    <cellStyle name="Komma 7 5 25 2" xfId="20961" xr:uid="{5C7EB025-273B-4155-AD46-A017A60E63E3}"/>
    <cellStyle name="Komma 7 5 25 2 2" xfId="33289" xr:uid="{05B5449E-F34E-4FC8-9C36-41245673DE5F}"/>
    <cellStyle name="Komma 7 5 25 3" xfId="28252" xr:uid="{77643B85-EC3F-488A-949D-37B1CD85CF51}"/>
    <cellStyle name="Komma 7 5 26" xfId="15924" xr:uid="{85066E13-7676-46EA-95F4-907C918B322F}"/>
    <cellStyle name="Komma 7 5 26 2" xfId="21169" xr:uid="{2F0B6ACA-9646-4BCB-A588-17A65E665B0D}"/>
    <cellStyle name="Komma 7 5 26 2 2" xfId="33497" xr:uid="{B57E9983-B9E0-4D04-96B6-022B69784A0F}"/>
    <cellStyle name="Komma 7 5 26 3" xfId="28460" xr:uid="{C54EF463-5EF5-422D-BDB6-226AF6FE6CA3}"/>
    <cellStyle name="Komma 7 5 27" xfId="16305" xr:uid="{9DC1EFA8-1E49-4553-8816-D9D65FF13F99}"/>
    <cellStyle name="Komma 7 5 27 2" xfId="21377" xr:uid="{CF26C808-8763-4D74-9B8D-2D74AD4AC64F}"/>
    <cellStyle name="Komma 7 5 27 2 2" xfId="33705" xr:uid="{4015CD5C-5267-44B8-8969-A44DA601C4E9}"/>
    <cellStyle name="Komma 7 5 27 3" xfId="28668" xr:uid="{BEFC49D7-2421-4BC5-AFB6-68CD47A79544}"/>
    <cellStyle name="Komma 7 5 28" xfId="21725" xr:uid="{76F2E6D8-5CD8-4E44-98AC-BA28004B305A}"/>
    <cellStyle name="Komma 7 5 28 2" xfId="23169" xr:uid="{6A4BF44E-0443-4FC8-9DAE-46388DDE54BF}"/>
    <cellStyle name="Komma 7 5 29" xfId="22257" xr:uid="{18CBA616-E857-4CAA-928B-F793D31CC5D0}"/>
    <cellStyle name="Komma 7 5 3" xfId="2791" xr:uid="{996939C1-3B86-40B1-A3C4-CC5187362C45}"/>
    <cellStyle name="Komma 7 5 3 2" xfId="3483" xr:uid="{DAA86DD2-23C7-489D-BEAB-01090EF8ECBE}"/>
    <cellStyle name="Komma 7 5 3 3" xfId="23481" xr:uid="{B145D12D-2A1D-4B54-BEC9-66EB949A38EA}"/>
    <cellStyle name="Komma 7 5 3 4" xfId="22881" xr:uid="{471396A8-E4DC-4447-A308-A82A015CB50E}"/>
    <cellStyle name="Komma 7 5 30" xfId="35714" xr:uid="{8B8B0F5F-6536-4DC4-9524-93AF812D3E54}"/>
    <cellStyle name="Komma 7 5 4" xfId="4286" xr:uid="{4B5731E0-A16C-4935-A691-FE60F99612D8}"/>
    <cellStyle name="Komma 7 5 4 2" xfId="7462" xr:uid="{F29E172F-E1C9-46B3-A246-35AFBB8F3BF9}"/>
    <cellStyle name="Komma 7 5 5" xfId="7843" xr:uid="{987DB73F-9F80-48C2-9EE9-CC57D01B71E7}"/>
    <cellStyle name="Komma 7 5 5 2" xfId="16756" xr:uid="{1EDB80CF-0662-4166-A765-2E0C1AA6966B}"/>
    <cellStyle name="Komma 7 5 5 2 2" xfId="29097" xr:uid="{1BAD6657-026F-468C-915B-A1118C770BA8}"/>
    <cellStyle name="Komma 7 5 5 3" xfId="24058" xr:uid="{BB92D1F6-A9C8-415E-85CD-7148399FE93A}"/>
    <cellStyle name="Komma 7 5 6" xfId="8232" xr:uid="{C3FC2717-BC27-4975-96F2-849D01387B8B}"/>
    <cellStyle name="Komma 7 5 6 2" xfId="16979" xr:uid="{1DE03992-3640-4D3A-B46F-8B288DDE2562}"/>
    <cellStyle name="Komma 7 5 6 2 2" xfId="29319" xr:uid="{76839108-2CFE-4306-9853-796BE8DF216E}"/>
    <cellStyle name="Komma 7 5 6 3" xfId="24280" xr:uid="{4C2117BB-05EB-440A-BA6D-BE59E4AD1C51}"/>
    <cellStyle name="Komma 7 5 7" xfId="8613" xr:uid="{AC5603B1-BC21-4003-83AE-C68303F9EB6A}"/>
    <cellStyle name="Komma 7 5 7 2" xfId="17187" xr:uid="{4AFB285F-561A-466C-B81C-9E986A18E1BC}"/>
    <cellStyle name="Komma 7 5 7 2 2" xfId="29527" xr:uid="{5312E49A-6F77-49D6-9931-BD37A7B72463}"/>
    <cellStyle name="Komma 7 5 7 3" xfId="24488" xr:uid="{A63FD6BD-9BC3-4603-B236-3314A1C3036B}"/>
    <cellStyle name="Komma 7 5 8" xfId="8994" xr:uid="{30DD4435-E3BE-465A-9112-B93DA4E3A9DA}"/>
    <cellStyle name="Komma 7 5 8 2" xfId="17396" xr:uid="{76F908CA-A99A-44FA-845A-C2205B5962CC}"/>
    <cellStyle name="Komma 7 5 8 2 2" xfId="29735" xr:uid="{696C833D-4FA1-4A82-9C4A-22F3023D009C}"/>
    <cellStyle name="Komma 7 5 8 3" xfId="24696" xr:uid="{784EC44D-CE2F-4741-9DC3-D0B5CD9F6418}"/>
    <cellStyle name="Komma 7 5 9" xfId="9394" xr:uid="{570A9293-FF0A-41A8-8E98-3C399A1832A5}"/>
    <cellStyle name="Komma 7 5 9 2" xfId="17606" xr:uid="{BEBE6A1C-BB67-45EC-A032-64E38C2667A3}"/>
    <cellStyle name="Komma 7 5 9 2 2" xfId="29944" xr:uid="{64155267-C67C-4637-8E35-DC5776ABC288}"/>
    <cellStyle name="Komma 7 5 9 3" xfId="24907" xr:uid="{FF311D4A-BB10-482F-8EF0-816DAFBA27AC}"/>
    <cellStyle name="Komma 7 50" xfId="16050" xr:uid="{79A88DEF-DB6D-4D5E-8830-61910F5808C4}"/>
    <cellStyle name="Komma 7 50 2" xfId="21244" xr:uid="{F57538FA-DD4C-4B2F-93B3-FAD2540FF7E2}"/>
    <cellStyle name="Komma 7 50 2 2" xfId="33572" xr:uid="{29694A76-895E-4026-BD5B-6876563DE1C6}"/>
    <cellStyle name="Komma 7 50 3" xfId="28535" xr:uid="{85F3BE92-6908-431A-A951-B323A2D7D7B3}"/>
    <cellStyle name="Komma 7 51" xfId="21470" xr:uid="{06EAB1E3-1423-4134-9752-F1CDEB33D104}"/>
    <cellStyle name="Komma 7 52" xfId="22049" xr:uid="{B1EE5E23-E7AE-40F5-9717-E27A50976D64}"/>
    <cellStyle name="Komma 7 53" xfId="35397" xr:uid="{D5FBDE84-F4B1-4AC5-B03D-80E2AE4B16AB}"/>
    <cellStyle name="Komma 7 6" xfId="286" xr:uid="{00000000-0005-0000-0000-0000CE000000}"/>
    <cellStyle name="Komma 7 6 10" xfId="9630" xr:uid="{25E46F5C-63D3-461C-9738-35D20DA2CE30}"/>
    <cellStyle name="Komma 7 6 10 2" xfId="17774" xr:uid="{8656C9F0-46A2-438D-9E12-94A73BA2650B}"/>
    <cellStyle name="Komma 7 6 10 2 2" xfId="30112" xr:uid="{A3751FF0-3914-416A-B584-93ABFF749F94}"/>
    <cellStyle name="Komma 7 6 10 3" xfId="25075" xr:uid="{EFCCDD1A-DD73-4A20-9BDB-26756788C566}"/>
    <cellStyle name="Komma 7 6 11" xfId="10011" xr:uid="{DAD642FE-337F-4198-A9E5-68AC695066B0}"/>
    <cellStyle name="Komma 7 6 11 2" xfId="17982" xr:uid="{8D95F943-CB29-47E4-B789-AFF7884EAA68}"/>
    <cellStyle name="Komma 7 6 11 2 2" xfId="30320" xr:uid="{32F80788-9532-45E6-90BD-40F5CD8773C1}"/>
    <cellStyle name="Komma 7 6 11 3" xfId="25283" xr:uid="{39D55CAD-EB35-4F33-A854-C52A128FCC7F}"/>
    <cellStyle name="Komma 7 6 12" xfId="10393" xr:uid="{3445B50F-EDA4-4DC1-B336-D1CC2E73AFBB}"/>
    <cellStyle name="Komma 7 6 12 2" xfId="18191" xr:uid="{69D71DC4-C686-4FB5-9EC5-F82F2878A4E8}"/>
    <cellStyle name="Komma 7 6 12 2 2" xfId="30529" xr:uid="{BD16422E-B282-4982-B3D6-5F4591A170B4}"/>
    <cellStyle name="Komma 7 6 12 3" xfId="25492" xr:uid="{ED51CC77-D6CC-487A-A22E-5EBA11E55B38}"/>
    <cellStyle name="Komma 7 6 13" xfId="10774" xr:uid="{F2B1EE37-498D-4665-82F6-94520B3823BF}"/>
    <cellStyle name="Komma 7 6 13 2" xfId="18400" xr:uid="{DC58CC12-C664-469B-9AD3-87E4BFBC1196}"/>
    <cellStyle name="Komma 7 6 13 2 2" xfId="30737" xr:uid="{C72995BD-6810-4D26-BB8E-667979C38AD9}"/>
    <cellStyle name="Komma 7 6 13 3" xfId="25700" xr:uid="{9ABB69A3-5982-4A7D-99AF-737B29A2CCDE}"/>
    <cellStyle name="Komma 7 6 14" xfId="11155" xr:uid="{1E465CA2-87EB-47DE-ADB4-E8B93008AAE1}"/>
    <cellStyle name="Komma 7 6 14 2" xfId="18609" xr:uid="{7916F695-BE8C-4764-8CA7-A21EDDC6A751}"/>
    <cellStyle name="Komma 7 6 14 2 2" xfId="30945" xr:uid="{ACA2C51D-8E1C-4126-A2AC-18B7EBCA23F1}"/>
    <cellStyle name="Komma 7 6 14 3" xfId="25908" xr:uid="{3C20333D-695F-4D1F-BA9F-C24881BC6EC7}"/>
    <cellStyle name="Komma 7 6 15" xfId="11572" xr:uid="{6FB3CC23-3D31-4870-91D2-8E4F7DEE460D}"/>
    <cellStyle name="Komma 7 6 15 2" xfId="18827" xr:uid="{DA5EB8E8-FC09-4A85-90FD-7A6D8388BA8E}"/>
    <cellStyle name="Komma 7 6 15 2 2" xfId="31161" xr:uid="{D55CA1B6-A2BD-4AEC-AC99-84C8B6BAC17D}"/>
    <cellStyle name="Komma 7 6 15 3" xfId="26124" xr:uid="{2C5D6334-B561-4141-9E0E-7E377E191BB6}"/>
    <cellStyle name="Komma 7 6 16" xfId="11957" xr:uid="{2AA60F6C-A9B5-45B1-B8F9-47732FEC4233}"/>
    <cellStyle name="Komma 7 6 16 2" xfId="19038" xr:uid="{81A81683-0679-4CB6-8624-C1672832F221}"/>
    <cellStyle name="Komma 7 6 16 2 2" xfId="31371" xr:uid="{85E8EBB8-DB7D-42C1-A11E-9C7C5D92CCAB}"/>
    <cellStyle name="Komma 7 6 16 3" xfId="26334" xr:uid="{1BAE503E-66C4-4C3B-A174-FEB131481812}"/>
    <cellStyle name="Komma 7 6 17" xfId="12338" xr:uid="{FCD6EC5B-BBB0-47F1-86C8-BAA3216E418C}"/>
    <cellStyle name="Komma 7 6 17 2" xfId="19246" xr:uid="{9B3A1853-8319-4D74-A674-10132D3C0934}"/>
    <cellStyle name="Komma 7 6 17 2 2" xfId="31579" xr:uid="{9AAF6844-CD9D-4294-B927-5B23513FCE4E}"/>
    <cellStyle name="Komma 7 6 17 3" xfId="26542" xr:uid="{B8A33363-44BD-4BF6-9FED-12C6DBC4EEF4}"/>
    <cellStyle name="Komma 7 6 18" xfId="12719" xr:uid="{DDC9C7C7-D4E8-4F2A-8805-0897A1EF4ECD}"/>
    <cellStyle name="Komma 7 6 18 2" xfId="19455" xr:uid="{174A94ED-5F7E-4F00-A445-BA88001F170F}"/>
    <cellStyle name="Komma 7 6 18 2 2" xfId="31787" xr:uid="{22B88BF6-2271-4558-B25F-3CCB6A33980A}"/>
    <cellStyle name="Komma 7 6 18 3" xfId="26750" xr:uid="{BBCCCDD6-3B1C-4DE2-A75D-C0A5393B9B26}"/>
    <cellStyle name="Komma 7 6 19" xfId="13100" xr:uid="{75288DE2-F641-4B76-8C11-43030254555D}"/>
    <cellStyle name="Komma 7 6 19 2" xfId="19663" xr:uid="{427A4CC4-3B39-49D3-83E5-F67A67D2E862}"/>
    <cellStyle name="Komma 7 6 19 2 2" xfId="31995" xr:uid="{54E97703-A739-4321-A673-3F431B7764B1}"/>
    <cellStyle name="Komma 7 6 19 3" xfId="26958" xr:uid="{E96DBA16-4A0C-4F5D-9E0B-9FDF80E0BC8E}"/>
    <cellStyle name="Komma 7 6 2" xfId="878" xr:uid="{9149CF4F-FCE8-4367-8709-17B0A3B26DA3}"/>
    <cellStyle name="Komma 7 6 2 2" xfId="1232" xr:uid="{52D7EA65-A51D-4CF4-9758-DAB47E37F9C2}"/>
    <cellStyle name="Komma 7 6 2 2 2" xfId="2069" xr:uid="{C59B49FA-65D1-4391-8F2E-D06C76935B37}"/>
    <cellStyle name="Komma 7 6 2 2 3" xfId="4837" xr:uid="{0A8AD496-0AE1-4564-9D8B-2F7352FBCDFA}"/>
    <cellStyle name="Komma 7 6 2 2 4" xfId="23818" xr:uid="{5DBE61F7-5681-48B7-B578-6715127DBC9B}"/>
    <cellStyle name="Komma 7 6 2 3" xfId="1719" xr:uid="{7A4442CE-21DE-4758-B96A-244FB988EAF2}"/>
    <cellStyle name="Komma 7 6 2 3 2" xfId="6833" xr:uid="{68894EC0-22BD-451E-914F-13C6B75BF8B4}"/>
    <cellStyle name="Komma 7 6 2 3 3" xfId="28857" xr:uid="{954CFA3B-6701-4BCD-B82C-C28348BA0434}"/>
    <cellStyle name="Komma 7 6 2 4" xfId="2916" xr:uid="{70A670BF-65AD-4968-B93D-F58DD5B521BB}"/>
    <cellStyle name="Komma 7 6 2 4 2" xfId="23413" xr:uid="{1DFB8877-E444-416D-9820-B6DF48C6BEFE}"/>
    <cellStyle name="Komma 7 6 2 5" xfId="22529" xr:uid="{8D703E73-42E8-4141-AC9F-57721D0DB410}"/>
    <cellStyle name="Komma 7 6 2 6" xfId="35839" xr:uid="{46E76051-4767-42EB-A13C-2A4D7E6A3848}"/>
    <cellStyle name="Komma 7 6 20" xfId="13481" xr:uid="{84C8596C-A90C-413E-A3D5-DBA316DDE044}"/>
    <cellStyle name="Komma 7 6 20 2" xfId="19872" xr:uid="{02CAAB42-699B-4ACE-A533-FB6D57C4CB5D}"/>
    <cellStyle name="Komma 7 6 20 2 2" xfId="32203" xr:uid="{1369089E-68FA-4190-843A-F9DBC7982A60}"/>
    <cellStyle name="Komma 7 6 20 3" xfId="27166" xr:uid="{848455DE-9C8D-496A-AE37-748B977AD216}"/>
    <cellStyle name="Komma 7 6 21" xfId="13870" xr:uid="{D752A079-4443-479E-A012-33B89799EADB}"/>
    <cellStyle name="Komma 7 6 21 2" xfId="20084" xr:uid="{AA77F51A-B441-4C53-871A-C10772978A68}"/>
    <cellStyle name="Komma 7 6 21 2 2" xfId="32415" xr:uid="{B754BFBC-F8A2-4F1A-AC63-8B50AF6F5EBB}"/>
    <cellStyle name="Komma 7 6 21 3" xfId="27378" xr:uid="{459483BA-27C3-423A-BB0B-9D208310209E}"/>
    <cellStyle name="Komma 7 6 22" xfId="14251" xr:uid="{D10248BE-AFC9-4B2A-9DBE-C8E32FEEE08C}"/>
    <cellStyle name="Komma 7 6 22 2" xfId="20293" xr:uid="{081E2D06-1DCA-4B0C-8C96-3DF2EB59BA7F}"/>
    <cellStyle name="Komma 7 6 22 2 2" xfId="32623" xr:uid="{A963404F-152A-4D35-B7DB-3C2F1A3F3F39}"/>
    <cellStyle name="Komma 7 6 22 3" xfId="27586" xr:uid="{1356F0B3-A96F-49A8-9DB3-ED86B906A5BB}"/>
    <cellStyle name="Komma 7 6 23" xfId="14636" xr:uid="{BB911384-7C8A-4BEB-85D9-32374E0F04D1}"/>
    <cellStyle name="Komma 7 6 23 2" xfId="20504" xr:uid="{66698793-463A-4331-AE64-619FD79AE52F}"/>
    <cellStyle name="Komma 7 6 23 2 2" xfId="32833" xr:uid="{6EF6C320-ADBB-4A1C-BE67-769D53302268}"/>
    <cellStyle name="Komma 7 6 23 3" xfId="27796" xr:uid="{0229839D-E178-4888-B055-D74458E7DB22}"/>
    <cellStyle name="Komma 7 6 24" xfId="15017" xr:uid="{F780F1BE-390C-4CF8-8424-B6AFFE9B6C3F}"/>
    <cellStyle name="Komma 7 6 24 2" xfId="20712" xr:uid="{B23CCDB3-776E-496B-8DD8-1B397BD03677}"/>
    <cellStyle name="Komma 7 6 24 2 2" xfId="33041" xr:uid="{FCC37730-1A99-4757-BF4C-11D38E90315D}"/>
    <cellStyle name="Komma 7 6 24 3" xfId="28004" xr:uid="{2CE96EF0-5BBF-4D1E-9B0E-F7E7BF7841C7}"/>
    <cellStyle name="Komma 7 6 25" xfId="15398" xr:uid="{B79A1CD8-A632-47B8-AFD9-8479A87491DC}"/>
    <cellStyle name="Komma 7 6 25 2" xfId="20921" xr:uid="{5B816D4A-AE80-44EF-A72B-AA05F8A9AA4A}"/>
    <cellStyle name="Komma 7 6 25 2 2" xfId="33249" xr:uid="{49D71273-CA53-4F0C-8F1B-9ACB0177EB7C}"/>
    <cellStyle name="Komma 7 6 25 3" xfId="28212" xr:uid="{AFDAF358-F514-43F1-8EDD-A52F3466C624}"/>
    <cellStyle name="Komma 7 6 26" xfId="15779" xr:uid="{8BE14F16-0A25-43DF-BCC8-72F65158BD7B}"/>
    <cellStyle name="Komma 7 6 26 2" xfId="21129" xr:uid="{6D7A386E-8062-4E9D-9609-68D1DBFAAAA9}"/>
    <cellStyle name="Komma 7 6 26 2 2" xfId="33457" xr:uid="{1D2BEDA2-7A71-420F-B6F6-FFC2E226DC38}"/>
    <cellStyle name="Komma 7 6 26 3" xfId="28420" xr:uid="{8F22F511-183F-4379-8424-60ECEA224C6C}"/>
    <cellStyle name="Komma 7 6 27" xfId="16160" xr:uid="{3F0377F3-756C-4BB2-9178-991CE3CF6067}"/>
    <cellStyle name="Komma 7 6 27 2" xfId="21337" xr:uid="{EC95327C-5501-4AD4-9BDF-D1B00B3BCDB6}"/>
    <cellStyle name="Komma 7 6 27 2 2" xfId="33665" xr:uid="{CB89D78C-16C6-4FA2-9A56-F099D9B2836F}"/>
    <cellStyle name="Komma 7 6 27 3" xfId="28628" xr:uid="{F6039584-50BD-4EF0-8289-370B278D8DD2}"/>
    <cellStyle name="Komma 7 6 28" xfId="5100" xr:uid="{7780E001-B605-4E4A-87A3-B531CB49187D}"/>
    <cellStyle name="Komma 7 6 28 2" xfId="21580" xr:uid="{46E94F7F-34E9-4E46-89D1-4DFB21E8DDE9}"/>
    <cellStyle name="Komma 7 6 29" xfId="23257" xr:uid="{CD83DEBD-3156-4371-9108-5D03071ED758}"/>
    <cellStyle name="Komma 7 6 3" xfId="1078" xr:uid="{072E07C2-83BB-4C80-8490-186E9A3742C1}"/>
    <cellStyle name="Komma 7 6 3 2" xfId="1916" xr:uid="{F3E14FE2-18A1-40B0-B658-5992B57F3048}"/>
    <cellStyle name="Komma 7 6 3 2 2" xfId="7029" xr:uid="{C4D73A6B-753D-446B-AA28-09DFABE1B1C8}"/>
    <cellStyle name="Komma 7 6 3 2 3" xfId="23854" xr:uid="{5FA4B3CA-4928-40CD-A770-E2527CF0B29F}"/>
    <cellStyle name="Komma 7 6 3 3" xfId="16551" xr:uid="{34DEAA72-590F-438C-A206-ACCFD85AD28C}"/>
    <cellStyle name="Komma 7 6 3 3 2" xfId="28893" xr:uid="{E70FEB0B-0C65-4E9C-A380-B52D3D95629F}"/>
    <cellStyle name="Komma 7 6 3 4" xfId="4684" xr:uid="{848DA53F-CDB7-4F1C-8E7C-C5744FB41C83}"/>
    <cellStyle name="Komma 7 6 3 5" xfId="23607" xr:uid="{94626AAA-27C7-4E08-A533-9D16A21AB7C5}"/>
    <cellStyle name="Komma 7 6 30" xfId="22191" xr:uid="{C65D9874-3183-439C-A10A-E2E41C750839}"/>
    <cellStyle name="Komma 7 6 31" xfId="35571" xr:uid="{1B24199D-2DAE-4207-8A03-1F0FAEE07BA2}"/>
    <cellStyle name="Komma 7 6 4" xfId="1566" xr:uid="{B5A6E98B-F788-479D-A11B-8F1B3E4BAA8E}"/>
    <cellStyle name="Komma 7 6 4 2" xfId="7318" xr:uid="{3BACC74E-02A7-402E-9F76-2DA0B7D133A1}"/>
    <cellStyle name="Komma 7 6 4 2 2" xfId="28918" xr:uid="{3E71D5E1-F971-477F-9D90-725BC1537A68}"/>
    <cellStyle name="Komma 7 6 4 3" xfId="16576" xr:uid="{D124B5D4-7369-4394-B963-27A9104642C0}"/>
    <cellStyle name="Komma 7 6 4 4" xfId="4375" xr:uid="{51F4C1E2-B5F3-4227-95EF-D94385259464}"/>
    <cellStyle name="Komma 7 6 4 5" xfId="23879" xr:uid="{6B8DEC9E-731D-4D8C-89A0-201CB7E2B686}"/>
    <cellStyle name="Komma 7 6 5" xfId="2714" xr:uid="{860D06B3-3BB4-4180-9019-66FD8802F11F}"/>
    <cellStyle name="Komma 7 6 5 2" xfId="16709" xr:uid="{B8F0988D-F12D-4ED3-A2CE-7C1C4C5180B8}"/>
    <cellStyle name="Komma 7 6 5 2 2" xfId="29050" xr:uid="{BB562300-C52D-4EBA-9845-7982338382AF}"/>
    <cellStyle name="Komma 7 6 5 3" xfId="24011" xr:uid="{0914DBF2-1A1B-4720-AB2D-91197428E182}"/>
    <cellStyle name="Komma 7 6 6" xfId="8089" xr:uid="{E91122A2-42C1-4EF3-9274-0DC7DCCA3006}"/>
    <cellStyle name="Komma 7 6 6 2" xfId="16938" xr:uid="{5A3F6ED6-0F41-460D-9158-5F619BCC836D}"/>
    <cellStyle name="Komma 7 6 6 2 2" xfId="29279" xr:uid="{AF7E7E8A-94EA-4DE6-8F51-714B99F2890D}"/>
    <cellStyle name="Komma 7 6 6 3" xfId="24240" xr:uid="{5035A979-2FF5-4B78-A8C5-EBF0BFCCE94C}"/>
    <cellStyle name="Komma 7 6 7" xfId="8468" xr:uid="{AE4D96BC-4F80-4216-9720-0453819130C8}"/>
    <cellStyle name="Komma 7 6 7 2" xfId="17147" xr:uid="{320AA5F8-E7F3-4A39-B9C5-D311743C0E10}"/>
    <cellStyle name="Komma 7 6 7 2 2" xfId="29487" xr:uid="{247C0FB7-F8E8-4654-A457-8FE30B110F1B}"/>
    <cellStyle name="Komma 7 6 7 3" xfId="24448" xr:uid="{FF8B7E31-CC57-4EAE-965A-58D0C83DD334}"/>
    <cellStyle name="Komma 7 6 8" xfId="8849" xr:uid="{52BDE160-98AF-4B4D-B24A-9CBA45D9BC11}"/>
    <cellStyle name="Komma 7 6 8 2" xfId="17355" xr:uid="{59596FA7-ADDC-408C-967A-281872939F29}"/>
    <cellStyle name="Komma 7 6 8 2 2" xfId="29695" xr:uid="{1A6C8A52-F8C2-420A-8CBF-CB7DC3C15F31}"/>
    <cellStyle name="Komma 7 6 8 3" xfId="24656" xr:uid="{0CE8B13A-987D-42D1-B3CF-427DC382C3A2}"/>
    <cellStyle name="Komma 7 6 9" xfId="9237" xr:uid="{7E052003-DD31-4A87-9986-5BDF08424C85}"/>
    <cellStyle name="Komma 7 6 9 2" xfId="17564" xr:uid="{EC24E8B8-F2FA-4933-B507-ED95D253FFEE}"/>
    <cellStyle name="Komma 7 6 9 2 2" xfId="29903" xr:uid="{75CA8293-13BE-47A4-B15B-2D076378743E}"/>
    <cellStyle name="Komma 7 6 9 3" xfId="24865" xr:uid="{B0C90361-E9D6-426B-B17A-EBEF91862938}"/>
    <cellStyle name="Komma 7 7" xfId="1430" xr:uid="{444B7457-3F47-499A-B0C4-160605C263C2}"/>
    <cellStyle name="Komma 7 7 2" xfId="3835" xr:uid="{901C513B-51D4-4981-8736-8B0A066DD76A}"/>
    <cellStyle name="Komma 7 7 3" xfId="3390" xr:uid="{C09AA5D9-4AB4-41B7-8EDC-11898E21D1F1}"/>
    <cellStyle name="Komma 7 7 4" xfId="22438" xr:uid="{1DA4305F-703C-46A8-BB38-0037E3909A16}"/>
    <cellStyle name="Komma 7 8" xfId="2568" xr:uid="{873DEC86-5B2D-4C52-9438-039F67A7EF6F}"/>
    <cellStyle name="Komma 7 8 2" xfId="3772" xr:uid="{E469FD58-E8DF-4AFF-B50E-05CC8F701E05}"/>
    <cellStyle name="Komma 7 8 3" xfId="2974" xr:uid="{EA5DD00A-71E2-4BA8-931B-1741E0206A61}"/>
    <cellStyle name="Komma 7 8 4" xfId="22774" xr:uid="{F7986131-E662-439D-B8C5-A7D27B374F3E}"/>
    <cellStyle name="Komma 7 9" xfId="3309" xr:uid="{889670B8-BAE2-4A83-BE8B-331EE94FBC51}"/>
    <cellStyle name="Komma 8" xfId="170" xr:uid="{00000000-0005-0000-0000-0000A7000000}"/>
    <cellStyle name="Komma 8 10" xfId="5934" xr:uid="{66A2FBFE-8C99-4F61-AF9B-0DA89D33DD6B}"/>
    <cellStyle name="Komma 8 11" xfId="6039" xr:uid="{C2C3B23B-18D4-4D0C-8EAA-CCCF417AED3F}"/>
    <cellStyle name="Komma 8 12" xfId="6143" xr:uid="{24BFB8DC-626D-4222-820D-DDB3DBC65262}"/>
    <cellStyle name="Komma 8 13" xfId="6247" xr:uid="{FA0615AA-571F-465D-BDD4-DCFC04CAFF79}"/>
    <cellStyle name="Komma 8 14" xfId="6351" xr:uid="{AC7D8B1A-EA3B-48A9-8FFA-4D584216787A}"/>
    <cellStyle name="Komma 8 15" xfId="6473" xr:uid="{C3280D92-FABA-4C58-BF87-14E9ACDD35F1}"/>
    <cellStyle name="Komma 8 16" xfId="6577" xr:uid="{64ED36A0-3BAC-4960-95E9-AD21682A4D9D}"/>
    <cellStyle name="Komma 8 17" xfId="6681" xr:uid="{72BEECA0-75EA-4BC7-9DA9-7005F9294D6A}"/>
    <cellStyle name="Komma 8 18" xfId="6786" xr:uid="{E66CFCE1-8E65-4F0D-9592-527D17CCB07C}"/>
    <cellStyle name="Komma 8 19" xfId="6980" xr:uid="{123A33A1-25D4-4B73-BD8B-6E6CE640BC58}"/>
    <cellStyle name="Komma 8 2" xfId="215" xr:uid="{00000000-0005-0000-0000-0000D0000000}"/>
    <cellStyle name="Komma 8 2 2" xfId="486" xr:uid="{00000000-0005-0000-0000-0000D1000000}"/>
    <cellStyle name="Komma 8 2 2 2" xfId="905" xr:uid="{7233AD68-49CF-4848-9269-D8A4D7299391}"/>
    <cellStyle name="Komma 8 2 2 2 2" xfId="1258" xr:uid="{272E2736-EF84-44EF-A4AF-A42A32557BFF}"/>
    <cellStyle name="Komma 8 2 2 2 2 2" xfId="2095" xr:uid="{3DDB06F2-CB5A-42F0-B4ED-8920660186B6}"/>
    <cellStyle name="Komma 8 2 2 2 2 2 2" xfId="4863" xr:uid="{983FED29-4672-414B-AD5F-C74252CE8A77}"/>
    <cellStyle name="Komma 8 2 2 2 2 3" xfId="3598" xr:uid="{11ED150B-40A9-4831-A456-7D458D25E827}"/>
    <cellStyle name="Komma 8 2 2 2 3" xfId="1745" xr:uid="{CD3BF1E3-F53E-477C-BA0F-03435FFFB13E}"/>
    <cellStyle name="Komma 8 2 2 2 3 2" xfId="3976" xr:uid="{504B83FE-F6E6-4CB7-B3F3-1283E7DB505E}"/>
    <cellStyle name="Komma 8 2 2 2 3 3" xfId="23453" xr:uid="{B42F3479-BA82-4356-9C69-529057F39974}"/>
    <cellStyle name="Komma 8 2 2 2 4" xfId="4522" xr:uid="{9510C74C-64FD-4DAA-A3E3-69854076DC51}"/>
    <cellStyle name="Komma 8 2 2 2 5" xfId="3152" xr:uid="{AE37AE1D-8F80-403B-A933-4EF0D3D08414}"/>
    <cellStyle name="Komma 8 2 2 2 6" xfId="22569" xr:uid="{8CD9AFA0-3053-43FA-B7A4-7AE1D5F41CFB}"/>
    <cellStyle name="Komma 8 2 2 3" xfId="2412" xr:uid="{22F506FE-5AB5-4C24-93D3-7A425B23256E}"/>
    <cellStyle name="Komma 8 2 2 3 2" xfId="7779" xr:uid="{7EE3B974-DF2F-4C88-AB68-3CC092AEFD8E}"/>
    <cellStyle name="Komma 8 2 2 3 2 2" xfId="29079" xr:uid="{17463E14-B84E-48C7-B2FC-CD1404EFAB5E}"/>
    <cellStyle name="Komma 8 2 2 3 3" xfId="16738" xr:uid="{A13DCD98-3C3A-4EC5-93BA-63EEE1348D74}"/>
    <cellStyle name="Komma 8 2 2 3 4" xfId="3455" xr:uid="{8AE487F2-E245-428C-9178-9CAEB40EDC7D}"/>
    <cellStyle name="Komma 8 2 2 3 5" xfId="24040" xr:uid="{B2F37E83-544C-4406-AB2E-E111F2F24B21}"/>
    <cellStyle name="Komma 8 2 2 4" xfId="2763" xr:uid="{9586E8B5-C138-4AB3-9C6D-3FEFCEFCD76F}"/>
    <cellStyle name="Komma 8 2 2 4 2" xfId="23284" xr:uid="{5515BF55-A806-40F3-9DD6-4CD4ACC30BC1}"/>
    <cellStyle name="Komma 8 2 2 5" xfId="22231" xr:uid="{6C22857A-87AE-4C79-9922-77585847AC64}"/>
    <cellStyle name="Komma 8 2 2 6" xfId="35643" xr:uid="{080078A0-1A1A-4245-88B3-33D90B3F26CB}"/>
    <cellStyle name="Komma 8 2 3" xfId="866" xr:uid="{0CF40F84-3664-4DC9-8474-28D02D14AB1B}"/>
    <cellStyle name="Komma 8 2 3 2" xfId="1221" xr:uid="{4A74D1EB-2A6A-4840-8FB7-C798A71EA2B8}"/>
    <cellStyle name="Komma 8 2 3 2 2" xfId="2058" xr:uid="{484006BE-28F2-454D-8F7C-1D752D445A7B}"/>
    <cellStyle name="Komma 8 2 3 2 2 2" xfId="4826" xr:uid="{78049F5C-3800-45F3-A845-6C7A209CC854}"/>
    <cellStyle name="Komma 8 2 3 2 3" xfId="3625" xr:uid="{EB797C61-9A76-4542-99AC-10650E38824E}"/>
    <cellStyle name="Komma 8 2 3 3" xfId="1708" xr:uid="{F46F17F4-3974-4A9A-9864-82EEDB5A0877}"/>
    <cellStyle name="Komma 8 2 3 3 2" xfId="3956" xr:uid="{BAC58B38-B8FD-45D1-B3EC-5275A0FA0B26}"/>
    <cellStyle name="Komma 8 2 3 4" xfId="4502" xr:uid="{7BB6AD9D-B23B-42CA-8DE1-B20F6D3A161F}"/>
    <cellStyle name="Komma 8 2 3 5" xfId="3122" xr:uid="{E83B0533-37F1-490E-AE36-4B8F16D1C145}"/>
    <cellStyle name="Komma 8 2 3 6" xfId="22507" xr:uid="{7459DDFC-6427-4977-AE67-1E5806E2544B}"/>
    <cellStyle name="Komma 8 2 4" xfId="2691" xr:uid="{12DB1D86-9830-43C8-942C-02D2F20FA899}"/>
    <cellStyle name="Komma 8 2 4 2" xfId="3438" xr:uid="{9794A711-81B1-4DD9-BF1C-CDE6C13ADED5}"/>
    <cellStyle name="Komma 8 2 4 3" xfId="23391" xr:uid="{88553A7B-ACF0-434A-B633-A2FC29476711}"/>
    <cellStyle name="Komma 8 2 4 4" xfId="22962" xr:uid="{25A4A05E-2C61-4F14-9F9D-362F2B020DD8}"/>
    <cellStyle name="Komma 8 2 5" xfId="4259" xr:uid="{A8B5207C-F877-4193-8374-F6596497E72D}"/>
    <cellStyle name="Komma 8 2 5 2" xfId="7685" xr:uid="{43D42E2C-50E7-4480-B362-5CEF58E6E077}"/>
    <cellStyle name="Komma 8 2 5 2 2" xfId="29039" xr:uid="{DB4A5053-AD55-4585-B8E4-5E279CE26E81}"/>
    <cellStyle name="Komma 8 2 5 3" xfId="16697" xr:uid="{58B84DA1-1D12-4C29-8EBE-033C50183F75}"/>
    <cellStyle name="Komma 8 2 5 4" xfId="24000" xr:uid="{7927A794-F3C3-4FF0-82F6-40B3D1FEAB6F}"/>
    <cellStyle name="Komma 8 2 6" xfId="5166" xr:uid="{2AD7C6D8-3D34-47AF-AD6F-E66C0FF416A7}"/>
    <cellStyle name="Komma 8 2 7" xfId="20112" xr:uid="{978C5FA1-8713-4425-B808-4F69640A4D63}"/>
    <cellStyle name="Komma 8 2 8" xfId="22169" xr:uid="{32ADC35F-D585-4FF6-B0FB-BF967E173BF0}"/>
    <cellStyle name="Komma 8 2 9" xfId="35520" xr:uid="{5B5D46DA-272D-4BAF-BBA7-21F585384169}"/>
    <cellStyle name="Komma 8 20" xfId="7265" xr:uid="{FE1F9A21-1BCC-45CD-AB75-F93571B0F345}"/>
    <cellStyle name="Komma 8 21" xfId="7642" xr:uid="{28B3EA38-1298-4121-A90D-36C8BC7B9862}"/>
    <cellStyle name="Komma 8 21 2" xfId="16656" xr:uid="{D69F834A-3A2E-493B-9F43-6A7D3875B183}"/>
    <cellStyle name="Komma 8 21 2 2" xfId="28998" xr:uid="{C8FA8234-8131-49D3-B7A7-33421A97F0D6}"/>
    <cellStyle name="Komma 8 21 3" xfId="23959" xr:uid="{B2D2775B-76EA-4EC2-95BD-C9937B7DD625}"/>
    <cellStyle name="Komma 8 22" xfId="8038" xr:uid="{72F0E2A2-4F5D-4C77-AE50-144D6333C12E}"/>
    <cellStyle name="Komma 8 22 2" xfId="16900" xr:uid="{581EA8F2-9249-4303-B6EC-0F2F933403B9}"/>
    <cellStyle name="Komma 8 22 2 2" xfId="29241" xr:uid="{08C9D1CA-4A70-46B6-8895-50A86A971929}"/>
    <cellStyle name="Komma 8 22 3" xfId="24202" xr:uid="{75D0C83F-5CAB-481A-9DDF-A6C7306292FB}"/>
    <cellStyle name="Komma 8 23" xfId="8413" xr:uid="{9CD9B9E3-F958-42D5-96AD-441425F4AF38}"/>
    <cellStyle name="Komma 8 23 2" xfId="17109" xr:uid="{F39F6BD9-A492-4D4B-A6AF-C11AD6017955}"/>
    <cellStyle name="Komma 8 23 2 2" xfId="29449" xr:uid="{102E523B-7EC0-45A6-A67D-807ADC1B6DAC}"/>
    <cellStyle name="Komma 8 23 3" xfId="24410" xr:uid="{4445DC0C-7EE2-4559-BD84-266280A226F5}"/>
    <cellStyle name="Komma 8 24" xfId="8794" xr:uid="{6D179811-4C77-4965-9FFC-9076CF15C54C}"/>
    <cellStyle name="Komma 8 24 2" xfId="17317" xr:uid="{611532D6-FA68-49A2-8F74-3F3B09857976}"/>
    <cellStyle name="Komma 8 24 2 2" xfId="29657" xr:uid="{3B199A97-90AE-4B66-A8A5-5CFDBFAC7989}"/>
    <cellStyle name="Komma 8 24 3" xfId="24618" xr:uid="{43CC9560-5E66-47B3-B6F4-716611E4804B}"/>
    <cellStyle name="Komma 8 25" xfId="9179" xr:uid="{F5E1EB78-27D5-4FED-BDF3-6AEF6C170245}"/>
    <cellStyle name="Komma 8 25 2" xfId="17526" xr:uid="{329B55C6-54FB-426D-82F5-4D8ADFA9F01B}"/>
    <cellStyle name="Komma 8 25 2 2" xfId="29865" xr:uid="{64FE54C4-EBE8-4BE8-B847-9C008E43A1D5}"/>
    <cellStyle name="Komma 8 25 3" xfId="24827" xr:uid="{71838081-59AF-4EAC-9653-86363EB31B75}"/>
    <cellStyle name="Komma 8 26" xfId="9575" xr:uid="{885C9464-0CC5-40E8-AFF9-737BB8D9A90A}"/>
    <cellStyle name="Komma 8 26 2" xfId="17736" xr:uid="{56419895-AE0A-45F6-B6E6-C18BD81800F4}"/>
    <cellStyle name="Komma 8 26 2 2" xfId="30074" xr:uid="{96B50E54-A6F2-4E57-BF4B-2CBFB839898C}"/>
    <cellStyle name="Komma 8 26 3" xfId="25037" xr:uid="{C9F6AD3A-68FC-4E21-8013-B418BD71806C}"/>
    <cellStyle name="Komma 8 27" xfId="9956" xr:uid="{DEDDC2DA-CE7D-40EA-8F4B-F2BA76CFF684}"/>
    <cellStyle name="Komma 8 27 2" xfId="17944" xr:uid="{7281F313-B187-4613-A9CF-4A93085B60F5}"/>
    <cellStyle name="Komma 8 27 2 2" xfId="30282" xr:uid="{654AE67C-BCDB-419B-B759-3E5329FFBA6E}"/>
    <cellStyle name="Komma 8 27 3" xfId="25245" xr:uid="{F845847D-8422-47D1-8DCC-E95B7C378F80}"/>
    <cellStyle name="Komma 8 28" xfId="10338" xr:uid="{EBABD769-9C37-4E54-9711-4E6CB7778023}"/>
    <cellStyle name="Komma 8 28 2" xfId="18153" xr:uid="{488AC5D1-D6E3-47E6-96AD-6969E05FA990}"/>
    <cellStyle name="Komma 8 28 2 2" xfId="30491" xr:uid="{E9F09F34-2129-428F-BF8A-2DE6861F2564}"/>
    <cellStyle name="Komma 8 28 3" xfId="25454" xr:uid="{6808811B-54A5-454D-BA81-73A8A37EB947}"/>
    <cellStyle name="Komma 8 29" xfId="10719" xr:uid="{3BDC3867-1751-4C23-9FFF-67766DECDC9A}"/>
    <cellStyle name="Komma 8 29 2" xfId="18362" xr:uid="{C006E143-8E90-4A86-B0E2-FE3379016910}"/>
    <cellStyle name="Komma 8 29 2 2" xfId="30699" xr:uid="{98FD67BF-D5F0-419C-A81C-2C60BA8B9B6A}"/>
    <cellStyle name="Komma 8 29 3" xfId="25662" xr:uid="{BFE91372-2D7D-448A-80D3-D573E00BF4E2}"/>
    <cellStyle name="Komma 8 3" xfId="299" xr:uid="{00000000-0005-0000-0000-0000D2000000}"/>
    <cellStyle name="Komma 8 3 10" xfId="9245" xr:uid="{99931B0F-1B34-47AE-BE6B-1A794BE81CFB}"/>
    <cellStyle name="Komma 8 3 10 2" xfId="17572" xr:uid="{34EC3A59-805A-43D6-AA18-5EB6E2A9AC86}"/>
    <cellStyle name="Komma 8 3 10 2 2" xfId="29911" xr:uid="{1F387F9B-808E-4467-A571-8076B6F0450D}"/>
    <cellStyle name="Komma 8 3 10 3" xfId="24873" xr:uid="{15E1991B-ECA4-43EC-97DE-5533598FFFDA}"/>
    <cellStyle name="Komma 8 3 11" xfId="9638" xr:uid="{0540F61C-D2A0-41F6-AE68-EDBA9A966DC9}"/>
    <cellStyle name="Komma 8 3 11 2" xfId="17782" xr:uid="{67C2B8CC-9373-4C94-867E-12A5519E36B2}"/>
    <cellStyle name="Komma 8 3 11 2 2" xfId="30120" xr:uid="{C3E51FED-5363-4FCF-B16D-194D7AAB74F6}"/>
    <cellStyle name="Komma 8 3 11 3" xfId="25083" xr:uid="{05D9FC53-8E2A-49AB-A44B-E2AB27EB1A04}"/>
    <cellStyle name="Komma 8 3 12" xfId="10020" xr:uid="{27F44F1F-2C3B-46E1-BCB2-F56AB0574EE1}"/>
    <cellStyle name="Komma 8 3 12 2" xfId="17991" xr:uid="{0A196989-83E0-41A0-8CC7-F53CA537A109}"/>
    <cellStyle name="Komma 8 3 12 2 2" xfId="30329" xr:uid="{D59C8254-FC73-41F8-8F6D-11DEBB3D22FE}"/>
    <cellStyle name="Komma 8 3 12 3" xfId="25292" xr:uid="{42652FC0-48C8-4592-A5E1-679EDCF5E291}"/>
    <cellStyle name="Komma 8 3 13" xfId="10401" xr:uid="{FB24E153-80F4-4A7B-A821-566D69DB0EBF}"/>
    <cellStyle name="Komma 8 3 13 2" xfId="18199" xr:uid="{B215332F-6F72-44DB-95B6-30650FD8B79F}"/>
    <cellStyle name="Komma 8 3 13 2 2" xfId="30537" xr:uid="{744546B7-ACF1-430E-89E8-29F69C7DA965}"/>
    <cellStyle name="Komma 8 3 13 3" xfId="25500" xr:uid="{E7F8C421-5260-48E9-91D6-1978648F4EB9}"/>
    <cellStyle name="Komma 8 3 14" xfId="10782" xr:uid="{65C7CE6B-C872-411D-B772-60FBDE6A03C1}"/>
    <cellStyle name="Komma 8 3 14 2" xfId="18408" xr:uid="{52A72E21-563B-4CFF-A61E-6C648BD8F769}"/>
    <cellStyle name="Komma 8 3 14 2 2" xfId="30745" xr:uid="{C98EBC83-AAAE-4D70-913E-23A28BBAC26E}"/>
    <cellStyle name="Komma 8 3 14 3" xfId="25708" xr:uid="{7DE09757-5A3B-4050-8E49-3BECEF079570}"/>
    <cellStyle name="Komma 8 3 15" xfId="11163" xr:uid="{88046506-3181-4C1F-9607-746ABA40A1FC}"/>
    <cellStyle name="Komma 8 3 15 2" xfId="18617" xr:uid="{318C57B7-B7AE-4E83-A322-841C90E57A26}"/>
    <cellStyle name="Komma 8 3 15 2 2" xfId="30953" xr:uid="{C8C84364-8355-401F-9E02-BB0550442310}"/>
    <cellStyle name="Komma 8 3 15 3" xfId="25916" xr:uid="{B06C7E87-738F-4156-A293-B07801BE5884}"/>
    <cellStyle name="Komma 8 3 16" xfId="11580" xr:uid="{1AD21D91-C728-402D-B0B6-9B2BAE55F6A7}"/>
    <cellStyle name="Komma 8 3 16 2" xfId="18835" xr:uid="{8EFFBC19-3230-4E22-8D28-E3EEDFFF2A51}"/>
    <cellStyle name="Komma 8 3 16 2 2" xfId="31169" xr:uid="{988B557F-979F-4A43-9706-41E15A894EF3}"/>
    <cellStyle name="Komma 8 3 16 3" xfId="26132" xr:uid="{D8925E67-1863-4619-A541-928F5DD5608B}"/>
    <cellStyle name="Komma 8 3 17" xfId="11965" xr:uid="{84330090-0DA8-460B-A18A-DB28E101FE78}"/>
    <cellStyle name="Komma 8 3 17 2" xfId="19046" xr:uid="{6D103EFE-2E2D-41E3-91B9-661044DD3240}"/>
    <cellStyle name="Komma 8 3 17 2 2" xfId="31379" xr:uid="{19950520-974E-42A9-A2D1-5120AD255DC1}"/>
    <cellStyle name="Komma 8 3 17 3" xfId="26342" xr:uid="{97EE1226-907F-4DEA-831C-10C1F9C83D24}"/>
    <cellStyle name="Komma 8 3 18" xfId="12346" xr:uid="{22027332-708D-45F7-860C-6F1ED785F3D0}"/>
    <cellStyle name="Komma 8 3 18 2" xfId="19254" xr:uid="{56441A46-D7B9-4354-8262-93EFA016D61D}"/>
    <cellStyle name="Komma 8 3 18 2 2" xfId="31587" xr:uid="{07ADB473-A94A-4160-8A5B-8BDC03BAD194}"/>
    <cellStyle name="Komma 8 3 18 3" xfId="26550" xr:uid="{B5545139-BBD9-4797-9C8D-9B945B6F6993}"/>
    <cellStyle name="Komma 8 3 19" xfId="12727" xr:uid="{9C225877-6AF4-4EC5-AE47-9291478BAA7E}"/>
    <cellStyle name="Komma 8 3 19 2" xfId="19463" xr:uid="{92353ABE-7F13-4B7B-8A4E-929F068AECB9}"/>
    <cellStyle name="Komma 8 3 19 2 2" xfId="31795" xr:uid="{0B2C044C-FBAE-45CD-9F82-0DE1CB556531}"/>
    <cellStyle name="Komma 8 3 19 3" xfId="26758" xr:uid="{7A1AD119-6549-47A1-B35A-09CE2F88FB32}"/>
    <cellStyle name="Komma 8 3 2" xfId="487" xr:uid="{00000000-0005-0000-0000-0000D3000000}"/>
    <cellStyle name="Komma 8 3 2 10" xfId="10096" xr:uid="{444B1172-DA37-481F-B456-955A205E7B8B}"/>
    <cellStyle name="Komma 8 3 2 10 2" xfId="18009" xr:uid="{2B6FA534-CC92-482A-8DEB-71791B011C9E}"/>
    <cellStyle name="Komma 8 3 2 10 2 2" xfId="30347" xr:uid="{6EFCD892-8D4F-4267-BC3E-6BE41AE803E0}"/>
    <cellStyle name="Komma 8 3 2 10 3" xfId="25310" xr:uid="{59A258F4-88C7-427A-9E17-1D5F9451BF12}"/>
    <cellStyle name="Komma 8 3 2 11" xfId="10477" xr:uid="{99810F2B-685C-4A45-B409-62CEAB1CBA23}"/>
    <cellStyle name="Komma 8 3 2 11 2" xfId="18218" xr:uid="{CBCCF318-1EFE-4844-A297-5E675ED99AEC}"/>
    <cellStyle name="Komma 8 3 2 11 2 2" xfId="30555" xr:uid="{B7C2AECA-3BC2-47E1-B0E6-EA63CBC41A37}"/>
    <cellStyle name="Komma 8 3 2 11 3" xfId="25518" xr:uid="{14E078CB-922E-490C-BE51-C82A7DADC51A}"/>
    <cellStyle name="Komma 8 3 2 12" xfId="10858" xr:uid="{60AC3189-28D6-457A-90D1-303437431CDC}"/>
    <cellStyle name="Komma 8 3 2 12 2" xfId="18426" xr:uid="{449FE668-882B-4EE4-9C4A-53A1A7C49950}"/>
    <cellStyle name="Komma 8 3 2 12 2 2" xfId="30763" xr:uid="{AD4FA1FE-1F85-4922-96D3-8E49FCCBA0B7}"/>
    <cellStyle name="Komma 8 3 2 12 3" xfId="25726" xr:uid="{626A1888-2BD6-475A-AA53-B37F91FD9E9C}"/>
    <cellStyle name="Komma 8 3 2 13" xfId="11239" xr:uid="{AFA02FA8-9428-4C09-B537-4560D84699BD}"/>
    <cellStyle name="Komma 8 3 2 13 2" xfId="18635" xr:uid="{2F75A643-76AC-4B75-AFFD-20BC8679FD51}"/>
    <cellStyle name="Komma 8 3 2 13 2 2" xfId="30971" xr:uid="{18BA7B2D-CED1-4BD6-AA76-36D451602621}"/>
    <cellStyle name="Komma 8 3 2 13 3" xfId="25934" xr:uid="{ADC8B577-A5D0-4D40-A4A9-4517F9013699}"/>
    <cellStyle name="Komma 8 3 2 14" xfId="11656" xr:uid="{6BB2E4AE-B190-4D42-AFFA-7B08768E4D06}"/>
    <cellStyle name="Komma 8 3 2 14 2" xfId="18853" xr:uid="{7324BFAF-1C45-454D-83B4-2099A0785EB6}"/>
    <cellStyle name="Komma 8 3 2 14 2 2" xfId="31187" xr:uid="{03E2B757-166F-46EF-9BA3-AF604852DAA8}"/>
    <cellStyle name="Komma 8 3 2 14 3" xfId="26150" xr:uid="{7A8CD3F0-8E80-4AB6-B609-7C05ABE51F70}"/>
    <cellStyle name="Komma 8 3 2 15" xfId="12041" xr:uid="{468A6482-D671-478D-B281-A9DA0044EBAF}"/>
    <cellStyle name="Komma 8 3 2 15 2" xfId="19064" xr:uid="{B9CC6F19-2E96-449D-8A7D-EFBAE1E66464}"/>
    <cellStyle name="Komma 8 3 2 15 2 2" xfId="31397" xr:uid="{423A797A-B7C0-4C95-8CBB-DF19D420AFDB}"/>
    <cellStyle name="Komma 8 3 2 15 3" xfId="26360" xr:uid="{838C85A5-81D2-414E-AF02-89B9E903C30E}"/>
    <cellStyle name="Komma 8 3 2 16" xfId="12422" xr:uid="{FCF84513-F38C-4FD2-AEA0-EFF321417A9C}"/>
    <cellStyle name="Komma 8 3 2 16 2" xfId="19272" xr:uid="{7F771490-B457-4778-907B-47E60869B8D4}"/>
    <cellStyle name="Komma 8 3 2 16 2 2" xfId="31605" xr:uid="{9E4C9631-4CDE-4347-AEF0-60CB796245E3}"/>
    <cellStyle name="Komma 8 3 2 16 3" xfId="26568" xr:uid="{EC7FFA83-D9AE-45F0-9D54-D5F2DD0F9F62}"/>
    <cellStyle name="Komma 8 3 2 17" xfId="12803" xr:uid="{2BA710DD-440A-46EF-8791-57232B12EEEE}"/>
    <cellStyle name="Komma 8 3 2 17 2" xfId="19481" xr:uid="{0872A7C0-B9F8-4DCA-86D7-2967CAED996E}"/>
    <cellStyle name="Komma 8 3 2 17 2 2" xfId="31813" xr:uid="{9B4112F3-60AB-418C-8C05-91724E883A78}"/>
    <cellStyle name="Komma 8 3 2 17 3" xfId="26776" xr:uid="{D0811542-757D-4C45-A1C1-2647DEE1CD2C}"/>
    <cellStyle name="Komma 8 3 2 18" xfId="13184" xr:uid="{B08C6136-D95F-4197-A474-3A227CC09337}"/>
    <cellStyle name="Komma 8 3 2 18 2" xfId="19689" xr:uid="{FC7DB4F1-0F7A-4D19-B2BD-C570371A8401}"/>
    <cellStyle name="Komma 8 3 2 18 2 2" xfId="32021" xr:uid="{C0A73CAC-B42A-4AF0-A007-6A6DF3A6C142}"/>
    <cellStyle name="Komma 8 3 2 18 3" xfId="26984" xr:uid="{547AF734-5B8E-4DA3-B098-2A6104B92041}"/>
    <cellStyle name="Komma 8 3 2 19" xfId="13565" xr:uid="{C1E1F1B3-2BA8-4BDE-8BCF-01A05BDAC590}"/>
    <cellStyle name="Komma 8 3 2 19 2" xfId="19898" xr:uid="{0C8D8CD0-26F5-4FA4-920A-C01003DCD107}"/>
    <cellStyle name="Komma 8 3 2 19 2 2" xfId="32229" xr:uid="{A0CC2FC1-1E1B-48C8-A77C-2700A9AF3EFE}"/>
    <cellStyle name="Komma 8 3 2 19 3" xfId="27192" xr:uid="{DF1D6BC2-4335-41C7-B89D-CB1C08AD6035}"/>
    <cellStyle name="Komma 8 3 2 2" xfId="906" xr:uid="{4649BF22-6A5D-4B3A-8F06-D6DC86702E9C}"/>
    <cellStyle name="Komma 8 3 2 2 2" xfId="1259" xr:uid="{5FF55392-111F-4E56-944F-DA2AF52F0C43}"/>
    <cellStyle name="Komma 8 3 2 2 2 2" xfId="2096" xr:uid="{2319A2E3-6730-473B-9B81-A69DED0DE135}"/>
    <cellStyle name="Komma 8 3 2 2 2 2 2" xfId="4864" xr:uid="{633FCCEE-FA66-4075-BD85-528C34BFC3B2}"/>
    <cellStyle name="Komma 8 3 2 2 2 3" xfId="3638" xr:uid="{64DC9C37-2065-4BDF-B180-11494CCE2FC2}"/>
    <cellStyle name="Komma 8 3 2 2 3" xfId="1746" xr:uid="{A6ED5B10-BCE6-4D0F-9386-B79A1D9D60F6}"/>
    <cellStyle name="Komma 8 3 2 2 3 2" xfId="3977" xr:uid="{7819BF43-24E7-471D-BAA6-DEEBE684CD0C}"/>
    <cellStyle name="Komma 8 3 2 2 3 3" xfId="23454" xr:uid="{90694937-460F-49C1-AA89-3EEC56FE64D3}"/>
    <cellStyle name="Komma 8 3 2 2 4" xfId="4523" xr:uid="{04E283DA-40D3-454E-B673-AFC633F77A24}"/>
    <cellStyle name="Komma 8 3 2 2 5" xfId="3153" xr:uid="{1F4F8AB8-D5CF-4CB1-B7F6-1609942D2022}"/>
    <cellStyle name="Komma 8 3 2 2 6" xfId="22570" xr:uid="{1AE66354-3A68-4812-86B5-8B33C1138A62}"/>
    <cellStyle name="Komma 8 3 2 20" xfId="13954" xr:uid="{5CEFF9E3-9256-4FE4-B0EB-75595D34FAEE}"/>
    <cellStyle name="Komma 8 3 2 20 2" xfId="20110" xr:uid="{DA9F4A95-F693-4E6B-B337-2AB3B2A6DDC1}"/>
    <cellStyle name="Komma 8 3 2 20 2 2" xfId="32441" xr:uid="{3584AC05-2DEF-41DB-8C15-3C8CB40403C0}"/>
    <cellStyle name="Komma 8 3 2 20 3" xfId="27404" xr:uid="{7226A4AE-08E4-4772-B38E-42BF1F14EF9D}"/>
    <cellStyle name="Komma 8 3 2 21" xfId="14335" xr:uid="{3DBAB6D0-BC93-4E7C-8CFA-8E7E0F7E0EDB}"/>
    <cellStyle name="Komma 8 3 2 21 2" xfId="20319" xr:uid="{1AA9ECFB-C7AC-4B30-AB90-35F20EDAFF57}"/>
    <cellStyle name="Komma 8 3 2 21 2 2" xfId="32649" xr:uid="{7C922823-5D97-4798-A0B9-1148A22BE9DD}"/>
    <cellStyle name="Komma 8 3 2 21 3" xfId="27612" xr:uid="{E0EAC1D0-661F-4863-93AA-37B356090533}"/>
    <cellStyle name="Komma 8 3 2 22" xfId="14720" xr:uid="{9D8F84D0-885C-401D-82E3-D97A675D8906}"/>
    <cellStyle name="Komma 8 3 2 22 2" xfId="20530" xr:uid="{D5ECD403-B479-4793-855B-0A897837A150}"/>
    <cellStyle name="Komma 8 3 2 22 2 2" xfId="32859" xr:uid="{18F86CDF-D2AD-4CE8-85F8-DA5C33B02A37}"/>
    <cellStyle name="Komma 8 3 2 22 3" xfId="27822" xr:uid="{5257063F-4185-432F-98A3-BA2D28D51B09}"/>
    <cellStyle name="Komma 8 3 2 23" xfId="15101" xr:uid="{E374CBA3-29F6-45C0-9798-561C848B5CD1}"/>
    <cellStyle name="Komma 8 3 2 23 2" xfId="20739" xr:uid="{22C57CF7-09D7-4B23-A1CA-071E9BCE9176}"/>
    <cellStyle name="Komma 8 3 2 23 2 2" xfId="33067" xr:uid="{E8C3736C-250D-44A8-AC92-0B320ED9A8DB}"/>
    <cellStyle name="Komma 8 3 2 23 3" xfId="28030" xr:uid="{F6F6E75D-2040-4BB9-B99D-ABEB13B4ABC4}"/>
    <cellStyle name="Komma 8 3 2 24" xfId="15482" xr:uid="{9E7A6F38-33DA-4F04-8C50-B99AF77A68F5}"/>
    <cellStyle name="Komma 8 3 2 24 2" xfId="20947" xr:uid="{B699EB3C-B1D4-4CD9-9574-CDFB907B0CDA}"/>
    <cellStyle name="Komma 8 3 2 24 2 2" xfId="33275" xr:uid="{C3A40DDD-D35B-42D7-A200-A18920DBCDF1}"/>
    <cellStyle name="Komma 8 3 2 24 3" xfId="28238" xr:uid="{061DF749-6BC9-406F-BEC0-79CF54CC6811}"/>
    <cellStyle name="Komma 8 3 2 25" xfId="15863" xr:uid="{B55B4261-6D1F-4214-A381-2C9D98752679}"/>
    <cellStyle name="Komma 8 3 2 25 2" xfId="21155" xr:uid="{741F8C81-179A-43CC-87B7-593A027920C2}"/>
    <cellStyle name="Komma 8 3 2 25 2 2" xfId="33483" xr:uid="{DAEF4E31-1E09-46DC-8D3B-F149D7A82E20}"/>
    <cellStyle name="Komma 8 3 2 25 3" xfId="28446" xr:uid="{00787840-3BD6-4C45-881E-FD4D679B73CB}"/>
    <cellStyle name="Komma 8 3 2 26" xfId="16244" xr:uid="{BD4D9CCD-FC5F-4A2E-B3B7-0FB18CE48C5A}"/>
    <cellStyle name="Komma 8 3 2 26 2" xfId="21363" xr:uid="{68A76018-22E0-43F5-8C0D-103489E8CA19}"/>
    <cellStyle name="Komma 8 3 2 26 2 2" xfId="33691" xr:uid="{334FC041-270B-481B-913F-AD4DDECE7F05}"/>
    <cellStyle name="Komma 8 3 2 26 3" xfId="28654" xr:uid="{30AD1087-0D63-46C9-BAB5-C21EE9735A41}"/>
    <cellStyle name="Komma 8 3 2 27" xfId="21664" xr:uid="{F6FDD7D5-8042-41AE-8977-0022B1743C6D}"/>
    <cellStyle name="Komma 8 3 2 27 2" xfId="23285" xr:uid="{40E173AF-46D8-4933-9197-22CD80ECF284}"/>
    <cellStyle name="Komma 8 3 2 28" xfId="22232" xr:uid="{A9F92EE1-C902-4CC1-8C1B-1F1E1BD77E7D}"/>
    <cellStyle name="Komma 8 3 2 29" xfId="35644" xr:uid="{16CF27D1-61A6-43DD-BABB-E96C08B1148C}"/>
    <cellStyle name="Komma 8 3 2 3" xfId="2488" xr:uid="{629EBF5D-CBDE-4FFB-9147-8906407C6406}"/>
    <cellStyle name="Komma 8 3 2 3 2" xfId="3456" xr:uid="{8C65AF2D-9604-4817-84CB-91EE0CDCB1D0}"/>
    <cellStyle name="Komma 8 3 2 4" xfId="2764" xr:uid="{84AFE14A-7F26-46BA-8DAD-DF98230F894D}"/>
    <cellStyle name="Komma 8 3 2 4 2" xfId="7780" xr:uid="{EE3A3E1D-7052-42ED-9A1F-23AE27251338}"/>
    <cellStyle name="Komma 8 3 2 4 2 2" xfId="29080" xr:uid="{1185DB74-D867-487A-BB31-65C0CDC51454}"/>
    <cellStyle name="Komma 8 3 2 4 3" xfId="16739" xr:uid="{4EF276E7-8516-4C42-9C59-F533C3016708}"/>
    <cellStyle name="Komma 8 3 2 4 4" xfId="24041" xr:uid="{87384A56-CC4C-4F12-A4B0-76218ECA9B78}"/>
    <cellStyle name="Komma 8 3 2 5" xfId="8171" xr:uid="{A49FF330-0B44-4F53-8824-3459DBDF450F}"/>
    <cellStyle name="Komma 8 3 2 5 2" xfId="16965" xr:uid="{DAE10599-9E09-4A19-A8D9-6685E568439A}"/>
    <cellStyle name="Komma 8 3 2 5 2 2" xfId="29305" xr:uid="{BE292DD0-A93A-43D7-BEAA-F867D95B01D7}"/>
    <cellStyle name="Komma 8 3 2 5 3" xfId="24266" xr:uid="{B0919C6B-6F4E-4318-977A-6595752AFF5C}"/>
    <cellStyle name="Komma 8 3 2 6" xfId="8552" xr:uid="{6316690B-5E19-4859-B80E-F6369DDA9EED}"/>
    <cellStyle name="Komma 8 3 2 6 2" xfId="17173" xr:uid="{73930430-4AC1-422E-A98C-FF16651A1C11}"/>
    <cellStyle name="Komma 8 3 2 6 2 2" xfId="29513" xr:uid="{D88D97E8-73D4-4874-8C03-ED658902F683}"/>
    <cellStyle name="Komma 8 3 2 6 3" xfId="24474" xr:uid="{423B7567-E7BC-41C2-ADB2-A47C80DA7339}"/>
    <cellStyle name="Komma 8 3 2 7" xfId="8933" xr:uid="{862A3A73-35B4-4E0D-88D3-0165B4848F84}"/>
    <cellStyle name="Komma 8 3 2 7 2" xfId="17381" xr:uid="{67CB84AF-B587-4E28-89A3-D0E693E18890}"/>
    <cellStyle name="Komma 8 3 2 7 2 2" xfId="29721" xr:uid="{3948EC6A-0B4F-43C2-A120-B39805A20759}"/>
    <cellStyle name="Komma 8 3 2 7 3" xfId="24682" xr:uid="{47D9E879-5ECB-4912-BDAA-39C83D7E7EB1}"/>
    <cellStyle name="Komma 8 3 2 8" xfId="9329" xr:uid="{B9127F0F-B010-47D5-8AC9-3BF320BBB136}"/>
    <cellStyle name="Komma 8 3 2 8 2" xfId="17592" xr:uid="{FE51F440-5109-46F8-8E54-361353E30785}"/>
    <cellStyle name="Komma 8 3 2 8 2 2" xfId="29930" xr:uid="{74E10EEC-6A8F-4E12-83CD-45BD851289AF}"/>
    <cellStyle name="Komma 8 3 2 8 3" xfId="24893" xr:uid="{AC8A8888-CF6F-4FD0-B929-19E923B4BEC0}"/>
    <cellStyle name="Komma 8 3 2 9" xfId="9714" xr:uid="{7D4ADB35-4AF6-4216-BF47-8E68F370AD2C}"/>
    <cellStyle name="Komma 8 3 2 9 2" xfId="17800" xr:uid="{2AE1F48B-3353-4646-B4CD-39C1E35BD103}"/>
    <cellStyle name="Komma 8 3 2 9 2 2" xfId="30138" xr:uid="{74E0FB4C-8E75-42FA-A911-3E9E7DCE5374}"/>
    <cellStyle name="Komma 8 3 2 9 3" xfId="25101" xr:uid="{1928A032-2A46-4831-BA9B-921746F1763C}"/>
    <cellStyle name="Komma 8 3 20" xfId="13108" xr:uid="{8F8E6843-46AD-4203-8EB3-8E8418359B6D}"/>
    <cellStyle name="Komma 8 3 20 2" xfId="19671" xr:uid="{604DD39C-5BFC-46A5-A1AA-0218B561DE7E}"/>
    <cellStyle name="Komma 8 3 20 2 2" xfId="32003" xr:uid="{D2ECE474-4997-4725-A8EC-F83ED4020A9F}"/>
    <cellStyle name="Komma 8 3 20 3" xfId="26966" xr:uid="{CFCC3248-DA9B-42EC-B163-E3A222B2FA34}"/>
    <cellStyle name="Komma 8 3 21" xfId="13489" xr:uid="{0C61116E-07A7-42BC-8876-936F70DDB601}"/>
    <cellStyle name="Komma 8 3 21 2" xfId="19880" xr:uid="{97FCB9BE-C886-468D-8B9D-204672351410}"/>
    <cellStyle name="Komma 8 3 21 2 2" xfId="32211" xr:uid="{48DEC3AA-ABAC-4287-AEE6-E75608AF6A12}"/>
    <cellStyle name="Komma 8 3 21 3" xfId="27174" xr:uid="{734C5F43-78E3-413D-99F7-8BD50DDE08AD}"/>
    <cellStyle name="Komma 8 3 22" xfId="13878" xr:uid="{012A78B9-FB4B-44B9-BE64-655D2C168CB9}"/>
    <cellStyle name="Komma 8 3 22 2" xfId="20092" xr:uid="{89E1E75E-3381-4D73-B20F-9425FEF7D186}"/>
    <cellStyle name="Komma 8 3 22 2 2" xfId="32423" xr:uid="{FEA075D2-AC7F-4325-902C-EFFAE647560B}"/>
    <cellStyle name="Komma 8 3 22 3" xfId="27386" xr:uid="{71C8FE3C-14AF-4891-B400-5EA45C2478CF}"/>
    <cellStyle name="Komma 8 3 23" xfId="14259" xr:uid="{C2E929ED-37C2-4D61-A860-6476CB7D0442}"/>
    <cellStyle name="Komma 8 3 23 2" xfId="20301" xr:uid="{520D16B2-4EED-44CF-BB5A-D7FC5AAB3B19}"/>
    <cellStyle name="Komma 8 3 23 2 2" xfId="32631" xr:uid="{391A2F3C-259D-4FF4-AA72-44A8727866B7}"/>
    <cellStyle name="Komma 8 3 23 3" xfId="27594" xr:uid="{737C67E5-E692-4243-B489-2226202E9C6B}"/>
    <cellStyle name="Komma 8 3 24" xfId="14644" xr:uid="{1903BD8F-7887-45D7-BD27-89CBFED7B7A6}"/>
    <cellStyle name="Komma 8 3 24 2" xfId="20512" xr:uid="{AE73A293-5906-45FD-BD41-32455CFF9D26}"/>
    <cellStyle name="Komma 8 3 24 2 2" xfId="32841" xr:uid="{E782914B-5496-4E03-8DE7-D6A715ACB42F}"/>
    <cellStyle name="Komma 8 3 24 3" xfId="27804" xr:uid="{D148E331-4E4D-4655-881A-ADE3BB9BBC53}"/>
    <cellStyle name="Komma 8 3 25" xfId="15025" xr:uid="{B42EE144-7D1A-4E35-B707-27A500310A75}"/>
    <cellStyle name="Komma 8 3 25 2" xfId="20720" xr:uid="{DB792B84-8203-4424-A2F8-7E1407199D25}"/>
    <cellStyle name="Komma 8 3 25 2 2" xfId="33049" xr:uid="{8FB27233-10BC-4947-A8C0-E06C3C0DF540}"/>
    <cellStyle name="Komma 8 3 25 3" xfId="28012" xr:uid="{ABF74FC9-BDDD-45C2-A2F3-5D1BCBD3E587}"/>
    <cellStyle name="Komma 8 3 26" xfId="15406" xr:uid="{3934899D-E07D-427E-AD59-F3660CB0D4C5}"/>
    <cellStyle name="Komma 8 3 26 2" xfId="20929" xr:uid="{F3B6F36B-0D71-4A53-977B-C429ED78A54D}"/>
    <cellStyle name="Komma 8 3 26 2 2" xfId="33257" xr:uid="{96D26E4C-6ACB-4F6D-A268-97BD451B56EE}"/>
    <cellStyle name="Komma 8 3 26 3" xfId="28220" xr:uid="{02DFA742-5235-4FC0-AA83-F2509C0B793F}"/>
    <cellStyle name="Komma 8 3 27" xfId="15787" xr:uid="{43C4DF24-8248-4688-955A-EE3CA35152B0}"/>
    <cellStyle name="Komma 8 3 27 2" xfId="21137" xr:uid="{59200000-C431-49B7-B33E-F6D1853CD1ED}"/>
    <cellStyle name="Komma 8 3 27 2 2" xfId="33465" xr:uid="{6E6FE758-6078-465C-BE4B-6BC834D339AB}"/>
    <cellStyle name="Komma 8 3 27 3" xfId="28428" xr:uid="{39299DC5-A2BA-4D85-BF26-0FD504CBE2DB}"/>
    <cellStyle name="Komma 8 3 28" xfId="16168" xr:uid="{A4793592-7659-43B6-8D5E-4E23D667E827}"/>
    <cellStyle name="Komma 8 3 28 2" xfId="21345" xr:uid="{A3E6BD69-BA60-416B-9EA0-51F13F280B10}"/>
    <cellStyle name="Komma 8 3 28 2 2" xfId="33673" xr:uid="{D0321980-69EB-4760-B39B-4CA812B72BD0}"/>
    <cellStyle name="Komma 8 3 28 3" xfId="28636" xr:uid="{387DDDAC-8665-4849-9F24-72790F0B1746}"/>
    <cellStyle name="Komma 8 3 29" xfId="21588" xr:uid="{3F4D0FC1-C565-4E0C-B8CC-EEE8EBB12ABF}"/>
    <cellStyle name="Komma 8 3 29 2" xfId="23125" xr:uid="{12583B87-EFB6-44A9-9339-CC84E34C0C91}"/>
    <cellStyle name="Komma 8 3 3" xfId="880" xr:uid="{19038E2C-4EB5-49F4-9934-79A86275A4C7}"/>
    <cellStyle name="Komma 8 3 3 2" xfId="1234" xr:uid="{FA373402-6872-42F0-A3D3-D6E5A1AD8C59}"/>
    <cellStyle name="Komma 8 3 3 2 2" xfId="2071" xr:uid="{9E487564-0C07-4628-9BE2-B519A0765336}"/>
    <cellStyle name="Komma 8 3 3 2 2 2" xfId="4839" xr:uid="{DB53E018-EBF4-4037-8F71-4E2B651F0837}"/>
    <cellStyle name="Komma 8 3 3 2 3" xfId="4143" xr:uid="{FAE2DADB-9B49-4926-A796-8628C21F6317}"/>
    <cellStyle name="Komma 8 3 3 3" xfId="1721" xr:uid="{86870E8B-E976-441D-895A-CBA540AC3955}"/>
    <cellStyle name="Komma 8 3 3 3 2" xfId="3958" xr:uid="{424BDA31-0D91-4E31-B2CE-2E0DBB0780C1}"/>
    <cellStyle name="Komma 8 3 3 4" xfId="4504" xr:uid="{76B6487F-DC9F-4877-A06A-3740831071F8}"/>
    <cellStyle name="Komma 8 3 3 5" xfId="3124" xr:uid="{A9E5A983-E0C0-4159-8ACE-0690CBB696CC}"/>
    <cellStyle name="Komma 8 3 3 6" xfId="22539" xr:uid="{33DD73D4-54C1-4FF4-BD3F-86B588DDE23A}"/>
    <cellStyle name="Komma 8 3 30" xfId="22201" xr:uid="{713E9D1E-28D7-4745-8C6D-9ED5BE269CAC}"/>
    <cellStyle name="Komma 8 3 31" xfId="35581" xr:uid="{B3737D4A-5C1E-40CF-A821-64B220F12BAF}"/>
    <cellStyle name="Komma 8 3 4" xfId="2724" xr:uid="{838C22B4-93D0-423A-96F3-5613D2BC090C}"/>
    <cellStyle name="Komma 8 3 4 2" xfId="3439" xr:uid="{1D6D52C6-17FA-41F7-BA78-8F7AE8A930D5}"/>
    <cellStyle name="Komma 8 3 4 3" xfId="23423" xr:uid="{C8C8D4E8-E958-477A-A23E-845F08F53EA6}"/>
    <cellStyle name="Komma 8 3 5" xfId="4260" xr:uid="{716C1B40-5917-424B-BFA6-6890E9A10BEF}"/>
    <cellStyle name="Komma 8 3 5 2" xfId="7326" xr:uid="{97E27ACE-952B-413A-A8DD-50DCB544D63C}"/>
    <cellStyle name="Komma 8 3 6" xfId="7704" xr:uid="{F697F76F-995E-423D-8E6A-23C254988AB1}"/>
    <cellStyle name="Komma 8 3 6 2" xfId="16717" xr:uid="{24E28048-55ED-4E6F-8A79-588E3A35A2DB}"/>
    <cellStyle name="Komma 8 3 6 2 2" xfId="29058" xr:uid="{566EC981-D4FB-4A19-9101-16ED6C28495F}"/>
    <cellStyle name="Komma 8 3 6 3" xfId="24019" xr:uid="{77094D86-14D3-485D-A501-663ADAB485F5}"/>
    <cellStyle name="Komma 8 3 7" xfId="8096" xr:uid="{6CC19601-92EF-41AC-9BF3-D485BBC82F1B}"/>
    <cellStyle name="Komma 8 3 7 2" xfId="16946" xr:uid="{2512E9EA-F40A-4F1F-B811-6897D256CAA0}"/>
    <cellStyle name="Komma 8 3 7 2 2" xfId="29287" xr:uid="{B06236B7-2944-4971-9BCC-894D99D7BB29}"/>
    <cellStyle name="Komma 8 3 7 3" xfId="24248" xr:uid="{E32E8470-28FD-4A45-AA9B-778AE0D704C3}"/>
    <cellStyle name="Komma 8 3 8" xfId="8476" xr:uid="{C246799B-0F2B-4620-96B1-A13E4EEF46A1}"/>
    <cellStyle name="Komma 8 3 8 2" xfId="17155" xr:uid="{4C4713EC-D748-4794-A920-F9134C5700E5}"/>
    <cellStyle name="Komma 8 3 8 2 2" xfId="29495" xr:uid="{BE63012F-0DB6-427C-B0B6-D00F4FE95F2F}"/>
    <cellStyle name="Komma 8 3 8 3" xfId="24456" xr:uid="{481AED38-B894-4E0F-9820-DF52FE158AAA}"/>
    <cellStyle name="Komma 8 3 9" xfId="8857" xr:uid="{1DBA9E52-0B53-4C3E-B452-A010FAC351D5}"/>
    <cellStyle name="Komma 8 3 9 2" xfId="17363" xr:uid="{6A1FAEC0-716B-4571-8724-BF50A2A50E05}"/>
    <cellStyle name="Komma 8 3 9 2 2" xfId="29703" xr:uid="{7D917D91-8E7C-4FED-B251-192E34EB388C}"/>
    <cellStyle name="Komma 8 3 9 3" xfId="24664" xr:uid="{1EB54433-6C2A-4CE5-BB93-DD19DA6BC1B8}"/>
    <cellStyle name="Komma 8 30" xfId="11100" xr:uid="{1869C013-9CA9-489E-B21D-4A12D05962CF}"/>
    <cellStyle name="Komma 8 30 2" xfId="18570" xr:uid="{3F846ADF-D4FD-41CC-A0B9-C51AFCA5F63C}"/>
    <cellStyle name="Komma 8 30 2 2" xfId="30907" xr:uid="{3946A7CA-47F1-4C81-8EF2-DD846C5A52C5}"/>
    <cellStyle name="Komma 8 30 3" xfId="25870" xr:uid="{382D08EB-588E-4D99-8F5F-5FEFF566B2C9}"/>
    <cellStyle name="Komma 8 31" xfId="11517" xr:uid="{37E29D44-541F-4995-AA66-05DD271D7FF7}"/>
    <cellStyle name="Komma 8 31 2" xfId="18789" xr:uid="{E72AC9D6-179E-485D-BC37-8C95C6900D4A}"/>
    <cellStyle name="Komma 8 31 2 2" xfId="31123" xr:uid="{52096B0A-1B1C-47DC-BFCC-C3E944259040}"/>
    <cellStyle name="Komma 8 31 3" xfId="26086" xr:uid="{539113AA-346C-434F-B2E5-34FA244D7655}"/>
    <cellStyle name="Komma 8 32" xfId="11902" xr:uid="{8A5FA623-2F48-4072-B08A-AC68EAA26865}"/>
    <cellStyle name="Komma 8 32 2" xfId="18999" xr:uid="{77CA0592-176D-4842-9FCA-4401F6E7537A}"/>
    <cellStyle name="Komma 8 32 2 2" xfId="31333" xr:uid="{AD9BA896-9396-4A2E-96C8-6673BD0EEEAE}"/>
    <cellStyle name="Komma 8 32 3" xfId="26296" xr:uid="{CF37CDBE-E2CB-4A5A-9665-140FCBACD358}"/>
    <cellStyle name="Komma 8 33" xfId="12283" xr:uid="{8C754315-0AF0-4DE9-AFD1-E02ACB805F1F}"/>
    <cellStyle name="Komma 8 33 2" xfId="19208" xr:uid="{D446A404-8428-4D31-9460-FB02092CC1F1}"/>
    <cellStyle name="Komma 8 33 2 2" xfId="31541" xr:uid="{D8136744-8821-4113-A3A0-A6F6F48A18FE}"/>
    <cellStyle name="Komma 8 33 3" xfId="26504" xr:uid="{C19F2F3B-95D4-4F75-9493-AD85A20F6516}"/>
    <cellStyle name="Komma 8 34" xfId="12664" xr:uid="{2A1204DA-2E67-46BE-875E-28D2B12B6605}"/>
    <cellStyle name="Komma 8 34 2" xfId="19417" xr:uid="{D03242BA-8F81-4BD6-B947-A6C8C8AE4276}"/>
    <cellStyle name="Komma 8 34 2 2" xfId="31749" xr:uid="{9F87D474-45EB-4DBA-87F2-E9A961191AA0}"/>
    <cellStyle name="Komma 8 34 3" xfId="26712" xr:uid="{50828A16-AAAE-471F-8D25-71782017E563}"/>
    <cellStyle name="Komma 8 35" xfId="13045" xr:uid="{F58BB88C-2774-4983-A1FF-074873BF571A}"/>
    <cellStyle name="Komma 8 35 2" xfId="19625" xr:uid="{8B893AF3-2FC2-428C-A7CE-1B32D80BDE1F}"/>
    <cellStyle name="Komma 8 35 2 2" xfId="31957" xr:uid="{7D0417BA-3BF3-4277-A088-6CABDB4EC432}"/>
    <cellStyle name="Komma 8 35 3" xfId="26920" xr:uid="{0A980215-B794-489A-A9D3-03F6A6826F91}"/>
    <cellStyle name="Komma 8 36" xfId="13426" xr:uid="{3B0809D5-848C-4483-AF80-F70A464F0E4A}"/>
    <cellStyle name="Komma 8 36 2" xfId="19834" xr:uid="{33446E25-BA74-48E6-B799-E63B01A3594B}"/>
    <cellStyle name="Komma 8 36 2 2" xfId="32165" xr:uid="{6C3A9EF1-A25E-4FD6-B7D8-D57DA43CBC7E}"/>
    <cellStyle name="Komma 8 36 3" xfId="27128" xr:uid="{9CDAF43D-2CF0-43BD-9EDD-AAFEBFE21658}"/>
    <cellStyle name="Komma 8 37" xfId="13815" xr:uid="{AF2056DD-3B8E-4115-A5D2-18DE6F646272}"/>
    <cellStyle name="Komma 8 37 2" xfId="20046" xr:uid="{B4B4009E-D336-4D8B-B290-861E80AF354D}"/>
    <cellStyle name="Komma 8 37 2 2" xfId="32377" xr:uid="{BFC9A40B-634B-48B1-BD96-8016442E75B7}"/>
    <cellStyle name="Komma 8 37 3" xfId="27340" xr:uid="{8B306A0E-005B-48D4-B245-B2FCF98F8DB2}"/>
    <cellStyle name="Komma 8 38" xfId="14196" xr:uid="{A6D67B7D-0B5D-4B86-B405-6BBEA46DA131}"/>
    <cellStyle name="Komma 8 38 2" xfId="20255" xr:uid="{36D84940-6682-4DC2-834A-694B31352B9A}"/>
    <cellStyle name="Komma 8 38 2 2" xfId="32585" xr:uid="{591E7B7B-AFC3-406B-8A74-03A61F958CEF}"/>
    <cellStyle name="Komma 8 38 3" xfId="27548" xr:uid="{2C6F0893-FAE5-491E-9CE6-D5A2E541F550}"/>
    <cellStyle name="Komma 8 39" xfId="14581" xr:uid="{AA6E9DF3-0C3F-49B2-9679-93E06F6CED57}"/>
    <cellStyle name="Komma 8 39 2" xfId="20466" xr:uid="{CF016F7A-0468-46E0-9BC6-74151FBF79FD}"/>
    <cellStyle name="Komma 8 39 2 2" xfId="32795" xr:uid="{3C5EAFCA-63E4-4046-AB82-BCF8BBF9B5BB}"/>
    <cellStyle name="Komma 8 39 3" xfId="27758" xr:uid="{EC45EFFA-DC62-4798-B696-1BF4527BA0D3}"/>
    <cellStyle name="Komma 8 4" xfId="481" xr:uid="{00000000-0005-0000-0000-0000D4000000}"/>
    <cellStyle name="Komma 8 4 2" xfId="900" xr:uid="{E268F565-4B78-4138-BBEC-F6F5B069AE0C}"/>
    <cellStyle name="Komma 8 4 2 2" xfId="1253" xr:uid="{C1B77A60-7A8E-4D03-8265-0ADE6D7ADD40}"/>
    <cellStyle name="Komma 8 4 2 2 2" xfId="2090" xr:uid="{E30EDD81-1D31-486A-9D69-F2C67EF4CDBE}"/>
    <cellStyle name="Komma 8 4 2 2 2 2" xfId="4858" xr:uid="{D6770E27-2179-4CE4-95CD-85035DE09D18}"/>
    <cellStyle name="Komma 8 4 2 2 3" xfId="4107" xr:uid="{73C637CA-4FBD-41AF-B089-0C823328F70A}"/>
    <cellStyle name="Komma 8 4 2 3" xfId="1740" xr:uid="{6BEE1F92-32A5-4C42-9A56-6C657334BE25}"/>
    <cellStyle name="Komma 8 4 2 3 2" xfId="3971" xr:uid="{21BDE68E-D4C4-4990-B5F7-90C4411A2F36}"/>
    <cellStyle name="Komma 8 4 2 4" xfId="2521" xr:uid="{BE9562F2-E84A-453A-855C-B5849EBB07ED}"/>
    <cellStyle name="Komma 8 4 2 4 2" xfId="4517" xr:uid="{FD4168C3-64D6-4E1D-BEB9-467D8B7EE7CF}"/>
    <cellStyle name="Komma 8 4 2 5" xfId="3147" xr:uid="{E9607A7B-D7F2-47EB-85BA-C9BD5DA2CADC}"/>
    <cellStyle name="Komma 8 4 2 6" xfId="22564" xr:uid="{534CB3A8-58FF-42EE-9A94-482A66036B35}"/>
    <cellStyle name="Komma 8 4 3" xfId="2758" xr:uid="{2165A712-EA65-4B84-B04E-6ED5897339FB}"/>
    <cellStyle name="Komma 8 4 3 2" xfId="3450" xr:uid="{571B8745-993E-4C99-9F68-7AEC287FBE49}"/>
    <cellStyle name="Komma 8 4 3 3" xfId="23448" xr:uid="{A3A781C3-97AB-484F-9A6E-2B29B2067D83}"/>
    <cellStyle name="Komma 8 4 4" xfId="4269" xr:uid="{6AA006B5-6A72-40B7-9CFD-BCB6B5F7BEBA}"/>
    <cellStyle name="Komma 8 4 4 2" xfId="7774" xr:uid="{AB583352-75BF-48DB-A8B7-290734241891}"/>
    <cellStyle name="Komma 8 4 4 2 2" xfId="29074" xr:uid="{D7705D0E-48DD-4E3F-9D60-3D81312779FF}"/>
    <cellStyle name="Komma 8 4 4 3" xfId="16733" xr:uid="{6A3426AB-A340-45B7-9126-2E95ECA44042}"/>
    <cellStyle name="Komma 8 4 4 4" xfId="24035" xr:uid="{5836E9B1-1CF1-4220-B44F-A0BE8B1C55C8}"/>
    <cellStyle name="Komma 8 4 5" xfId="5325" xr:uid="{7E73E25F-63C2-4971-940B-540EB0B1DDDB}"/>
    <cellStyle name="Komma 8 4 6" xfId="22226" xr:uid="{24C4DC16-C531-408C-B0A9-C13817F3E4BC}"/>
    <cellStyle name="Komma 8 4 7" xfId="35638" xr:uid="{1CA4B122-EE4B-448E-B7D1-79A8E5495953}"/>
    <cellStyle name="Komma 8 40" xfId="14962" xr:uid="{EF622E7B-04DB-43B6-9672-143CFDAF1A7F}"/>
    <cellStyle name="Komma 8 40 2" xfId="20674" xr:uid="{3D1B3657-671C-4308-A476-7CEAF34CF451}"/>
    <cellStyle name="Komma 8 40 2 2" xfId="33003" xr:uid="{2F78CB0F-9FFA-474B-B21A-ABDCCD588247}"/>
    <cellStyle name="Komma 8 40 3" xfId="27966" xr:uid="{7A93314E-526F-4875-9E0A-936DE8CE5038}"/>
    <cellStyle name="Komma 8 41" xfId="15343" xr:uid="{A1CBC547-AF9C-44C8-B634-5686555720DE}"/>
    <cellStyle name="Komma 8 41 2" xfId="20883" xr:uid="{0B25EC93-2E4C-4E28-8F9D-B186AF9BFEBB}"/>
    <cellStyle name="Komma 8 41 2 2" xfId="33211" xr:uid="{0D8A2F2B-7B7C-496A-BEE4-91291321D0CD}"/>
    <cellStyle name="Komma 8 41 3" xfId="28174" xr:uid="{CE109CB6-9FA7-4212-A511-F8FCF8C510E2}"/>
    <cellStyle name="Komma 8 42" xfId="15724" xr:uid="{08DBFE6A-EEC3-4097-B874-9F50A1E47891}"/>
    <cellStyle name="Komma 8 42 2" xfId="21091" xr:uid="{D6F28045-5C1F-450D-A5C5-836F884BB807}"/>
    <cellStyle name="Komma 8 42 2 2" xfId="33419" xr:uid="{3125745D-36F9-41F6-943A-8FF9738EA595}"/>
    <cellStyle name="Komma 8 42 3" xfId="28382" xr:uid="{04713222-A292-47AA-92C9-3E13A77231BC}"/>
    <cellStyle name="Komma 8 43" xfId="16105" xr:uid="{C0C20F10-905E-4B9F-8E48-73510680E305}"/>
    <cellStyle name="Komma 8 43 2" xfId="21299" xr:uid="{2F755DA5-DC4B-49AC-B288-9FAA379D3507}"/>
    <cellStyle name="Komma 8 43 2 2" xfId="33627" xr:uid="{BA6F444B-1FD6-4E9B-94B3-B6FB539D1FF3}"/>
    <cellStyle name="Komma 8 43 3" xfId="28590" xr:uid="{218C9B9F-E8E8-487D-B7F3-9ACB219B6B4F}"/>
    <cellStyle name="Komma 8 44" xfId="21525" xr:uid="{0D555B16-4F1F-4C1C-B219-1F5979600F98}"/>
    <cellStyle name="Komma 8 44 2" xfId="22997" xr:uid="{20E734E6-3908-4A94-A771-0BD4CA59BD59}"/>
    <cellStyle name="Komma 8 45" xfId="22131" xr:uid="{50D8DECA-ABC9-4B97-99AE-4485300A3B97}"/>
    <cellStyle name="Komma 8 46" xfId="35479" xr:uid="{F05D2A06-4412-4A26-BACD-84E1C3480A82}"/>
    <cellStyle name="Komma 8 5" xfId="210" xr:uid="{00000000-0005-0000-0000-0000CF000000}"/>
    <cellStyle name="Komma 8 5 2" xfId="861" xr:uid="{6FB78897-E103-411E-8FAA-B3ECCFD048B3}"/>
    <cellStyle name="Komma 8 5 2 2" xfId="1216" xr:uid="{E4F135FC-843F-4B5E-9261-130CED5FF1F7}"/>
    <cellStyle name="Komma 8 5 2 2 2" xfId="2053" xr:uid="{3401BEE6-D514-4214-B68A-C70592052FE0}"/>
    <cellStyle name="Komma 8 5 2 2 2 2" xfId="4821" xr:uid="{753333C4-1F7B-4706-B723-CBB7D328E130}"/>
    <cellStyle name="Komma 8 5 2 2 3" xfId="4116" xr:uid="{A8605347-4CD5-4962-881D-035E7B6ED311}"/>
    <cellStyle name="Komma 8 5 2 3" xfId="1703" xr:uid="{0CCABAA9-ED00-4001-8984-D58B01063A3C}"/>
    <cellStyle name="Komma 8 5 2 3 2" xfId="3951" xr:uid="{7AE87A12-E3D1-4017-90E4-B1203CE34E56}"/>
    <cellStyle name="Komma 8 5 2 4" xfId="4497" xr:uid="{6C378BBE-FCFC-4D01-AF88-F80AE23E5F53}"/>
    <cellStyle name="Komma 8 5 2 5" xfId="3117" xr:uid="{F773A928-C5F1-406C-8F72-388D6DD60C6B}"/>
    <cellStyle name="Komma 8 5 2 6" xfId="22502" xr:uid="{37BD7DEC-605D-4CD0-A844-129F1D53937E}"/>
    <cellStyle name="Komma 8 5 3" xfId="2436" xr:uid="{D2ABC0D9-0F22-49F5-8EEB-845ECC5B12CE}"/>
    <cellStyle name="Komma 8 5 3 2" xfId="7680" xr:uid="{3A1B1A86-B462-4C84-BFE0-170ED3D02415}"/>
    <cellStyle name="Komma 8 5 3 2 2" xfId="23995" xr:uid="{8FC753C3-1390-4196-B470-B94FA04AEF4C}"/>
    <cellStyle name="Komma 8 5 3 3" xfId="16692" xr:uid="{571EAFEC-035C-41EF-9272-3E57B1F902B0}"/>
    <cellStyle name="Komma 8 5 3 3 2" xfId="29034" xr:uid="{40DA1181-F260-4D4C-9172-BBA00C56CCD3}"/>
    <cellStyle name="Komma 8 5 3 4" xfId="3433" xr:uid="{A7A6410A-96BC-40BA-B5D9-3D038C23D880}"/>
    <cellStyle name="Komma 8 5 3 5" xfId="23386" xr:uid="{BE463F49-0F80-40F2-B089-54D586811E1E}"/>
    <cellStyle name="Komma 8 5 4" xfId="2686" xr:uid="{E07DFFE9-7C4A-43E4-936B-15F909D3C0B5}"/>
    <cellStyle name="Komma 8 5 4 2" xfId="23225" xr:uid="{DB8A4549-EFB1-49F0-A4C2-FD19B9255711}"/>
    <cellStyle name="Komma 8 5 5" xfId="5390" xr:uid="{7B5F0DAE-E36A-42BC-8F3A-EEFE926D42CD}"/>
    <cellStyle name="Komma 8 5 6" xfId="22164" xr:uid="{06CFC17B-7335-425E-88EE-B35BE399BDB8}"/>
    <cellStyle name="Komma 8 5 7" xfId="35515" xr:uid="{7C7F44A2-CAFC-4D18-B948-E70AB1E86F67}"/>
    <cellStyle name="Komma 8 6" xfId="828" xr:uid="{EA4D6374-E37E-4284-8E07-0E31572BD932}"/>
    <cellStyle name="Komma 8 6 2" xfId="1183" xr:uid="{8BA29F6B-2A14-4119-A31B-EC146E846530}"/>
    <cellStyle name="Komma 8 6 2 2" xfId="2020" xr:uid="{FC57B42A-1F45-40F1-AA1A-4F34472317F9}"/>
    <cellStyle name="Komma 8 6 2 2 2" xfId="4788" xr:uid="{D5E5D876-0B20-40C6-B5A8-729DECB45DE0}"/>
    <cellStyle name="Komma 8 6 2 3" xfId="3917" xr:uid="{A0D973DF-8205-4528-B705-340AB62A61E5}"/>
    <cellStyle name="Komma 8 6 3" xfId="1670" xr:uid="{544EB89C-9A56-45DF-9061-FE27917C1EA2}"/>
    <cellStyle name="Komma 8 6 3 2" xfId="3424" xr:uid="{D24FB749-63F0-4DD8-A913-2E3E15A1DD65}"/>
    <cellStyle name="Komma 8 6 3 3" xfId="23351" xr:uid="{A4EC7F48-7857-418E-90C2-4D7504827C87}"/>
    <cellStyle name="Komma 8 6 4" xfId="4464" xr:uid="{F3481006-9DC9-4D1B-BABC-1F8B9EC25F5A}"/>
    <cellStyle name="Komma 8 6 5" xfId="3085" xr:uid="{818DEC5C-A594-45E3-8A81-1089CF1D4CC5}"/>
    <cellStyle name="Komma 8 6 6" xfId="22386" xr:uid="{F11262DF-571F-4C52-99F4-BC9EC15B9606}"/>
    <cellStyle name="Komma 8 7" xfId="1511" xr:uid="{BE3D93F6-007F-4314-B814-FFF269E2B80F}"/>
    <cellStyle name="Komma 8 7 2" xfId="3784" xr:uid="{954FD673-733A-4214-9A2D-3AF0A0B738D1}"/>
    <cellStyle name="Komma 8 7 2 2" xfId="23792" xr:uid="{F832BA52-2FB8-4899-AA74-EB0EEB96BA4C}"/>
    <cellStyle name="Komma 8 7 3" xfId="4348" xr:uid="{D143D583-8B4E-47FF-8796-DC3615F297BB}"/>
    <cellStyle name="Komma 8 7 4" xfId="2991" xr:uid="{4FC47CD0-EEB2-4462-BA2B-8202CC8FC143}"/>
    <cellStyle name="Komma 8 7 5" xfId="22739" xr:uid="{A2E73874-9113-46C0-ADB2-961471438D56}"/>
    <cellStyle name="Komma 8 8" xfId="2650" xr:uid="{34B76DCF-D467-400B-9E0E-6F356D9FB99B}"/>
    <cellStyle name="Komma 8 8 2" xfId="5693" xr:uid="{1CF5B342-EE47-4234-91D4-00F09D5D6B0A}"/>
    <cellStyle name="Komma 8 8 3" xfId="3328" xr:uid="{06D5208E-83A9-4B72-B5C2-B52B578D3E0F}"/>
    <cellStyle name="Komma 8 9" xfId="4230" xr:uid="{55C8FDDA-A7DC-42F9-BFC2-E1C508CDF39B}"/>
    <cellStyle name="Komma 8 9 2" xfId="5808" xr:uid="{03A46312-D09E-4232-93A4-22CE56A3B91B}"/>
    <cellStyle name="Komma 9" xfId="102" xr:uid="{00000000-0005-0000-0000-0000A8000000}"/>
    <cellStyle name="Komma 9 10" xfId="5887" xr:uid="{5BFCBEAF-7995-4F9A-AF39-DF5B112EAB83}"/>
    <cellStyle name="Komma 9 11" xfId="5992" xr:uid="{6DDD01B0-891E-46BE-BD5F-ED373DB6D8BB}"/>
    <cellStyle name="Komma 9 12" xfId="6096" xr:uid="{F5073FD4-6DA5-423C-862C-9B3906FDA61C}"/>
    <cellStyle name="Komma 9 13" xfId="6200" xr:uid="{941FA4EF-CE1D-4124-8C54-C92010089A80}"/>
    <cellStyle name="Komma 9 14" xfId="6304" xr:uid="{589958CE-86CB-40B0-B02F-DCCA0B63FA02}"/>
    <cellStyle name="Komma 9 15" xfId="6426" xr:uid="{A14A5AA2-C208-4CAD-ABAD-491CC7E94F3D}"/>
    <cellStyle name="Komma 9 16" xfId="6530" xr:uid="{03BDE987-15AC-4A95-B53D-81C2919A2ACB}"/>
    <cellStyle name="Komma 9 17" xfId="6634" xr:uid="{910291E5-FDA7-4E30-A3DE-80829CD6FF75}"/>
    <cellStyle name="Komma 9 18" xfId="6739" xr:uid="{7F8E8C73-17F6-4245-8967-5ECA8D5945EE}"/>
    <cellStyle name="Komma 9 19" xfId="6933" xr:uid="{4DCB01CD-09F7-4C66-BDD2-5DDE12564FEE}"/>
    <cellStyle name="Komma 9 2" xfId="489" xr:uid="{00000000-0005-0000-0000-0000D6000000}"/>
    <cellStyle name="Komma 9 2 2" xfId="908" xr:uid="{0CD92279-1C28-4BAE-896A-586222FA5991}"/>
    <cellStyle name="Komma 9 2 2 2" xfId="1261" xr:uid="{F9143830-A9D8-462C-AFD8-3F5368144449}"/>
    <cellStyle name="Komma 9 2 2 2 2" xfId="2098" xr:uid="{B5E68947-7058-4B28-8820-C35E335B412F}"/>
    <cellStyle name="Komma 9 2 2 2 2 2" xfId="4866" xr:uid="{B03906D5-9FA1-4E5B-8D89-94FB663F1C90}"/>
    <cellStyle name="Komma 9 2 2 2 3" xfId="3592" xr:uid="{9BA4E99B-3EC0-4BDC-9585-5C98C3F7802C}"/>
    <cellStyle name="Komma 9 2 2 3" xfId="1748" xr:uid="{340ED568-2039-4880-AE85-6FB799F8DDC9}"/>
    <cellStyle name="Komma 9 2 2 3 2" xfId="3979" xr:uid="{97803CE9-E7BC-476D-BD14-D327E4042AED}"/>
    <cellStyle name="Komma 9 2 2 4" xfId="4525" xr:uid="{E4C0B631-5D21-45A6-99EC-2108A0CB5070}"/>
    <cellStyle name="Komma 9 2 2 5" xfId="3155" xr:uid="{B25F675E-C2A2-4E0B-B133-03B0A7D372FC}"/>
    <cellStyle name="Komma 9 2 2 6" xfId="22572" xr:uid="{0DBF0BE3-02DD-416C-A4E0-38F12878E431}"/>
    <cellStyle name="Komma 9 2 3" xfId="2490" xr:uid="{99A46E0E-8474-4178-A817-48060EF102E0}"/>
    <cellStyle name="Komma 9 2 3 2" xfId="3458" xr:uid="{15204C41-9C3D-48E6-BB80-CE04DD22717A}"/>
    <cellStyle name="Komma 9 2 3 3" xfId="21877" xr:uid="{2FAAE837-772C-42D2-B14F-9528A2AA766A}"/>
    <cellStyle name="Komma 9 2 3 3 2" xfId="23456" xr:uid="{412F1B57-71DF-4C6C-846B-59A72596F72F}"/>
    <cellStyle name="Komma 9 2 3 4" xfId="22891" xr:uid="{A8F87E10-0033-4CE5-A366-AEC1787F745A}"/>
    <cellStyle name="Komma 9 2 4" xfId="2766" xr:uid="{4DD94C8F-22E9-41F3-96A8-0B06BF3F582C}"/>
    <cellStyle name="Komma 9 2 4 2" xfId="7782" xr:uid="{5D531A8B-55A4-4EEA-9F25-BEFC74EB5844}"/>
    <cellStyle name="Komma 9 2 4 2 2" xfId="29082" xr:uid="{2AA14431-57D3-4995-A0A8-DA1E815A7B4B}"/>
    <cellStyle name="Komma 9 2 4 3" xfId="16741" xr:uid="{8D47EA37-C114-40BA-8DE9-B118C4073462}"/>
    <cellStyle name="Komma 9 2 4 4" xfId="24043" xr:uid="{0C249FEE-F385-49C3-91D8-C6634DC9A73C}"/>
    <cellStyle name="Komma 9 2 5" xfId="5164" xr:uid="{DC069DBB-80DA-4FFC-91CF-18216EFFCC1B}"/>
    <cellStyle name="Komma 9 2 6" xfId="16539" xr:uid="{9DD94695-8F80-4331-9D83-E482F2AA6600}"/>
    <cellStyle name="Komma 9 2 7" xfId="22234" xr:uid="{2E990016-7E8F-49B4-BD1A-CE96F0F0BD98}"/>
    <cellStyle name="Komma 9 2 8" xfId="35646" xr:uid="{0822750E-7870-4DDD-B7E9-C7AB1346766A}"/>
    <cellStyle name="Komma 9 20" xfId="7218" xr:uid="{849AA6DE-9088-4C34-B925-A3EF474063B0}"/>
    <cellStyle name="Komma 9 21" xfId="7595" xr:uid="{B7CC0096-C046-4928-B3FA-28C9660E1C69}"/>
    <cellStyle name="Komma 9 21 2" xfId="16609" xr:uid="{87995118-DC26-4EDD-8748-1A5FD3758163}"/>
    <cellStyle name="Komma 9 21 2 2" xfId="28951" xr:uid="{2A356656-B2DE-4108-BE0E-6A24220BA12D}"/>
    <cellStyle name="Komma 9 21 3" xfId="23912" xr:uid="{BED3AAA8-A85B-4071-AAE6-4258AE117500}"/>
    <cellStyle name="Komma 9 22" xfId="7991" xr:uid="{D4310185-3794-4CEC-9F42-7129BE10E7F0}"/>
    <cellStyle name="Komma 9 22 2" xfId="16853" xr:uid="{5E041E3E-89E5-452A-A38A-8EC918EE2455}"/>
    <cellStyle name="Komma 9 22 2 2" xfId="29194" xr:uid="{55A6B965-5B8F-42C6-B9FD-2CEC4D529920}"/>
    <cellStyle name="Komma 9 22 3" xfId="24155" xr:uid="{F899A68D-5FCF-49FE-A423-A70BE208D181}"/>
    <cellStyle name="Komma 9 23" xfId="8366" xr:uid="{FAC57F3E-1FC4-45A8-9647-9874FA7D3846}"/>
    <cellStyle name="Komma 9 23 2" xfId="17062" xr:uid="{562FF0B8-ECD2-497C-A378-2FC6B7A28EA4}"/>
    <cellStyle name="Komma 9 23 2 2" xfId="29402" xr:uid="{DE32A464-DB0D-432C-B6ED-F2974377324A}"/>
    <cellStyle name="Komma 9 23 3" xfId="24363" xr:uid="{DA139942-FA3D-4B19-808A-0A5EA0B6CC76}"/>
    <cellStyle name="Komma 9 24" xfId="8747" xr:uid="{355438E6-119C-40E6-B887-046A65F9581F}"/>
    <cellStyle name="Komma 9 24 2" xfId="17270" xr:uid="{C6BF232C-0565-4392-B566-CB88D2515893}"/>
    <cellStyle name="Komma 9 24 2 2" xfId="29610" xr:uid="{92D1E542-EFB1-4427-9697-17E463C53B8F}"/>
    <cellStyle name="Komma 9 24 3" xfId="24571" xr:uid="{873DDA57-8FE9-436A-AC55-DC291AF31794}"/>
    <cellStyle name="Komma 9 25" xfId="9132" xr:uid="{D7E7323C-0BFF-4C43-9220-6A307B192578}"/>
    <cellStyle name="Komma 9 25 2" xfId="17479" xr:uid="{5985718E-5EF4-4E62-A726-0A427771F501}"/>
    <cellStyle name="Komma 9 25 2 2" xfId="29818" xr:uid="{7D3EFC2D-AB9E-4E01-B365-E6F9940CF032}"/>
    <cellStyle name="Komma 9 25 3" xfId="24780" xr:uid="{45D21BCF-B38D-4E50-B78C-2582758B4E22}"/>
    <cellStyle name="Komma 9 26" xfId="9528" xr:uid="{8C6BE7E2-266E-4230-8DD3-D6B4793CC019}"/>
    <cellStyle name="Komma 9 26 2" xfId="17689" xr:uid="{9F171885-E966-444E-B6BE-AF2AC0DE8642}"/>
    <cellStyle name="Komma 9 26 2 2" xfId="30027" xr:uid="{25669B48-E074-43DB-99AD-CC84CD2D6666}"/>
    <cellStyle name="Komma 9 26 3" xfId="24990" xr:uid="{88BA1A39-C62E-4D44-AB4C-A64EF05592A2}"/>
    <cellStyle name="Komma 9 27" xfId="9909" xr:uid="{D565240A-2EE7-49E2-A7C6-BD3E3B7D7BD4}"/>
    <cellStyle name="Komma 9 27 2" xfId="17897" xr:uid="{E18A954B-1D88-4BE8-A7D0-19C749709FF7}"/>
    <cellStyle name="Komma 9 27 2 2" xfId="30235" xr:uid="{D3A97426-4EDD-4E71-861E-38EC83A3DCBA}"/>
    <cellStyle name="Komma 9 27 3" xfId="25198" xr:uid="{3C18DFD7-41D5-4A39-948D-4E0DE9353E11}"/>
    <cellStyle name="Komma 9 28" xfId="10291" xr:uid="{CF20F5C7-49A3-4941-9C20-516D79A90DBC}"/>
    <cellStyle name="Komma 9 28 2" xfId="18106" xr:uid="{3654CD19-B0A7-4582-A892-1129933AB53E}"/>
    <cellStyle name="Komma 9 28 2 2" xfId="30444" xr:uid="{3910CC6B-B6B3-43D2-89B0-F9F14D2FCD95}"/>
    <cellStyle name="Komma 9 28 3" xfId="25407" xr:uid="{4DD4E79E-301A-4199-BC5D-0F5B9A50CB6B}"/>
    <cellStyle name="Komma 9 29" xfId="10672" xr:uid="{25234934-DCAC-4784-B527-323A887AE22D}"/>
    <cellStyle name="Komma 9 29 2" xfId="18315" xr:uid="{FCB9B4A4-E264-4934-90C6-9DB4A7A82E6D}"/>
    <cellStyle name="Komma 9 29 2 2" xfId="30652" xr:uid="{945B982F-87FC-4C1F-A6F9-7AC1D21EC155}"/>
    <cellStyle name="Komma 9 29 3" xfId="25615" xr:uid="{FCD2ABD2-667D-4CE4-BE0A-ABC2AEAB32CD}"/>
    <cellStyle name="Komma 9 3" xfId="620" xr:uid="{00000000-0005-0000-0000-0000A8000000}"/>
    <cellStyle name="Komma 9 3 10" xfId="9782" xr:uid="{AE4E6934-BCA4-46AE-A1BD-29528AB1B23B}"/>
    <cellStyle name="Komma 9 3 10 2" xfId="17821" xr:uid="{A6E043EA-D6B1-490A-A019-5BFF04E30868}"/>
    <cellStyle name="Komma 9 3 10 2 2" xfId="30159" xr:uid="{81D2348F-C85E-4281-B5D9-41265315251A}"/>
    <cellStyle name="Komma 9 3 10 3" xfId="25122" xr:uid="{C5AF3DFE-92A2-4068-AF28-922D61C4EE2A}"/>
    <cellStyle name="Komma 9 3 11" xfId="10164" xr:uid="{F01429C4-9C56-42A7-956B-6FBB9339FFA2}"/>
    <cellStyle name="Komma 9 3 11 2" xfId="18030" xr:uid="{95B4F13E-6478-4681-9265-96E675EF92C5}"/>
    <cellStyle name="Komma 9 3 11 2 2" xfId="30368" xr:uid="{E2B6D001-29DB-4BE1-AA30-621C9B71B1F4}"/>
    <cellStyle name="Komma 9 3 11 3" xfId="25331" xr:uid="{0AE64626-030B-4CBD-8909-2AB09C39E2F5}"/>
    <cellStyle name="Komma 9 3 12" xfId="10545" xr:uid="{F6F15E1F-907E-4419-845D-2BD83A293D4D}"/>
    <cellStyle name="Komma 9 3 12 2" xfId="18239" xr:uid="{B78CA57D-29B4-4C02-A623-C1C98C5D38A0}"/>
    <cellStyle name="Komma 9 3 12 2 2" xfId="30576" xr:uid="{910EBAEE-8BB4-482B-8062-1451A96550F2}"/>
    <cellStyle name="Komma 9 3 12 3" xfId="25539" xr:uid="{F82FBFD9-459F-4239-B59E-022B2DD056D7}"/>
    <cellStyle name="Komma 9 3 13" xfId="10926" xr:uid="{068A47CC-F4A5-4FB8-8A3B-C488BFEA6C26}"/>
    <cellStyle name="Komma 9 3 13 2" xfId="18447" xr:uid="{83DE7E32-F292-4A2A-B154-920EDEBD86E7}"/>
    <cellStyle name="Komma 9 3 13 2 2" xfId="30784" xr:uid="{FD10098A-C5E3-4E28-B67A-7FE87609BBE8}"/>
    <cellStyle name="Komma 9 3 13 3" xfId="25747" xr:uid="{095B6319-32AE-42FD-8A7C-0AD1A760C29E}"/>
    <cellStyle name="Komma 9 3 14" xfId="11307" xr:uid="{28361857-6991-4D0B-9518-B34EF2379F12}"/>
    <cellStyle name="Komma 9 3 14 2" xfId="18656" xr:uid="{85638DD7-C706-4578-A5AC-A7C072893593}"/>
    <cellStyle name="Komma 9 3 14 2 2" xfId="30992" xr:uid="{986B7EA8-34A5-49A1-94DE-6B841E144B48}"/>
    <cellStyle name="Komma 9 3 14 3" xfId="25955" xr:uid="{418EACE4-A5C4-4750-A698-EE1EDD6F121F}"/>
    <cellStyle name="Komma 9 3 15" xfId="11724" xr:uid="{051D1198-AAC6-40F3-ABEE-9711A37F1CD3}"/>
    <cellStyle name="Komma 9 3 15 2" xfId="18874" xr:uid="{7CF56B07-7017-46B0-893B-6312DE00CEB8}"/>
    <cellStyle name="Komma 9 3 15 2 2" xfId="31208" xr:uid="{70B0EDCC-FF64-481A-A96D-23DA98F5BBA0}"/>
    <cellStyle name="Komma 9 3 15 3" xfId="26171" xr:uid="{EB13CFAC-C7A9-40B3-B7D4-D8A8B93F927B}"/>
    <cellStyle name="Komma 9 3 16" xfId="12109" xr:uid="{869AF769-42AC-49F6-BA2A-0BB53D03F33D}"/>
    <cellStyle name="Komma 9 3 16 2" xfId="19085" xr:uid="{BE0FB028-C771-4F0F-9600-925F0DCE423A}"/>
    <cellStyle name="Komma 9 3 16 2 2" xfId="31418" xr:uid="{0B897CF0-93EC-4D06-BD19-28ECAE1732F4}"/>
    <cellStyle name="Komma 9 3 16 3" xfId="26381" xr:uid="{BF78CC30-5F00-4535-BF0C-CD40101A091C}"/>
    <cellStyle name="Komma 9 3 17" xfId="12490" xr:uid="{067F9F15-7117-4A11-A040-877CDA742738}"/>
    <cellStyle name="Komma 9 3 17 2" xfId="19294" xr:uid="{748A15AF-89F9-4445-9262-27AE5F0F0865}"/>
    <cellStyle name="Komma 9 3 17 2 2" xfId="31626" xr:uid="{1CD2C21F-DBAA-4C05-AA4F-A49F50ABB775}"/>
    <cellStyle name="Komma 9 3 17 3" xfId="26589" xr:uid="{5405866B-4272-44FD-81CF-2A51E41E38B2}"/>
    <cellStyle name="Komma 9 3 18" xfId="12871" xr:uid="{EFE23F3A-BD4A-423A-BCF5-840A0195CE34}"/>
    <cellStyle name="Komma 9 3 18 2" xfId="19502" xr:uid="{3D4E5B10-9A41-4977-8483-F438EC6EEBF3}"/>
    <cellStyle name="Komma 9 3 18 2 2" xfId="31834" xr:uid="{B8410C5D-BCBD-4F30-AF84-661D0862DAFB}"/>
    <cellStyle name="Komma 9 3 18 3" xfId="26797" xr:uid="{BBF3A7B7-8F04-474B-B090-24091FAB47A4}"/>
    <cellStyle name="Komma 9 3 19" xfId="13252" xr:uid="{1E78DCE9-56A1-4ED2-B9DE-2B0B915213EE}"/>
    <cellStyle name="Komma 9 3 19 2" xfId="19710" xr:uid="{6E2962A6-6A3E-41BE-8261-53654AC257C2}"/>
    <cellStyle name="Komma 9 3 19 2 2" xfId="32042" xr:uid="{B419B25E-236A-4BC0-B461-F9DA1D2C6406}"/>
    <cellStyle name="Komma 9 3 19 3" xfId="27005" xr:uid="{43E06EB9-F8BD-4AB7-A82A-4F0D7CF60CAF}"/>
    <cellStyle name="Komma 9 3 2" xfId="954" xr:uid="{BD7017A6-1879-498C-A275-7BA22643C274}"/>
    <cellStyle name="Komma 9 3 2 2" xfId="1307" xr:uid="{B5BFA491-6BFB-42B9-8BF8-99E1FA3DD4F9}"/>
    <cellStyle name="Komma 9 3 2 2 2" xfId="2144" xr:uid="{31EBE2A0-07BC-4D67-9299-BD54099FE79C}"/>
    <cellStyle name="Komma 9 3 2 2 2 2" xfId="4912" xr:uid="{99DE663D-BF9A-4D67-B7F1-90B670F364E9}"/>
    <cellStyle name="Komma 9 3 2 2 3" xfId="3683" xr:uid="{14F4574E-84E6-4D97-95F5-826473CEF73F}"/>
    <cellStyle name="Komma 9 3 2 3" xfId="1794" xr:uid="{BC0C099E-AE9F-483E-A9E4-05023924E756}"/>
    <cellStyle name="Komma 9 3 2 3 2" xfId="4013" xr:uid="{047C19A8-61BD-4911-8A1D-7B560A0DBB1E}"/>
    <cellStyle name="Komma 9 3 2 3 3" xfId="23490" xr:uid="{30A99C02-A62A-4092-B268-27740D4C2D57}"/>
    <cellStyle name="Komma 9 3 2 4" xfId="4562" xr:uid="{28BBF9F0-A372-4283-AD3B-3F1A269D3EBA}"/>
    <cellStyle name="Komma 9 3 2 5" xfId="3192" xr:uid="{B3D87E0D-A4FB-4E35-8022-B1EEA0C32C79}"/>
    <cellStyle name="Komma 9 3 2 6" xfId="22604" xr:uid="{DE01338F-0C5A-477E-B484-74D0FA84E603}"/>
    <cellStyle name="Komma 9 3 20" xfId="13633" xr:uid="{107FD129-B909-4DBE-A96C-EB36AE5ABD89}"/>
    <cellStyle name="Komma 9 3 20 2" xfId="19919" xr:uid="{6B2FE2F9-3DD4-41D8-8F03-B345BAF9F3BE}"/>
    <cellStyle name="Komma 9 3 20 2 2" xfId="32250" xr:uid="{B99355A0-EB8F-4317-BFFB-8FA6B154ED97}"/>
    <cellStyle name="Komma 9 3 20 3" xfId="27213" xr:uid="{1B9F3872-3B3E-474F-88DD-94FAE3AEEB8A}"/>
    <cellStyle name="Komma 9 3 21" xfId="14022" xr:uid="{F3C00183-60D4-4D91-A979-3DA604CCEB47}"/>
    <cellStyle name="Komma 9 3 21 2" xfId="20132" xr:uid="{F3709548-72FD-498B-A1B6-D3CA4084E26F}"/>
    <cellStyle name="Komma 9 3 21 2 2" xfId="32462" xr:uid="{4E93D2EE-6E48-40A5-AF5A-B42AD135A74A}"/>
    <cellStyle name="Komma 9 3 21 3" xfId="27425" xr:uid="{F3BD3E9A-ADC9-46FB-B4ED-937FE3352429}"/>
    <cellStyle name="Komma 9 3 22" xfId="14403" xr:uid="{1CD45C20-2915-45A2-B3DC-8398C574A73F}"/>
    <cellStyle name="Komma 9 3 22 2" xfId="20341" xr:uid="{2ADAC3FB-5452-439C-8252-E01E3E3B37ED}"/>
    <cellStyle name="Komma 9 3 22 2 2" xfId="32670" xr:uid="{8C8E62DA-02BB-4044-9C09-4E5DD983B53A}"/>
    <cellStyle name="Komma 9 3 22 3" xfId="27633" xr:uid="{C289166C-4EA6-41DF-90E1-7DC0AAA6818E}"/>
    <cellStyle name="Komma 9 3 23" xfId="14788" xr:uid="{6C75D10A-CE56-4AF2-A6EA-608346BF0DF1}"/>
    <cellStyle name="Komma 9 3 23 2" xfId="20551" xr:uid="{D02699EC-D542-4455-9CA5-334578535483}"/>
    <cellStyle name="Komma 9 3 23 2 2" xfId="32880" xr:uid="{0412FC2E-CB38-4DE8-AED7-894B92344824}"/>
    <cellStyle name="Komma 9 3 23 3" xfId="27843" xr:uid="{7D68EDB0-1C05-4DD5-9493-5EDE95B1F200}"/>
    <cellStyle name="Komma 9 3 24" xfId="15169" xr:uid="{3B4B09ED-3D95-499E-A2E7-09B68EDD651A}"/>
    <cellStyle name="Komma 9 3 24 2" xfId="20760" xr:uid="{7BD8E064-6BDE-4031-BAD4-F643CA5D350C}"/>
    <cellStyle name="Komma 9 3 24 2 2" xfId="33088" xr:uid="{0B504CFB-5B32-4D66-812D-5ECE8DA4A2F0}"/>
    <cellStyle name="Komma 9 3 24 3" xfId="28051" xr:uid="{3D6F65F0-EB4F-4A52-990E-A39E8FA4A8CD}"/>
    <cellStyle name="Komma 9 3 25" xfId="15550" xr:uid="{D3B9E01B-BA80-4C71-BDCE-37A28F4EDC14}"/>
    <cellStyle name="Komma 9 3 25 2" xfId="20968" xr:uid="{8DEC56C8-FF6C-423A-A883-FE8743D9FE7A}"/>
    <cellStyle name="Komma 9 3 25 2 2" xfId="33296" xr:uid="{D1239C66-773B-4836-B42A-5C9136CA6803}"/>
    <cellStyle name="Komma 9 3 25 3" xfId="28259" xr:uid="{79FEB324-DBAD-4B80-8B21-A0C8830237E2}"/>
    <cellStyle name="Komma 9 3 26" xfId="15931" xr:uid="{5A83D879-B280-4EA6-836D-0772D1822D46}"/>
    <cellStyle name="Komma 9 3 26 2" xfId="21176" xr:uid="{F6A5DF9E-79F6-48C0-A29F-C01B9E065544}"/>
    <cellStyle name="Komma 9 3 26 2 2" xfId="33504" xr:uid="{BDFB772E-95E4-4671-9336-C3898F190E40}"/>
    <cellStyle name="Komma 9 3 26 3" xfId="28467" xr:uid="{BAE3E781-9175-46F3-BD14-B9046460A3A3}"/>
    <cellStyle name="Komma 9 3 27" xfId="16312" xr:uid="{D3A2AE80-6226-49F9-A226-0700A8598F77}"/>
    <cellStyle name="Komma 9 3 27 2" xfId="21384" xr:uid="{0BFFD8A6-D8F2-4B29-B894-9CB54C3C8458}"/>
    <cellStyle name="Komma 9 3 27 2 2" xfId="33712" xr:uid="{4AC178BB-5224-4386-864A-08541B2B2FB7}"/>
    <cellStyle name="Komma 9 3 27 3" xfId="28675" xr:uid="{7A7BC665-9D30-453D-BCDE-E31B1E262067}"/>
    <cellStyle name="Komma 9 3 28" xfId="5215" xr:uid="{4825C4BE-326F-4533-AB75-EFAA211A3F17}"/>
    <cellStyle name="Komma 9 3 28 2" xfId="21732" xr:uid="{CD1BA19D-574E-44B7-AC77-87CA03B23BDD}"/>
    <cellStyle name="Komma 9 3 28 3" xfId="23746" xr:uid="{041DB835-6731-4CA9-B538-0E0E9E5E313B}"/>
    <cellStyle name="Komma 9 3 29" xfId="16435" xr:uid="{B2419D9F-C11C-4376-A942-792DE866153A}"/>
    <cellStyle name="Komma 9 3 29 2" xfId="28774" xr:uid="{B59D6B34-97ED-4F73-BFBB-F3C33ADBAD89}"/>
    <cellStyle name="Komma 9 3 3" xfId="2800" xr:uid="{AAC663CD-4B1A-42E2-80AB-5B8F8C21247F}"/>
    <cellStyle name="Komma 9 3 3 2" xfId="3492" xr:uid="{371CA076-99A6-4410-82CA-53FAF56AC5A8}"/>
    <cellStyle name="Komma 9 3 30" xfId="23287" xr:uid="{76D94070-AF9D-470A-BF63-F9DDDD83A857}"/>
    <cellStyle name="Komma 9 3 31" xfId="22266" xr:uid="{08EF6260-A461-4243-A1DF-DE7234B2CB04}"/>
    <cellStyle name="Komma 9 3 32" xfId="35723" xr:uid="{AD9E1734-1D0C-41CB-8075-9A1AAB760AD1}"/>
    <cellStyle name="Komma 9 3 4" xfId="4294" xr:uid="{E6E694B4-3349-41B3-B7F6-873A017997FD}"/>
    <cellStyle name="Komma 9 3 4 2" xfId="7468" xr:uid="{745DDDC9-4539-4A7E-8B7D-C06A77B28859}"/>
    <cellStyle name="Komma 9 3 5" xfId="7850" xr:uid="{9755338A-3CFE-4CAB-9C85-C41CFFC74FB0}"/>
    <cellStyle name="Komma 9 3 5 2" xfId="16763" xr:uid="{D63AA341-757E-4640-BD6B-C46D19AAD22A}"/>
    <cellStyle name="Komma 9 3 5 2 2" xfId="29104" xr:uid="{7BD52689-0792-4C1A-828A-206F4C1DA8FC}"/>
    <cellStyle name="Komma 9 3 5 3" xfId="24065" xr:uid="{3848E9F4-741C-4D41-8D03-451CCB7E05E8}"/>
    <cellStyle name="Komma 9 3 6" xfId="8239" xr:uid="{BFBB95F5-2C92-4F12-8299-E661B54A7A2F}"/>
    <cellStyle name="Komma 9 3 6 2" xfId="16986" xr:uid="{147E26CC-EA94-4FD3-8733-3EAD62E8A618}"/>
    <cellStyle name="Komma 9 3 6 2 2" xfId="29326" xr:uid="{EF3EA9A1-FA31-4EC7-B927-130576C17851}"/>
    <cellStyle name="Komma 9 3 6 3" xfId="24287" xr:uid="{D5AD1B54-F74D-40BF-9C5D-2CD78CAC54B8}"/>
    <cellStyle name="Komma 9 3 7" xfId="8620" xr:uid="{6D75624A-484E-4BA1-8574-EE19F1D020C0}"/>
    <cellStyle name="Komma 9 3 7 2" xfId="17194" xr:uid="{C20B7441-EE70-4E9C-A4A0-211E40E91D5E}"/>
    <cellStyle name="Komma 9 3 7 2 2" xfId="29534" xr:uid="{384D6CD9-113B-4C86-9DF3-4F63E825DF86}"/>
    <cellStyle name="Komma 9 3 7 3" xfId="24495" xr:uid="{BD354D8E-5479-4A15-9A53-E4DA541EDCBA}"/>
    <cellStyle name="Komma 9 3 8" xfId="9001" xr:uid="{BD2AEEF0-1F78-4908-8116-BFA3AC80037C}"/>
    <cellStyle name="Komma 9 3 8 2" xfId="17403" xr:uid="{BCB7C920-D183-4452-93D3-00BEB710B12B}"/>
    <cellStyle name="Komma 9 3 8 2 2" xfId="29742" xr:uid="{4ACF89D3-1655-407A-9A97-C3B79E401E84}"/>
    <cellStyle name="Komma 9 3 8 3" xfId="24703" xr:uid="{6F9C4DDC-88F8-4EB0-8541-2BAD9596B535}"/>
    <cellStyle name="Komma 9 3 9" xfId="9401" xr:uid="{8B1ADEF5-2226-4B4C-ADB0-4A901E4E9A60}"/>
    <cellStyle name="Komma 9 3 9 2" xfId="17613" xr:uid="{89C2EECB-6CDF-427A-A769-E47E86973586}"/>
    <cellStyle name="Komma 9 3 9 2 2" xfId="29951" xr:uid="{F7E6BE1D-45DB-4CA0-BC1D-3B687E8EEDF9}"/>
    <cellStyle name="Komma 9 3 9 3" xfId="24914" xr:uid="{F1859948-ABC0-4398-AFA0-C202DE28445E}"/>
    <cellStyle name="Komma 9 30" xfId="11053" xr:uid="{4BE901CF-9F51-4611-A049-738C8038F423}"/>
    <cellStyle name="Komma 9 30 2" xfId="18523" xr:uid="{E2C707B1-2B77-4C48-995E-B02B9B5A5E07}"/>
    <cellStyle name="Komma 9 30 2 2" xfId="30860" xr:uid="{5D65E4FA-E564-4D87-B03F-B583F7874688}"/>
    <cellStyle name="Komma 9 30 3" xfId="25823" xr:uid="{36C60234-7399-482F-9BF3-664D94DA8EE4}"/>
    <cellStyle name="Komma 9 31" xfId="11470" xr:uid="{E2E2BC30-4DA7-4B91-8B34-8A51ECCADCD3}"/>
    <cellStyle name="Komma 9 31 2" xfId="18742" xr:uid="{73DE965A-385C-480A-9220-0AAB72AFC149}"/>
    <cellStyle name="Komma 9 31 2 2" xfId="31076" xr:uid="{E5AA2AE7-BB19-4C0E-BADC-D3AE538A7650}"/>
    <cellStyle name="Komma 9 31 3" xfId="26039" xr:uid="{B94FF0E5-6E7E-42B4-8755-C78ABD958CEB}"/>
    <cellStyle name="Komma 9 32" xfId="11855" xr:uid="{B2882EF1-F252-492B-9DDF-9C2238BABE25}"/>
    <cellStyle name="Komma 9 32 2" xfId="18952" xr:uid="{8BFB19D5-3C54-433C-AD0C-C9CD021451BF}"/>
    <cellStyle name="Komma 9 32 2 2" xfId="31286" xr:uid="{EE70EA64-854C-4CBF-815E-F543429F3D4F}"/>
    <cellStyle name="Komma 9 32 3" xfId="26249" xr:uid="{F710FBCD-4C18-4247-8796-B1817694060A}"/>
    <cellStyle name="Komma 9 33" xfId="12236" xr:uid="{31B43DF2-C217-457D-AC66-1683008C6983}"/>
    <cellStyle name="Komma 9 33 2" xfId="19161" xr:uid="{BFD4E87B-66AA-4974-AB10-6303DDC91BF9}"/>
    <cellStyle name="Komma 9 33 2 2" xfId="31494" xr:uid="{B4E0DF96-7C77-430D-AAD0-7A33B39C6D04}"/>
    <cellStyle name="Komma 9 33 3" xfId="26457" xr:uid="{94CF6763-AD54-44C1-8AEC-8A9921CB7015}"/>
    <cellStyle name="Komma 9 34" xfId="12617" xr:uid="{C3E6A86F-B7A0-480D-911A-730E0E8FDDA8}"/>
    <cellStyle name="Komma 9 34 2" xfId="19370" xr:uid="{9E7B6D64-E734-42B1-98CD-FF318BE5FF5E}"/>
    <cellStyle name="Komma 9 34 2 2" xfId="31702" xr:uid="{FEF2EB25-35DF-4657-A532-4B214DCFBF15}"/>
    <cellStyle name="Komma 9 34 3" xfId="26665" xr:uid="{56E6B5AC-2E91-420C-980C-DD0046812A4E}"/>
    <cellStyle name="Komma 9 35" xfId="12998" xr:uid="{D9E596A3-C009-413D-ADA5-861643C7F08E}"/>
    <cellStyle name="Komma 9 35 2" xfId="19578" xr:uid="{39F69707-9921-4E1C-964D-346E8F572BB8}"/>
    <cellStyle name="Komma 9 35 2 2" xfId="31910" xr:uid="{A33A8DF7-4C96-41BC-A206-9FB467B1611E}"/>
    <cellStyle name="Komma 9 35 3" xfId="26873" xr:uid="{02175BC5-9DFF-4104-8E8F-4DBCE9CF8A00}"/>
    <cellStyle name="Komma 9 36" xfId="13379" xr:uid="{209648DF-3E8E-4424-8477-D8020F6FD6AB}"/>
    <cellStyle name="Komma 9 36 2" xfId="19787" xr:uid="{51DA7279-E0F8-4610-B0A8-80B9B67F0A80}"/>
    <cellStyle name="Komma 9 36 2 2" xfId="32118" xr:uid="{B33A841D-9DA5-4534-9366-5DC692EF3BC4}"/>
    <cellStyle name="Komma 9 36 3" xfId="27081" xr:uid="{25ACC124-1BE9-47D7-9012-DE5C79ECEA60}"/>
    <cellStyle name="Komma 9 37" xfId="13768" xr:uid="{E7B82BFA-DE4E-457A-A43D-5F50F9C779CF}"/>
    <cellStyle name="Komma 9 37 2" xfId="19999" xr:uid="{D408CB09-E8DA-4894-88BE-E3F9016B00C0}"/>
    <cellStyle name="Komma 9 37 2 2" xfId="32330" xr:uid="{A9EABB1A-BF3A-400B-8117-9E2EBE3CB913}"/>
    <cellStyle name="Komma 9 37 3" xfId="27293" xr:uid="{0883B7C9-1E77-41B0-BE81-7F4E144AAEDB}"/>
    <cellStyle name="Komma 9 38" xfId="14149" xr:uid="{FAA1B8CD-2D85-4924-A485-6E8078AB03E8}"/>
    <cellStyle name="Komma 9 38 2" xfId="20208" xr:uid="{4F34AAEF-07D5-4BB8-8344-B0724C7A153D}"/>
    <cellStyle name="Komma 9 38 2 2" xfId="32538" xr:uid="{478B5096-46AD-48A4-A9F3-85E301CDC3D7}"/>
    <cellStyle name="Komma 9 38 3" xfId="27501" xr:uid="{672770C3-D853-4A24-B1DD-40C1C49FBE1F}"/>
    <cellStyle name="Komma 9 39" xfId="14534" xr:uid="{6F469AC8-5843-40EF-9DB6-23E0705DB1E2}"/>
    <cellStyle name="Komma 9 39 2" xfId="20419" xr:uid="{AA16E9E4-A5AA-4452-AC4C-82937ABC48C2}"/>
    <cellStyle name="Komma 9 39 2 2" xfId="32748" xr:uid="{67AE8747-CC32-47E3-BE2C-E30C62F138B1}"/>
    <cellStyle name="Komma 9 39 3" xfId="27711" xr:uid="{68D456AD-523C-4AD1-891A-C21CE3C96129}"/>
    <cellStyle name="Komma 9 4" xfId="301" xr:uid="{00000000-0005-0000-0000-0000D5000000}"/>
    <cellStyle name="Komma 9 4 2" xfId="882" xr:uid="{779D35CE-5ACC-4E0A-A0A5-A044C6E388F1}"/>
    <cellStyle name="Komma 9 4 2 2" xfId="1236" xr:uid="{E2A11007-FC14-40D9-A882-BB1EBB86BAE8}"/>
    <cellStyle name="Komma 9 4 2 2 2" xfId="2073" xr:uid="{4E13619D-4203-463A-8FFA-FF3F66897C8B}"/>
    <cellStyle name="Komma 9 4 2 2 2 2" xfId="4841" xr:uid="{CB2A8008-F62D-46B8-BDAD-22FB579A510F}"/>
    <cellStyle name="Komma 9 4 2 2 3" xfId="4110" xr:uid="{D35EE3D0-2218-4BE7-8DA0-E3B3C3A41FA5}"/>
    <cellStyle name="Komma 9 4 2 3" xfId="1723" xr:uid="{0BEEBFD9-46EC-4B88-8C0E-BA6A4A3F3857}"/>
    <cellStyle name="Komma 9 4 2 3 2" xfId="3960" xr:uid="{DF99CCBE-A897-42E2-9595-2C3DA5D61DFC}"/>
    <cellStyle name="Komma 9 4 2 3 3" xfId="23425" xr:uid="{6C640420-F8B7-48A6-953E-DAAEFA8DC3EA}"/>
    <cellStyle name="Komma 9 4 2 4" xfId="4506" xr:uid="{947A9F42-3799-4762-A312-BA0B0C5ACCA4}"/>
    <cellStyle name="Komma 9 4 2 5" xfId="3126" xr:uid="{515ADA1E-9806-485E-BEB6-1CF0DC2640B4}"/>
    <cellStyle name="Komma 9 4 2 6" xfId="22541" xr:uid="{23A86E38-3765-4C62-901A-54F9D71243C7}"/>
    <cellStyle name="Komma 9 4 3" xfId="2726" xr:uid="{F7421A21-958C-4FD0-AE04-D09FDBEEED51}"/>
    <cellStyle name="Komma 9 4 3 2" xfId="3441" xr:uid="{8815F6EE-BD5F-4F14-B36F-C0D618C5A9DC}"/>
    <cellStyle name="Komma 9 4 4" xfId="4262" xr:uid="{F8F16C6F-1090-41C6-870B-2124CDE087D2}"/>
    <cellStyle name="Komma 9 4 4 2" xfId="7706" xr:uid="{9ED18A5C-C5FF-4588-8CFA-8C6306EDE463}"/>
    <cellStyle name="Komma 9 4 4 2 2" xfId="29060" xr:uid="{AE984C50-53E8-488A-9EBC-6B3501D3E684}"/>
    <cellStyle name="Komma 9 4 4 3" xfId="16719" xr:uid="{FB178CD2-551C-4BD6-B217-6F991EB96C87}"/>
    <cellStyle name="Komma 9 4 4 4" xfId="24021" xr:uid="{18A6D74A-4A50-480A-BFDA-7ED0E665180D}"/>
    <cellStyle name="Komma 9 4 5" xfId="5323" xr:uid="{75C517CF-BF3B-4FAB-87C2-98CBA8862437}"/>
    <cellStyle name="Komma 9 4 6" xfId="23267" xr:uid="{7C931B2F-AB44-4DD7-9AC6-AD48B86C7499}"/>
    <cellStyle name="Komma 9 4 7" xfId="22203" xr:uid="{E85E0A37-DFBE-4D2B-99D9-962FC4A2EC9D}"/>
    <cellStyle name="Komma 9 4 8" xfId="35583" xr:uid="{9C5AD7FE-B4E2-4EAE-8EAA-15744F8F9422}"/>
    <cellStyle name="Komma 9 40" xfId="14915" xr:uid="{F529FF90-9AB4-4216-9DB7-4137136FB83B}"/>
    <cellStyle name="Komma 9 40 2" xfId="20627" xr:uid="{D60872F4-7B69-4DC0-A477-1CBFAA234C71}"/>
    <cellStyle name="Komma 9 40 2 2" xfId="32956" xr:uid="{66ED8FFE-0CCA-496F-B392-E47E082DDB86}"/>
    <cellStyle name="Komma 9 40 3" xfId="27919" xr:uid="{DD5F611C-FCDD-4866-9B64-E2FA4825B579}"/>
    <cellStyle name="Komma 9 41" xfId="15296" xr:uid="{C015E63E-C4E1-45E0-8CD4-FC306A24B9CE}"/>
    <cellStyle name="Komma 9 41 2" xfId="20836" xr:uid="{8508B721-983F-4713-9D0C-D88D4CB0AFDC}"/>
    <cellStyle name="Komma 9 41 2 2" xfId="33164" xr:uid="{19DCC16D-CB52-4964-9C95-898DFE2D9DA1}"/>
    <cellStyle name="Komma 9 41 3" xfId="28127" xr:uid="{BED92BB0-509B-491D-BCB3-DA7D451E6C03}"/>
    <cellStyle name="Komma 9 42" xfId="15677" xr:uid="{38E0029E-08BC-4755-9240-2A501EF9ECEE}"/>
    <cellStyle name="Komma 9 42 2" xfId="21044" xr:uid="{B1C327BB-B2BD-4BF8-8492-2F52ADFB183D}"/>
    <cellStyle name="Komma 9 42 2 2" xfId="33372" xr:uid="{ED581CF9-2709-4067-AF87-610CC59FC91F}"/>
    <cellStyle name="Komma 9 42 3" xfId="28335" xr:uid="{CD5661F2-7376-4257-B5E9-9BBB620B4918}"/>
    <cellStyle name="Komma 9 43" xfId="16058" xr:uid="{2F4F646B-4C95-4658-ACC0-24407E228EC4}"/>
    <cellStyle name="Komma 9 43 2" xfId="21252" xr:uid="{031A9B8F-F45A-4BB5-8701-524D4CC9C8F8}"/>
    <cellStyle name="Komma 9 43 2 2" xfId="33580" xr:uid="{8E8A79FD-A879-47FA-A23C-3365CA1B5AD7}"/>
    <cellStyle name="Komma 9 43 3" xfId="28543" xr:uid="{18D177DB-5CCF-4244-BB1D-D696501415F2}"/>
    <cellStyle name="Komma 9 44" xfId="21478" xr:uid="{8E28B249-8175-43B8-BD8D-FEC0F84C36C5}"/>
    <cellStyle name="Komma 9 44 2" xfId="23029" xr:uid="{3A1F9582-FD56-411D-9B72-63641D2F744B}"/>
    <cellStyle name="Komma 9 45" xfId="22059" xr:uid="{505B84DD-9F8A-4FF1-9429-B599105E9894}"/>
    <cellStyle name="Komma 9 46" xfId="35407" xr:uid="{AD0A42B4-7EB7-4305-B81E-DC40F94B853C}"/>
    <cellStyle name="Komma 9 5" xfId="764" xr:uid="{90CB09EE-6936-4807-A2C2-B7DAB94EB5E3}"/>
    <cellStyle name="Komma 9 5 2" xfId="1119" xr:uid="{C65821C2-1549-486B-B3DF-3D558408AF3F}"/>
    <cellStyle name="Komma 9 5 2 2" xfId="1956" xr:uid="{2C95E423-B732-4841-AA19-14871B0D2E6C}"/>
    <cellStyle name="Komma 9 5 2 2 2" xfId="4724" xr:uid="{778F28A9-FD4D-4C0E-A8D7-3D7CA0E139E5}"/>
    <cellStyle name="Komma 9 5 2 3" xfId="3845" xr:uid="{972CD522-368E-44ED-9D22-FCB41BED780C}"/>
    <cellStyle name="Komma 9 5 3" xfId="1606" xr:uid="{5F03D686-6748-4A1B-A496-57236CE03304}"/>
    <cellStyle name="Komma 9 5 3 2" xfId="3400" xr:uid="{CEA94E4C-0479-46C8-9EE1-19B4F1562D18}"/>
    <cellStyle name="Komma 9 5 3 3" xfId="23288" xr:uid="{9EF60889-A6CA-40B5-BBBC-9A8DFBBDDB23}"/>
    <cellStyle name="Komma 9 5 4" xfId="4401" xr:uid="{7EF9A5A4-85A3-4CFE-83DA-4E86498644F7}"/>
    <cellStyle name="Komma 9 5 5" xfId="3023" xr:uid="{2288A44A-ADBA-4E11-83EE-E48F01B2E1A6}"/>
    <cellStyle name="Komma 9 5 6" xfId="22478" xr:uid="{67C26B1B-39E3-4F5C-88A7-5D7A9BFD1162}"/>
    <cellStyle name="Komma 9 6" xfId="1443" xr:uid="{11E2BF88-599A-486B-8324-7EC242A8442A}"/>
    <cellStyle name="Komma 9 6 2" xfId="3785" xr:uid="{7C9D866D-80A7-4609-913F-30C1451F1781}"/>
    <cellStyle name="Komma 9 6 3" xfId="22797" xr:uid="{6C05A392-6A93-4163-BDA5-668C9C3F527D}"/>
    <cellStyle name="Komma 9 7" xfId="2578" xr:uid="{681EDADF-7328-46A5-854E-A95EF153392F}"/>
    <cellStyle name="Komma 9 7 2" xfId="3329" xr:uid="{C586E51A-1568-431F-A3AD-90D96E362FFB}"/>
    <cellStyle name="Komma 9 8" xfId="4193" xr:uid="{B2F89356-DD92-476E-B70A-AD8E48764A3A}"/>
    <cellStyle name="Komma 9 8 2" xfId="5645" xr:uid="{9DD9713D-A6E5-4DCC-B9BD-2373895737C1}"/>
    <cellStyle name="Komma 9 9" xfId="5761" xr:uid="{5894F8B0-493F-48CC-9F46-D05DE41E587A}"/>
    <cellStyle name="Kontrollcelle 2" xfId="314" xr:uid="{00000000-0005-0000-0000-00004D020000}"/>
    <cellStyle name="Linked Cell 2" xfId="42" xr:uid="{00000000-0005-0000-0000-00004C000000}"/>
    <cellStyle name="Linked Cell 2 2" xfId="578" xr:uid="{00000000-0005-0000-0000-0000A9000000}"/>
    <cellStyle name="Linked Cell 2 2 2" xfId="2307" xr:uid="{0E4098A7-A9BD-4E83-947B-94BE1849CECD}"/>
    <cellStyle name="Linked Cell 2 2 2 2" xfId="35692" xr:uid="{34033513-7F24-4767-A7A9-8DA6AD5A71EA}"/>
    <cellStyle name="Linked Cell 2 2 3" xfId="34057" xr:uid="{84B65021-6137-495A-B10E-52E76532B53F}"/>
    <cellStyle name="Linked Cell 2 3" xfId="253" xr:uid="{00000000-0005-0000-0000-0000D8000000}"/>
    <cellStyle name="Linked Cell 2 3 2" xfId="35545" xr:uid="{63DF85EF-6CDC-40E4-895E-0C383FE70696}"/>
    <cellStyle name="Linked Cell 2 3 3" xfId="34058" xr:uid="{55A61A91-4D83-4D4E-8897-1C62A643E94A}"/>
    <cellStyle name="Linked Cell 2 4" xfId="35086" xr:uid="{49947333-4EBF-43D3-AC8A-5BA6BFA6B7BA}"/>
    <cellStyle name="Linked Cell 2 5" xfId="35368" xr:uid="{5414BE6D-762C-4301-BB22-BA0E5787557B}"/>
    <cellStyle name="Linked Cell 2 6" xfId="34056" xr:uid="{0A150AE3-28D4-445A-A652-BA5F03A06E4F}"/>
    <cellStyle name="Linked Cell 3" xfId="463" xr:uid="{00000000-0005-0000-0000-0000D9000000}"/>
    <cellStyle name="Linked Cell 3 2" xfId="34060" xr:uid="{B9CB3B65-582F-427D-A059-E9BFC5C302DF}"/>
    <cellStyle name="Linked Cell 3 3" xfId="34061" xr:uid="{C4C5715A-3E83-4D47-9E28-D6FE202239A9}"/>
    <cellStyle name="Linked Cell 3 4" xfId="35628" xr:uid="{8420A4E3-F03E-443F-8A7D-AD0BA3CFD6B1}"/>
    <cellStyle name="Linked Cell 3 5" xfId="34059" xr:uid="{11826360-90CA-41F6-BFAB-8007F9EEA847}"/>
    <cellStyle name="Linked Cell 4" xfId="500" xr:uid="{00000000-0005-0000-0000-0000DA000000}"/>
    <cellStyle name="Linked Cell 4 2" xfId="35657" xr:uid="{EA2F0E98-DDE0-409B-93A5-88C5BE8BC158}"/>
    <cellStyle name="Linked Cell 4 3" xfId="34062" xr:uid="{1EB96992-B498-4E03-985B-530FA00CE06A}"/>
    <cellStyle name="Linked Cell 5" xfId="34063" xr:uid="{624C451E-7CA1-4736-A9F0-1417C3E47C73}"/>
    <cellStyle name="Linked Cell 6" xfId="34152" xr:uid="{244D80E2-578A-4282-ADAC-02AE7AAE9FCF}"/>
    <cellStyle name="Merknad" xfId="2247" builtinId="10" customBuiltin="1"/>
    <cellStyle name="Merknad 2" xfId="316" xr:uid="{00000000-0005-0000-0000-000052020000}"/>
    <cellStyle name="Merknad 2 10" xfId="10022" xr:uid="{4F317B4F-1FB4-48CC-928C-3F6152B79386}"/>
    <cellStyle name="Merknad 2 11" xfId="10403" xr:uid="{257E09C0-8DE4-445F-8A73-506E7CC41B02}"/>
    <cellStyle name="Merknad 2 12" xfId="10784" xr:uid="{06E1214A-24E3-458D-9476-EC5A1A4CCF04}"/>
    <cellStyle name="Merknad 2 13" xfId="11165" xr:uid="{1F513A02-A36A-45B1-B3FF-D546065997C7}"/>
    <cellStyle name="Merknad 2 14" xfId="11582" xr:uid="{8B5B709B-4423-4B80-93DE-BC02B89795BC}"/>
    <cellStyle name="Merknad 2 15" xfId="11967" xr:uid="{2EC5CBD9-0ADA-4492-BBCF-1196CA74C4F0}"/>
    <cellStyle name="Merknad 2 16" xfId="12348" xr:uid="{61F61AA5-0A84-43F1-A71C-989467E49480}"/>
    <cellStyle name="Merknad 2 17" xfId="12729" xr:uid="{6FFF128D-259A-482E-B947-716B15468D12}"/>
    <cellStyle name="Merknad 2 18" xfId="13110" xr:uid="{D8F6414D-B74B-44F0-9F31-F0CFDBE55F13}"/>
    <cellStyle name="Merknad 2 19" xfId="13491" xr:uid="{7E00E19B-1257-4990-B0B5-3A0343AA9497}"/>
    <cellStyle name="Merknad 2 2" xfId="7037" xr:uid="{C9902F6C-75D9-44BE-97E6-A6DBF38378A0}"/>
    <cellStyle name="Merknad 2 20" xfId="13880" xr:uid="{6DD33D89-E5A1-4F76-A976-481D37979E9C}"/>
    <cellStyle name="Merknad 2 21" xfId="14261" xr:uid="{13ABC412-D8D4-4936-8030-0482E8F96C92}"/>
    <cellStyle name="Merknad 2 22" xfId="14646" xr:uid="{02A373C7-134F-4B86-84A6-21A647F18399}"/>
    <cellStyle name="Merknad 2 23" xfId="15027" xr:uid="{AFEE5712-79EE-44B3-AE0E-CA474967A81A}"/>
    <cellStyle name="Merknad 2 24" xfId="15408" xr:uid="{049FAEF0-79EC-4C58-B72A-BF1512ADBD9E}"/>
    <cellStyle name="Merknad 2 25" xfId="15789" xr:uid="{A9618F14-4065-4809-B1C7-4D440C3C251A}"/>
    <cellStyle name="Merknad 2 26" xfId="16170" xr:uid="{1FB184D3-4DA4-4B91-B8C0-BCBA6C4372E5}"/>
    <cellStyle name="Merknad 2 27" xfId="21590" xr:uid="{350C6453-AE4D-49F7-B472-D3CA88317413}"/>
    <cellStyle name="Merknad 2 3" xfId="7328" xr:uid="{0646C525-ECDC-4E4C-9CB7-2ACC5F7FCF79}"/>
    <cellStyle name="Merknad 2 4" xfId="7707" xr:uid="{F095BA1F-E504-4D82-AEB8-3997AAA610C8}"/>
    <cellStyle name="Merknad 2 5" xfId="8098" xr:uid="{FEF840D1-449B-4444-9C02-34C81982EE45}"/>
    <cellStyle name="Merknad 2 6" xfId="8478" xr:uid="{C5415148-888F-4BBD-A9F0-9002B4E53954}"/>
    <cellStyle name="Merknad 2 7" xfId="8859" xr:uid="{1F58FDF8-E930-4492-958E-AE06A63A80D2}"/>
    <cellStyle name="Merknad 2 8" xfId="9251" xr:uid="{45C46D64-ABBF-4F3D-9074-0E1EAF40BBF9}"/>
    <cellStyle name="Merknad 2 9" xfId="9640" xr:uid="{A1608495-ABB8-4513-84AD-1EC47FBC444D}"/>
    <cellStyle name="Multiple (0.0x)" xfId="96" xr:uid="{00000000-0005-0000-0000-00004D000000}"/>
    <cellStyle name="Neutral" xfId="2287" xr:uid="{8376F3E9-8455-4404-9B46-59CA42123A78}"/>
    <cellStyle name="Neutral 2" xfId="43" xr:uid="{00000000-0005-0000-0000-00004E000000}"/>
    <cellStyle name="Neutral 2 2" xfId="380" xr:uid="{00000000-0005-0000-0000-0000DC000000}"/>
    <cellStyle name="Neutral 2 2 2" xfId="35604" xr:uid="{CEC32556-8F31-4537-89D8-6FDE14D4F351}"/>
    <cellStyle name="Neutral 2 2 3" xfId="34065" xr:uid="{BEA3C7A1-BF56-4055-B6A3-E8CC2EEDEA5E}"/>
    <cellStyle name="Neutral 2 3" xfId="254" xr:uid="{00000000-0005-0000-0000-0000DB000000}"/>
    <cellStyle name="Neutral 2 3 2" xfId="35546" xr:uid="{D073FA00-3DE5-42DB-9381-83CE3290FC1F}"/>
    <cellStyle name="Neutral 2 3 3" xfId="34066" xr:uid="{D9282759-C130-4725-9CF6-0CE7C70B7D12}"/>
    <cellStyle name="Neutral 2 4" xfId="35087" xr:uid="{B7A04126-EB9F-4BA8-A582-3709235A28F5}"/>
    <cellStyle name="Neutral 2 5" xfId="35369" xr:uid="{A667086F-2F3D-4921-9002-3E61848767A2}"/>
    <cellStyle name="Neutral 2 6" xfId="34064" xr:uid="{39C28FA9-EF62-4F35-8C18-0FCA118B90C4}"/>
    <cellStyle name="Neutral 3" xfId="464" xr:uid="{00000000-0005-0000-0000-0000DD000000}"/>
    <cellStyle name="Neutral 3 2" xfId="34068" xr:uid="{839D91C3-20D6-4495-B5EA-E4721456FE4E}"/>
    <cellStyle name="Neutral 3 3" xfId="34069" xr:uid="{141CF905-440A-454F-8D3C-B7CC2EF5EB88}"/>
    <cellStyle name="Neutral 3 4" xfId="35629" xr:uid="{31BB68E9-5633-412A-B76E-382FD8DBD2C2}"/>
    <cellStyle name="Neutral 3 5" xfId="34067" xr:uid="{664256FF-1EA5-489F-8806-27FAF8F9799A}"/>
    <cellStyle name="Neutral 4" xfId="34070" xr:uid="{07B9EEC1-1653-40A1-BA84-1A4B85D97A06}"/>
    <cellStyle name="Neutral 5" xfId="34071" xr:uid="{18BFFEE5-FD37-4F53-B1E3-25733F05E38A}"/>
    <cellStyle name="Neutral 6" xfId="34153" xr:uid="{B8CC0D84-80C8-45FA-970D-1F8EFECC7AB6}"/>
    <cellStyle name="Neutral_4. Inventories" xfId="2379" xr:uid="{8C9EE088-0041-4E3A-AFD0-1803E0F39E51}"/>
    <cellStyle name="Normal" xfId="0" builtinId="0"/>
    <cellStyle name="Normal 10" xfId="350" xr:uid="{00000000-0005-0000-0000-0000DF000000}"/>
    <cellStyle name="Normal 10 10" xfId="9270" xr:uid="{1848E236-964D-417F-83A1-4ABB9C07CDCF}"/>
    <cellStyle name="Normal 10 11" xfId="9658" xr:uid="{0AE693D5-8D2A-48E2-881B-6C6FB771FD0F}"/>
    <cellStyle name="Normal 10 12" xfId="10040" xr:uid="{E781D8E7-10D1-4C03-8A68-064736AE47D1}"/>
    <cellStyle name="Normal 10 13" xfId="10421" xr:uid="{2FC38ED3-FC9A-42C6-A0ED-2ED8AA25A5CA}"/>
    <cellStyle name="Normal 10 14" xfId="10802" xr:uid="{1460E424-C2C2-4781-9626-56C3ABB65E37}"/>
    <cellStyle name="Normal 10 15" xfId="11183" xr:uid="{492011B2-091B-49B0-AC19-1F2A574A0559}"/>
    <cellStyle name="Normal 10 16" xfId="11600" xr:uid="{46A25AD8-8BE7-4463-B61B-CD8C07B92D1D}"/>
    <cellStyle name="Normal 10 17" xfId="11985" xr:uid="{995F8F8B-77FE-45F5-AAAA-A924541B8078}"/>
    <cellStyle name="Normal 10 18" xfId="12366" xr:uid="{7A8CED11-41D9-4D3A-8D6C-C2F149D90033}"/>
    <cellStyle name="Normal 10 19" xfId="12747" xr:uid="{51D3FB6A-1022-4FBE-8481-C2D249E909B2}"/>
    <cellStyle name="Normal 10 2" xfId="390" xr:uid="{00000000-0005-0000-0000-0000E0000000}"/>
    <cellStyle name="Normal 10 20" xfId="13128" xr:uid="{59A75DC0-0E64-4E76-A801-B77CF5163CB7}"/>
    <cellStyle name="Normal 10 21" xfId="13509" xr:uid="{607C60B4-66A8-49EE-87A1-F65D0A16B54E}"/>
    <cellStyle name="Normal 10 22" xfId="13898" xr:uid="{588E19B2-02F5-4D28-B635-51BF99A03BCC}"/>
    <cellStyle name="Normal 10 23" xfId="14279" xr:uid="{06420230-E743-402F-A3E1-DD4415D2C397}"/>
    <cellStyle name="Normal 10 24" xfId="14664" xr:uid="{2380504F-4F2C-47D0-A67E-65DF812D72F1}"/>
    <cellStyle name="Normal 10 25" xfId="15045" xr:uid="{4C97F1DD-F21C-4894-A19D-40D27BBBBB15}"/>
    <cellStyle name="Normal 10 26" xfId="15426" xr:uid="{BFF0A846-BD63-4817-A1FC-ED8B3FF02240}"/>
    <cellStyle name="Normal 10 27" xfId="15807" xr:uid="{2DF897A0-4E8A-4F71-88A6-BFE7D4D9DD2B}"/>
    <cellStyle name="Normal 10 28" xfId="16188" xr:uid="{38E8814C-D35E-4D52-B74D-20C8961E50E2}"/>
    <cellStyle name="Normal 10 29" xfId="21608" xr:uid="{968E294F-DECF-4EC6-A526-96E9050FA9F8}"/>
    <cellStyle name="Normal 10 3" xfId="3131" xr:uid="{1A4AA125-13B2-4086-BFBA-0FEFDE0A0A83}"/>
    <cellStyle name="Normal 10 4" xfId="7054" xr:uid="{EF369811-DE11-43A4-BFE4-D4E2CDBC444A}"/>
    <cellStyle name="Normal 10 5" xfId="7346" xr:uid="{9900FE01-4D58-429D-92A3-0C5EE10C1C3B}"/>
    <cellStyle name="Normal 10 6" xfId="7726" xr:uid="{10C9D357-65E9-4A42-9933-E78DBFE0B5FE}"/>
    <cellStyle name="Normal 10 7" xfId="8116" xr:uid="{D4D96E17-EA69-466B-9FFC-8BEB86F7CA59}"/>
    <cellStyle name="Normal 10 8" xfId="8496" xr:uid="{AE6D9980-02A7-4E9E-B71B-DAFB5BD6BEE2}"/>
    <cellStyle name="Normal 10 9" xfId="8877" xr:uid="{3E61292D-EAAF-4C38-9737-4C2790B5721F}"/>
    <cellStyle name="Normal 100" xfId="11817" xr:uid="{53F66B8E-6197-49A4-921C-5C0E0ADFFC2E}"/>
    <cellStyle name="Normal 101" xfId="12198" xr:uid="{488291E7-D377-48B0-9A7A-748532CAA7EF}"/>
    <cellStyle name="Normal 102" xfId="12579" xr:uid="{9BCC83B2-3E6E-42EF-B8E6-22346AE31FF2}"/>
    <cellStyle name="Normal 103" xfId="12960" xr:uid="{156830DE-851B-4207-815D-6F1FE82125FD}"/>
    <cellStyle name="Normal 104" xfId="13341" xr:uid="{3D8CD17F-45EB-4D39-A744-869DE85F4C3F}"/>
    <cellStyle name="Normal 105" xfId="13722" xr:uid="{1E0FE456-538B-4D19-AD53-CE602619DDB0}"/>
    <cellStyle name="Normal 106" xfId="13726" xr:uid="{4E88C0CB-D194-40A7-9425-1C76AE770DDD}"/>
    <cellStyle name="Normal 107" xfId="13730" xr:uid="{FCBA6A43-4C1E-429A-A202-17C86F06713E}"/>
    <cellStyle name="Normal 108" xfId="14111" xr:uid="{2521913B-B7FF-48C9-AB04-D9481F20C5C9}"/>
    <cellStyle name="Normal 109" xfId="14492" xr:uid="{D27720B4-6A65-4D5B-81FE-D411F4D6D3B2}"/>
    <cellStyle name="Normal 11" xfId="349" xr:uid="{00000000-0005-0000-0000-0000E1000000}"/>
    <cellStyle name="Normal 11 10" xfId="9269" xr:uid="{AD657AE5-8E0F-47D4-A1B4-B0DE829D9663}"/>
    <cellStyle name="Normal 11 11" xfId="9657" xr:uid="{8F770F2C-463C-4C39-AC43-B79297CFB39D}"/>
    <cellStyle name="Normal 11 12" xfId="10039" xr:uid="{EB7CB1CB-AF44-40DB-A594-2011A31806CD}"/>
    <cellStyle name="Normal 11 13" xfId="10420" xr:uid="{46683404-4F03-43D3-9EEF-1A2688296194}"/>
    <cellStyle name="Normal 11 14" xfId="10801" xr:uid="{7C756C6C-7178-44BA-ABCE-E052099EFD56}"/>
    <cellStyle name="Normal 11 15" xfId="11182" xr:uid="{F6B48E24-8233-403E-ABF4-6349F8EF9FDC}"/>
    <cellStyle name="Normal 11 16" xfId="11599" xr:uid="{298E9B3F-70E7-46E9-8656-5804C94BEB4E}"/>
    <cellStyle name="Normal 11 17" xfId="11984" xr:uid="{475012B2-FB26-49F9-9DAF-4E7C7F6402C1}"/>
    <cellStyle name="Normal 11 18" xfId="12365" xr:uid="{ED5E96CC-1F5E-4293-951E-B66D948A498B}"/>
    <cellStyle name="Normal 11 19" xfId="12746" xr:uid="{C4EEA941-3D91-4FCC-9C9C-A49C16E7ADCA}"/>
    <cellStyle name="Normal 11 2" xfId="391" xr:uid="{00000000-0005-0000-0000-0000E2000000}"/>
    <cellStyle name="Normal 11 2 2" xfId="3137" xr:uid="{C4A7967F-7C41-43E0-B0F4-42AA2F06B7FF}"/>
    <cellStyle name="Normal 11 2 3" xfId="3007" xr:uid="{23D8FA98-EA3F-46D9-B265-C0ED1A3FEA1B}"/>
    <cellStyle name="Normal 11 2 4" xfId="3357" xr:uid="{A5C427F6-00E2-4C4C-8ADD-C7633EA5CDE1}"/>
    <cellStyle name="Normal 11 20" xfId="13127" xr:uid="{85142F7F-3905-4010-A08D-BAC97246D353}"/>
    <cellStyle name="Normal 11 21" xfId="13508" xr:uid="{B8348440-4F01-472F-AD28-AE78F3004D74}"/>
    <cellStyle name="Normal 11 22" xfId="13897" xr:uid="{9573A033-5D70-413D-A162-0DF3118E3D8A}"/>
    <cellStyle name="Normal 11 23" xfId="14278" xr:uid="{B9BE0BE6-91F2-419C-9E8F-89D6D795A462}"/>
    <cellStyle name="Normal 11 24" xfId="14663" xr:uid="{EC7C57D3-BA31-4B8D-A9A4-7C1C56CAE79B}"/>
    <cellStyle name="Normal 11 25" xfId="15044" xr:uid="{5D61B225-F480-434C-8AF6-1FE5ECFCD9C4}"/>
    <cellStyle name="Normal 11 26" xfId="15425" xr:uid="{AFCEFB00-28E0-4707-B8E3-43F97C7DE3D7}"/>
    <cellStyle name="Normal 11 27" xfId="15806" xr:uid="{F99F714C-A9F4-49DE-A1CD-65CD49233D22}"/>
    <cellStyle name="Normal 11 28" xfId="16187" xr:uid="{C97EB20E-704D-41CD-A043-DAC3FD4228F4}"/>
    <cellStyle name="Normal 11 29" xfId="21607" xr:uid="{E4455EBE-3620-4D77-933B-F03534ABD89F}"/>
    <cellStyle name="Normal 11 3" xfId="6841" xr:uid="{29BD8FDA-5301-40C4-B384-AEE889A3A0FE}"/>
    <cellStyle name="Normal 11 4" xfId="7053" xr:uid="{1B46B4C2-F711-4293-9E25-84455F0F7ECE}"/>
    <cellStyle name="Normal 11 5" xfId="7345" xr:uid="{1FF042B3-1CD2-4529-BE3C-E8F6237E2A8C}"/>
    <cellStyle name="Normal 11 6" xfId="7725" xr:uid="{5C145952-82B0-4B6B-9B26-7551D8B9488B}"/>
    <cellStyle name="Normal 11 7" xfId="8115" xr:uid="{7F5ADC12-7D3C-4CFC-9842-316BA3FD6B23}"/>
    <cellStyle name="Normal 11 8" xfId="8495" xr:uid="{8DC829B7-59C9-4F08-BD25-784D5A52A8B4}"/>
    <cellStyle name="Normal 11 9" xfId="8876" xr:uid="{E69628BC-2AF8-4D7C-AAF2-6F61BD51C945}"/>
    <cellStyle name="Normal 110" xfId="14496" xr:uid="{053C8009-ABCC-4DC7-97C2-1C8553A0DF75}"/>
    <cellStyle name="Normal 111" xfId="14877" xr:uid="{3F6B4798-E0B3-46B3-8252-5713F6B7C86C}"/>
    <cellStyle name="Normal 112" xfId="15258" xr:uid="{A14BD3EF-031C-48AC-8B9F-7A5DEE735DA5}"/>
    <cellStyle name="Normal 113" xfId="15639" xr:uid="{5E9BE01F-34A1-4EBF-A16F-10892BE4B27B}"/>
    <cellStyle name="Normal 114" xfId="16020" xr:uid="{74646615-63FA-4CE9-8367-BE5552807864}"/>
    <cellStyle name="Normal 115" xfId="5018" xr:uid="{D2CAB9D1-1866-475B-AD15-942CC51A3578}"/>
    <cellStyle name="Normal 115 2" xfId="21440" xr:uid="{F0355E8C-D188-433C-A88B-EA8AC1C0323B}"/>
    <cellStyle name="Normal 116" xfId="16401" xr:uid="{EA65368A-96E4-4EF9-9C0A-2F5B9F3A3018}"/>
    <cellStyle name="Normal 12" xfId="351" xr:uid="{00000000-0005-0000-0000-0000E3000000}"/>
    <cellStyle name="Normal 12 10" xfId="9271" xr:uid="{FA6C567B-E71D-4095-A596-019442838A2A}"/>
    <cellStyle name="Normal 12 11" xfId="9659" xr:uid="{B4755BE3-A885-4747-8D4E-912EC65B05E3}"/>
    <cellStyle name="Normal 12 12" xfId="10041" xr:uid="{ABA7E023-8333-488B-93DB-44B68688315D}"/>
    <cellStyle name="Normal 12 13" xfId="10422" xr:uid="{827BABB5-26D7-4D14-9D23-5E0EA8E9196B}"/>
    <cellStyle name="Normal 12 14" xfId="10803" xr:uid="{056A44F5-BEC3-442F-862C-AB4AF2379A52}"/>
    <cellStyle name="Normal 12 15" xfId="11184" xr:uid="{A770CF40-A519-4194-BD86-9238296F2774}"/>
    <cellStyle name="Normal 12 16" xfId="11601" xr:uid="{8C307297-AE96-494E-82F5-518C56403653}"/>
    <cellStyle name="Normal 12 17" xfId="11986" xr:uid="{BECF5E73-CAF5-4AC4-A26D-ABD8D6ACC48C}"/>
    <cellStyle name="Normal 12 18" xfId="12367" xr:uid="{BF98C6B1-691D-4C98-84E9-A7871F5D0585}"/>
    <cellStyle name="Normal 12 19" xfId="12748" xr:uid="{AF731ED1-FF5C-4D59-94B6-919A41DC4E3C}"/>
    <cellStyle name="Normal 12 2" xfId="430" xr:uid="{00000000-0005-0000-0000-0000E4000000}"/>
    <cellStyle name="Normal 12 2 10" xfId="9671" xr:uid="{EC46CD99-FF58-404A-9680-6370FD925422}"/>
    <cellStyle name="Normal 12 2 11" xfId="10053" xr:uid="{1DB09277-71E5-4C60-BC0A-DE132A2D9A99}"/>
    <cellStyle name="Normal 12 2 12" xfId="10434" xr:uid="{666B0605-522E-464C-A199-AC0A5F4F3108}"/>
    <cellStyle name="Normal 12 2 13" xfId="10815" xr:uid="{45473239-6443-4383-BB09-9E3E82DB0A5A}"/>
    <cellStyle name="Normal 12 2 14" xfId="11196" xr:uid="{A15C3CB4-5393-4E16-8F49-D88F66ECC647}"/>
    <cellStyle name="Normal 12 2 15" xfId="11613" xr:uid="{3968FBBF-F516-4EA0-A374-60A3268788B8}"/>
    <cellStyle name="Normal 12 2 16" xfId="11998" xr:uid="{99757634-1EDA-430F-9FB2-B805DAC3ABAE}"/>
    <cellStyle name="Normal 12 2 17" xfId="12379" xr:uid="{BEE387A4-A111-4931-AE84-2B8A727C340C}"/>
    <cellStyle name="Normal 12 2 18" xfId="12760" xr:uid="{C3D9488C-A3CE-4585-9E34-0A1BF8314F06}"/>
    <cellStyle name="Normal 12 2 19" xfId="13141" xr:uid="{DD0C2806-38D4-47BF-83F7-837AE33C5FC3}"/>
    <cellStyle name="Normal 12 2 2" xfId="6861" xr:uid="{044C8C25-0C47-4A6D-B69D-414C9F0A8AEC}"/>
    <cellStyle name="Normal 12 2 20" xfId="13522" xr:uid="{119DEED0-322F-48B5-AACA-A00C7F0A81CF}"/>
    <cellStyle name="Normal 12 2 21" xfId="13911" xr:uid="{EBE89D75-30F2-4459-98C3-AC61CEDE057E}"/>
    <cellStyle name="Normal 12 2 22" xfId="14292" xr:uid="{959EACEF-819B-4A3A-9258-70DD31616AB4}"/>
    <cellStyle name="Normal 12 2 23" xfId="14677" xr:uid="{2FCD0D98-E319-4260-B0F3-C32D0185DA7D}"/>
    <cellStyle name="Normal 12 2 24" xfId="15058" xr:uid="{C90DA883-835F-4EEA-B171-1FE80EDEB9B1}"/>
    <cellStyle name="Normal 12 2 25" xfId="15439" xr:uid="{F810388D-B7AE-46A1-9197-2A1CEEA2E3F5}"/>
    <cellStyle name="Normal 12 2 26" xfId="15820" xr:uid="{D7A95F2F-6622-4A24-8D13-4F96D5068229}"/>
    <cellStyle name="Normal 12 2 27" xfId="16201" xr:uid="{B3F7AE0D-2D81-45F0-974C-1EFB264C5777}"/>
    <cellStyle name="Normal 12 2 28" xfId="21621" xr:uid="{11CE274E-B073-4976-9FAF-65172653361A}"/>
    <cellStyle name="Normal 12 2 29" xfId="34591" xr:uid="{02AEB432-4090-439F-8CC8-F3D065CFC329}"/>
    <cellStyle name="Normal 12 2 3" xfId="7067" xr:uid="{78DA4FE5-3ECA-4443-8E45-3DBB42F39FEF}"/>
    <cellStyle name="Normal 12 2 4" xfId="7359" xr:uid="{0CF78097-3E28-4328-A911-7A6E4E9DA0FB}"/>
    <cellStyle name="Normal 12 2 5" xfId="7737" xr:uid="{0AF9A369-8443-4163-96AE-F57CE6CA8710}"/>
    <cellStyle name="Normal 12 2 6" xfId="8129" xr:uid="{2603FEC3-DC13-47AB-874E-295B77E4C5D0}"/>
    <cellStyle name="Normal 12 2 7" xfId="8509" xr:uid="{92E07EEA-DF5B-4C69-B61B-BC6FD26A3D58}"/>
    <cellStyle name="Normal 12 2 8" xfId="8890" xr:uid="{A1AF4C8E-BF82-4189-BC7C-221DD73B688D}"/>
    <cellStyle name="Normal 12 2 9" xfId="9286" xr:uid="{10B3780B-CFDF-4462-8455-DA3EC4884312}"/>
    <cellStyle name="Normal 12 20" xfId="13129" xr:uid="{18BC4C58-BAC0-4749-86F3-7AA28445D6D5}"/>
    <cellStyle name="Normal 12 21" xfId="13510" xr:uid="{CBEBDE75-9A6F-441D-AE12-30E4212E9EB3}"/>
    <cellStyle name="Normal 12 22" xfId="13899" xr:uid="{404821AF-F9B2-4CA5-B435-F4391FBF06FF}"/>
    <cellStyle name="Normal 12 23" xfId="14280" xr:uid="{3F76B575-F7C5-4AC2-A413-1B1EA5263185}"/>
    <cellStyle name="Normal 12 24" xfId="14665" xr:uid="{085EE04E-4015-4F90-8F65-0A49CB3FFA90}"/>
    <cellStyle name="Normal 12 25" xfId="15046" xr:uid="{4E951F22-208B-42AD-A799-5B3E7F4C6D90}"/>
    <cellStyle name="Normal 12 26" xfId="15427" xr:uid="{A474F2B5-235B-49CE-992A-A789DF845E61}"/>
    <cellStyle name="Normal 12 27" xfId="15808" xr:uid="{964E1656-C070-433E-A834-88D5A1BEF07D}"/>
    <cellStyle name="Normal 12 28" xfId="16189" xr:uid="{94F0631A-4E00-4490-82C0-19E5C5034543}"/>
    <cellStyle name="Normal 12 29" xfId="21609" xr:uid="{45C90E18-C0A3-4F61-AD7C-5FBFA9D87E0E}"/>
    <cellStyle name="Normal 12 3" xfId="6842" xr:uid="{9DD4AE6B-8E6A-4FB8-B62F-126CD02DB963}"/>
    <cellStyle name="Normal 12 30" xfId="34210" xr:uid="{10DA1D9E-1DE3-4213-94F7-DD0444F2B301}"/>
    <cellStyle name="Normal 12 4" xfId="7055" xr:uid="{39795DA4-3D1B-44AB-9DF6-15D0D212C7CE}"/>
    <cellStyle name="Normal 12 5" xfId="7347" xr:uid="{1D2B7BAA-520B-4F67-9B21-AB8CA9836612}"/>
    <cellStyle name="Normal 12 6" xfId="7727" xr:uid="{474DFA45-653A-489D-AF6F-B66EC893FE02}"/>
    <cellStyle name="Normal 12 7" xfId="8117" xr:uid="{476D9EB3-912B-44C5-A55D-3CFCF1CBA01A}"/>
    <cellStyle name="Normal 12 8" xfId="8497" xr:uid="{F418E137-FAB1-475E-ACDB-9D8383142D0A}"/>
    <cellStyle name="Normal 12 9" xfId="8878" xr:uid="{35169A14-E271-40E1-B968-0A33569044EE}"/>
    <cellStyle name="Normal 13" xfId="352" xr:uid="{00000000-0005-0000-0000-0000E5000000}"/>
    <cellStyle name="Normal 13 10" xfId="9272" xr:uid="{73ED0AB7-AE7D-42D6-A449-C1C76796533B}"/>
    <cellStyle name="Normal 13 11" xfId="9660" xr:uid="{1BE7DD62-049D-49CB-8295-37A8EFACB294}"/>
    <cellStyle name="Normal 13 12" xfId="10042" xr:uid="{02294FB1-C528-40A5-8078-D1B88D34F75A}"/>
    <cellStyle name="Normal 13 13" xfId="10423" xr:uid="{6FA7B470-B6C4-46A9-9DB5-229616356D9B}"/>
    <cellStyle name="Normal 13 14" xfId="10804" xr:uid="{129D8D3C-1790-4869-A9F5-5E81A823F9ED}"/>
    <cellStyle name="Normal 13 15" xfId="11185" xr:uid="{ECF7D152-74F3-473D-A94B-F950065CDA4F}"/>
    <cellStyle name="Normal 13 16" xfId="11602" xr:uid="{EEF3D2AF-81D5-4A4A-BC95-6C37F66E05CA}"/>
    <cellStyle name="Normal 13 17" xfId="11987" xr:uid="{D9E56517-0690-4BE6-BE38-5172A350EF18}"/>
    <cellStyle name="Normal 13 18" xfId="12368" xr:uid="{790B64C4-349F-457B-A34E-DBA026D60AC9}"/>
    <cellStyle name="Normal 13 19" xfId="12749" xr:uid="{C857CBA1-FF78-4B60-A4C6-BFC85FEE41DC}"/>
    <cellStyle name="Normal 13 2" xfId="392" xr:uid="{00000000-0005-0000-0000-0000E6000000}"/>
    <cellStyle name="Normal 13 2 2" xfId="35612" xr:uid="{BE4B3F4E-71FC-46F5-848F-0C7564A2283E}"/>
    <cellStyle name="Normal 13 2 3" xfId="34644" xr:uid="{BCD8097B-F288-4C26-964E-38BB6BD9977F}"/>
    <cellStyle name="Normal 13 20" xfId="13130" xr:uid="{D6D5E5BA-DC8D-4677-9FBA-3DED5B96F047}"/>
    <cellStyle name="Normal 13 21" xfId="13511" xr:uid="{0DAA3C32-6DF3-4FB8-A50B-35E4897FB397}"/>
    <cellStyle name="Normal 13 22" xfId="13900" xr:uid="{97DF5827-7D2E-4D05-BDE7-999DA62D5FEC}"/>
    <cellStyle name="Normal 13 23" xfId="14281" xr:uid="{C2BF7034-FE21-47AB-B925-B036CB8276A9}"/>
    <cellStyle name="Normal 13 24" xfId="14666" xr:uid="{88660760-BDF5-4741-B949-119C92EA9C0B}"/>
    <cellStyle name="Normal 13 25" xfId="15047" xr:uid="{D97E0667-5469-467D-8516-618E85645694}"/>
    <cellStyle name="Normal 13 26" xfId="15428" xr:uid="{43DB6ED6-B82F-402F-B162-CC9F7901D982}"/>
    <cellStyle name="Normal 13 27" xfId="15809" xr:uid="{4A76534F-DF29-4386-A7A9-F77D25B64422}"/>
    <cellStyle name="Normal 13 28" xfId="16190" xr:uid="{549CC82D-906A-454F-A34B-8A669885E65B}"/>
    <cellStyle name="Normal 13 29" xfId="21610" xr:uid="{ADA7F23C-5452-4467-BE57-027A9734CD73}"/>
    <cellStyle name="Normal 13 3" xfId="3132" xr:uid="{64C0A34C-6B32-4C40-90F5-2ACBEBAB4460}"/>
    <cellStyle name="Normal 13 30" xfId="34302" xr:uid="{2110DD2B-1E0F-418B-AEEE-EC5C27480429}"/>
    <cellStyle name="Normal 13 4" xfId="7056" xr:uid="{112E4D9A-857C-403C-926C-709C91A1FDC7}"/>
    <cellStyle name="Normal 13 5" xfId="7348" xr:uid="{F90BD69A-E2CC-4834-9FA7-01CE2C5EE309}"/>
    <cellStyle name="Normal 13 6" xfId="7728" xr:uid="{273F4133-ADBF-49EC-BFC1-CD0D7EFD96EB}"/>
    <cellStyle name="Normal 13 7" xfId="8118" xr:uid="{8736E7C8-1168-418A-97B1-ECF41F9AEFE7}"/>
    <cellStyle name="Normal 13 8" xfId="8498" xr:uid="{77049526-7D30-4AA4-9533-9F9BF074BDE2}"/>
    <cellStyle name="Normal 13 9" xfId="8879" xr:uid="{3724CF25-B75B-483F-A468-E1303135B04C}"/>
    <cellStyle name="Normal 14" xfId="353" xr:uid="{00000000-0005-0000-0000-0000E7000000}"/>
    <cellStyle name="Normal 14 10" xfId="9273" xr:uid="{5F483B0D-6BA9-4E56-904C-0852359D8468}"/>
    <cellStyle name="Normal 14 11" xfId="9661" xr:uid="{0A25F3AD-3A69-4109-99F6-C6FEB88D4BF7}"/>
    <cellStyle name="Normal 14 12" xfId="10043" xr:uid="{9CE7F862-D3CA-42E6-8008-07606F45B546}"/>
    <cellStyle name="Normal 14 13" xfId="10424" xr:uid="{9BBD8DA5-7162-4DB2-A212-FB7714A0B037}"/>
    <cellStyle name="Normal 14 14" xfId="10805" xr:uid="{56AA4EAF-EDD4-41FE-AF12-A85E59A811A4}"/>
    <cellStyle name="Normal 14 15" xfId="11186" xr:uid="{991EF361-80F4-4445-AF67-C0138CCA990A}"/>
    <cellStyle name="Normal 14 16" xfId="11603" xr:uid="{49177C23-674F-4D0D-A20E-AA2A3C950434}"/>
    <cellStyle name="Normal 14 17" xfId="11988" xr:uid="{E3CA6120-361A-4762-B8DB-CBF2543A7261}"/>
    <cellStyle name="Normal 14 18" xfId="12369" xr:uid="{2F7A6030-D0AD-4DEB-A088-F34F419BF7BE}"/>
    <cellStyle name="Normal 14 19" xfId="12750" xr:uid="{34AFE6F7-FA01-4F34-AA72-6D93E4AA4E65}"/>
    <cellStyle name="Normal 14 2" xfId="393" xr:uid="{00000000-0005-0000-0000-0000E8000000}"/>
    <cellStyle name="Normal 14 2 2" xfId="35613" xr:uid="{D254D3DA-3159-4D69-97DA-0E462C703636}"/>
    <cellStyle name="Normal 14 2 3" xfId="34652" xr:uid="{07D25E3D-1F07-485A-9168-589C8D321636}"/>
    <cellStyle name="Normal 14 20" xfId="13131" xr:uid="{60E72A44-1DE9-4BA6-ACB3-D4DF39F16C67}"/>
    <cellStyle name="Normal 14 21" xfId="13512" xr:uid="{1C6D8509-22D2-4E5D-8DB9-D93206D56BBE}"/>
    <cellStyle name="Normal 14 22" xfId="13901" xr:uid="{964403BE-F76A-490E-B221-9539E9FF063B}"/>
    <cellStyle name="Normal 14 23" xfId="14282" xr:uid="{C99DB6ED-3666-48F2-AD2E-068E5AF1E0FC}"/>
    <cellStyle name="Normal 14 24" xfId="14667" xr:uid="{558F81E1-2D14-4CE2-8D29-D09FBE459104}"/>
    <cellStyle name="Normal 14 25" xfId="15048" xr:uid="{EB9697D9-3F01-4B9C-88AF-DBE85AD3548D}"/>
    <cellStyle name="Normal 14 26" xfId="15429" xr:uid="{81DBD5B0-17F1-4119-B974-F52FE9A71527}"/>
    <cellStyle name="Normal 14 27" xfId="15810" xr:uid="{B02C2E9A-0E56-48B1-A312-6E6C89A8254D}"/>
    <cellStyle name="Normal 14 28" xfId="16191" xr:uid="{02610483-B6FF-451D-8F75-0487DC12FC84}"/>
    <cellStyle name="Normal 14 29" xfId="21611" xr:uid="{F53CD071-DE00-4541-AC69-AF0D54529C5F}"/>
    <cellStyle name="Normal 14 3" xfId="3133" xr:uid="{DB9A6375-3A5D-4739-B838-2BC737A3EA7A}"/>
    <cellStyle name="Normal 14 30" xfId="34333" xr:uid="{350448EC-2418-4CF2-B85C-71E69F92254B}"/>
    <cellStyle name="Normal 14 4" xfId="7057" xr:uid="{5EC118F9-5AF4-4146-B66C-524580994D30}"/>
    <cellStyle name="Normal 14 5" xfId="7349" xr:uid="{17D0D03F-7639-4DA0-ACD7-1E95503B5A1C}"/>
    <cellStyle name="Normal 14 6" xfId="7729" xr:uid="{BF73F0CD-6288-45FD-B8C6-0F9E0B26B782}"/>
    <cellStyle name="Normal 14 7" xfId="8119" xr:uid="{84517376-FF2F-4C16-85DC-F5E5BF5DD5C1}"/>
    <cellStyle name="Normal 14 8" xfId="8499" xr:uid="{4EE5833D-D0D5-439F-AFE0-330D55F2C90F}"/>
    <cellStyle name="Normal 14 9" xfId="8880" xr:uid="{C9F831E9-BB5D-4CA2-97DF-5DDC610190D1}"/>
    <cellStyle name="Normal 15" xfId="355" xr:uid="{00000000-0005-0000-0000-0000E9000000}"/>
    <cellStyle name="Normal 15 10" xfId="8882" xr:uid="{327397C1-1843-4556-82A7-DFECE68D0398}"/>
    <cellStyle name="Normal 15 11" xfId="9275" xr:uid="{AC4EFC18-4245-45D0-9A80-778DF8D3927B}"/>
    <cellStyle name="Normal 15 12" xfId="9663" xr:uid="{1985C4C3-F493-47F1-9F99-055BA8356D4A}"/>
    <cellStyle name="Normal 15 13" xfId="10045" xr:uid="{60D15D23-2DA2-442A-869E-7FCC755D2CB5}"/>
    <cellStyle name="Normal 15 14" xfId="10426" xr:uid="{AD8E3CB0-7578-4C1D-A975-FFF5BB3A78BF}"/>
    <cellStyle name="Normal 15 15" xfId="10807" xr:uid="{3327ABBB-88E8-41CD-AB73-8ECE3A9A13AE}"/>
    <cellStyle name="Normal 15 16" xfId="11188" xr:uid="{E7DFCAFE-5770-4235-84BE-1D68EE6246AF}"/>
    <cellStyle name="Normal 15 17" xfId="11605" xr:uid="{5998AEC6-FB51-4E82-B059-A906D8DA3783}"/>
    <cellStyle name="Normal 15 18" xfId="11990" xr:uid="{73843047-3103-453F-9CE2-A234504617FD}"/>
    <cellStyle name="Normal 15 19" xfId="12371" xr:uid="{CBABA4C3-8F7B-4372-87FC-EAD139D01D20}"/>
    <cellStyle name="Normal 15 2" xfId="429" xr:uid="{00000000-0005-0000-0000-0000EA000000}"/>
    <cellStyle name="Normal 15 2 2" xfId="35616" xr:uid="{9D4300AE-CA96-4190-9077-9FA82D3AF7A5}"/>
    <cellStyle name="Normal 15 2 3" xfId="35341" xr:uid="{96711CD1-B864-4AA4-8BA9-EDB016361D3A}"/>
    <cellStyle name="Normal 15 20" xfId="12752" xr:uid="{D592EF6F-ADFB-4989-AC8A-534791A20323}"/>
    <cellStyle name="Normal 15 21" xfId="13133" xr:uid="{2C25871E-B5ED-4EF9-A05D-D9CE0EE5D292}"/>
    <cellStyle name="Normal 15 22" xfId="13514" xr:uid="{78D85F03-C650-4898-86D7-0ECD8DE25260}"/>
    <cellStyle name="Normal 15 23" xfId="13903" xr:uid="{043BCB7E-7B5B-47EE-98E8-F5AFA54B9BD8}"/>
    <cellStyle name="Normal 15 24" xfId="14284" xr:uid="{E5888F8C-7949-4EE9-AB9C-DCD6D87B0FB5}"/>
    <cellStyle name="Normal 15 25" xfId="14669" xr:uid="{D0BB8BD7-631B-48FD-A295-8CE1DB0DEAEB}"/>
    <cellStyle name="Normal 15 26" xfId="15050" xr:uid="{6657BA92-D81E-40E7-94A4-AC956DAE1ED2}"/>
    <cellStyle name="Normal 15 27" xfId="15431" xr:uid="{6A3B305A-8BD1-40D9-83F5-E5781F99A613}"/>
    <cellStyle name="Normal 15 28" xfId="15812" xr:uid="{FD134DD5-E74D-4C60-AE89-8A71B4B18E2A}"/>
    <cellStyle name="Normal 15 29" xfId="16193" xr:uid="{62C947F1-C795-434A-8290-2F83106D9720}"/>
    <cellStyle name="Normal 15 3" xfId="394" xr:uid="{00000000-0005-0000-0000-0000EB000000}"/>
    <cellStyle name="Normal 15 30" xfId="21613" xr:uid="{7951AC6C-BA0E-4036-921A-775F85FC1070}"/>
    <cellStyle name="Normal 15 31" xfId="35051" xr:uid="{D1E9EDFA-8D04-40E3-A96B-ED6A51F66999}"/>
    <cellStyle name="Normal 15 4" xfId="3134" xr:uid="{C7585C27-329B-4136-94C6-CF694319C8B6}"/>
    <cellStyle name="Normal 15 5" xfId="7059" xr:uid="{FB30B524-7D35-48B2-9403-7CDB424DE270}"/>
    <cellStyle name="Normal 15 6" xfId="7351" xr:uid="{B3FB6F1F-AA10-40DA-9B21-1CF8EF7494AE}"/>
    <cellStyle name="Normal 15 7" xfId="7731" xr:uid="{DEF3CC55-8394-49BC-A0D6-F8B7A7C5F9B4}"/>
    <cellStyle name="Normal 15 8" xfId="8121" xr:uid="{953C3EE7-31B7-4D06-8F26-15753C8BDB95}"/>
    <cellStyle name="Normal 15 9" xfId="8501" xr:uid="{8618F396-F1EE-4DC0-90AA-8C97B5967D36}"/>
    <cellStyle name="Normal 16" xfId="354" xr:uid="{00000000-0005-0000-0000-0000EC000000}"/>
    <cellStyle name="Normal 16 10" xfId="9274" xr:uid="{B2DCD7DB-E99E-4D6A-AC17-54ED3F5A9F33}"/>
    <cellStyle name="Normal 16 11" xfId="9662" xr:uid="{2F1A03EC-1F89-40B0-98A5-7A42AD148151}"/>
    <cellStyle name="Normal 16 12" xfId="10044" xr:uid="{96A37B21-9090-4261-84A2-7E88179939F4}"/>
    <cellStyle name="Normal 16 13" xfId="10425" xr:uid="{7A47B2ED-3728-49E7-A7A8-F31E84E2BFE9}"/>
    <cellStyle name="Normal 16 14" xfId="10806" xr:uid="{7D82EE23-A2AA-4F84-B3F3-26404B8A021F}"/>
    <cellStyle name="Normal 16 15" xfId="11187" xr:uid="{1DDA8333-0FD5-4F3D-BD75-B524E3300348}"/>
    <cellStyle name="Normal 16 16" xfId="11604" xr:uid="{33A56646-626F-4B76-BCE9-651A4026B240}"/>
    <cellStyle name="Normal 16 17" xfId="11989" xr:uid="{F776B098-1155-4638-A000-8F98795E161A}"/>
    <cellStyle name="Normal 16 18" xfId="12370" xr:uid="{6152E7E4-9386-4A3E-90E4-4A2322A8B957}"/>
    <cellStyle name="Normal 16 19" xfId="12751" xr:uid="{0E713E8A-2748-4BEF-8346-FCFC9EA7E5AD}"/>
    <cellStyle name="Normal 16 2" xfId="431" xr:uid="{00000000-0005-0000-0000-0000ED000000}"/>
    <cellStyle name="Normal 16 2 10" xfId="10054" xr:uid="{610647F0-E900-4AE2-94C4-2B4B98E0B556}"/>
    <cellStyle name="Normal 16 2 11" xfId="10435" xr:uid="{0C74F42A-77D6-4908-96E9-8769DC3C81D4}"/>
    <cellStyle name="Normal 16 2 12" xfId="10816" xr:uid="{40D2AE93-4C44-4DB2-8B76-C2A6FD46B60F}"/>
    <cellStyle name="Normal 16 2 13" xfId="11197" xr:uid="{A4FDC20C-980E-43EE-84ED-0385EBAA260C}"/>
    <cellStyle name="Normal 16 2 14" xfId="11614" xr:uid="{5D96BBB2-B5AB-4014-B2EB-1C2EF8DEF279}"/>
    <cellStyle name="Normal 16 2 15" xfId="11999" xr:uid="{73403982-C243-470B-A5A0-A0AF48F56F44}"/>
    <cellStyle name="Normal 16 2 16" xfId="12380" xr:uid="{B39F2AA6-FC7D-4A86-9DC5-929B35D52401}"/>
    <cellStyle name="Normal 16 2 17" xfId="12761" xr:uid="{761EEEF4-ABFE-4049-B86E-4141FF7EC497}"/>
    <cellStyle name="Normal 16 2 18" xfId="13142" xr:uid="{CC62B738-E82D-494C-8C91-8E90FA168687}"/>
    <cellStyle name="Normal 16 2 19" xfId="13523" xr:uid="{4A010B38-96DE-4C24-BA97-90C24B3119AB}"/>
    <cellStyle name="Normal 16 2 2" xfId="7068" xr:uid="{68995F27-E4D9-4FF1-85FF-969DA188B468}"/>
    <cellStyle name="Normal 16 2 20" xfId="13912" xr:uid="{DBAF7BE1-53AA-42F8-A2FB-406DDE408845}"/>
    <cellStyle name="Normal 16 2 21" xfId="14293" xr:uid="{EF61858B-5547-41D2-B768-BCF1104D1AB5}"/>
    <cellStyle name="Normal 16 2 22" xfId="14678" xr:uid="{B578BBEF-CDDC-4200-94AC-B5D483D4E79D}"/>
    <cellStyle name="Normal 16 2 23" xfId="15059" xr:uid="{2F405DBD-BA39-497D-9B14-EA24956CF68A}"/>
    <cellStyle name="Normal 16 2 24" xfId="15440" xr:uid="{00CBB8F5-F388-471F-8887-712FD425D85D}"/>
    <cellStyle name="Normal 16 2 25" xfId="15821" xr:uid="{7AC46BC5-D89C-4CDC-AD9A-052769D4D976}"/>
    <cellStyle name="Normal 16 2 26" xfId="16202" xr:uid="{53AE08C7-7157-4E2A-8BDE-3040163F4D82}"/>
    <cellStyle name="Normal 16 2 27" xfId="21622" xr:uid="{70A48700-853D-418F-AD96-F641A59E05EF}"/>
    <cellStyle name="Normal 16 2 3" xfId="7360" xr:uid="{67832D50-B11E-45B4-BDB2-ED6DF45BAB77}"/>
    <cellStyle name="Normal 16 2 4" xfId="7738" xr:uid="{60396A0A-25A3-45B2-8F47-081AE5050B8A}"/>
    <cellStyle name="Normal 16 2 5" xfId="8130" xr:uid="{D2A2916B-83C8-45E9-BA1E-0999B50E6DAB}"/>
    <cellStyle name="Normal 16 2 6" xfId="8510" xr:uid="{796A0F83-93FB-4BFC-8343-A8BCC9E5AFA1}"/>
    <cellStyle name="Normal 16 2 7" xfId="8891" xr:uid="{F3035F26-F017-4C54-9524-264B12EB161B}"/>
    <cellStyle name="Normal 16 2 8" xfId="9287" xr:uid="{287F0E01-0426-4666-82D3-9CD127F4565F}"/>
    <cellStyle name="Normal 16 2 9" xfId="9672" xr:uid="{05DC2374-9145-42F6-B158-667B01CB3574}"/>
    <cellStyle name="Normal 16 20" xfId="13132" xr:uid="{EB44DBCB-0281-4E3A-9438-4DBA231CC484}"/>
    <cellStyle name="Normal 16 21" xfId="13513" xr:uid="{90334095-67DA-4F42-983C-F08CA27D93EE}"/>
    <cellStyle name="Normal 16 22" xfId="13902" xr:uid="{8C60C53F-403B-4857-8B18-F4CC369C6F8F}"/>
    <cellStyle name="Normal 16 23" xfId="14283" xr:uid="{9EE42AD7-5B97-41E8-B888-5A14318DB29F}"/>
    <cellStyle name="Normal 16 24" xfId="14668" xr:uid="{6CCEFDFE-4227-447B-A103-5CF2697B47B7}"/>
    <cellStyle name="Normal 16 25" xfId="15049" xr:uid="{A14C616E-8E67-4CC0-AAAF-E87D32BDB02E}"/>
    <cellStyle name="Normal 16 26" xfId="15430" xr:uid="{4745F88B-1E3E-4F91-B782-A9A6650006BC}"/>
    <cellStyle name="Normal 16 27" xfId="15811" xr:uid="{01D18D51-7C5E-4098-B114-30F94367DFEF}"/>
    <cellStyle name="Normal 16 28" xfId="16192" xr:uid="{0A59031B-10BF-450F-ADBB-F8363424D73E}"/>
    <cellStyle name="Normal 16 29" xfId="21612" xr:uid="{8E909350-DF4C-4707-A8B1-F2CB2A596744}"/>
    <cellStyle name="Normal 16 3" xfId="3009" xr:uid="{3C31A4D7-15CB-4033-A00C-71C579097818}"/>
    <cellStyle name="Normal 16 4" xfId="7058" xr:uid="{604689CA-C09A-4EEF-AE10-6DB47961E208}"/>
    <cellStyle name="Normal 16 5" xfId="7350" xr:uid="{B313ABE5-4E89-4413-9FB0-0B8204968010}"/>
    <cellStyle name="Normal 16 6" xfId="7730" xr:uid="{54CC0822-E6FE-471A-8B98-350B389645A5}"/>
    <cellStyle name="Normal 16 7" xfId="8120" xr:uid="{412DD8FC-0DC1-40EB-92B9-72B7326C3E5F}"/>
    <cellStyle name="Normal 16 8" xfId="8500" xr:uid="{E0AEC310-2EDD-440C-AF02-7EAAC64F3BF9}"/>
    <cellStyle name="Normal 16 9" xfId="8881" xr:uid="{0034ED7B-5B83-442E-85DA-D9FB61ACDF6E}"/>
    <cellStyle name="Normal 17" xfId="356" xr:uid="{00000000-0005-0000-0000-0000EE000000}"/>
    <cellStyle name="Normal 17 10" xfId="9276" xr:uid="{BD247AD3-9F9F-49EB-B242-7D5DA0B6B5DB}"/>
    <cellStyle name="Normal 17 11" xfId="9664" xr:uid="{6A75D3C9-7D60-4CAB-AD91-EEEF51BC7FA1}"/>
    <cellStyle name="Normal 17 12" xfId="10046" xr:uid="{8E3E8F09-A83A-46CA-B361-04E7A9C02BD1}"/>
    <cellStyle name="Normal 17 13" xfId="10427" xr:uid="{87B3391F-28FE-47A5-979D-88500BEFD462}"/>
    <cellStyle name="Normal 17 14" xfId="10808" xr:uid="{13BB687E-FC5D-4599-8AB7-D14341B24237}"/>
    <cellStyle name="Normal 17 15" xfId="11189" xr:uid="{3D63B433-7699-4040-85BF-2EEC6D6D6386}"/>
    <cellStyle name="Normal 17 16" xfId="11606" xr:uid="{D90F0D60-B7F7-4893-9F95-7E0A0C98084A}"/>
    <cellStyle name="Normal 17 17" xfId="11991" xr:uid="{4216798C-426D-430F-A602-7D059F7CD832}"/>
    <cellStyle name="Normal 17 18" xfId="12372" xr:uid="{A937127D-8613-48CD-B1AF-0BE6EE53E765}"/>
    <cellStyle name="Normal 17 19" xfId="12753" xr:uid="{F65D8245-B4F1-4E68-8A63-6EF85209235B}"/>
    <cellStyle name="Normal 17 2" xfId="387" xr:uid="{00000000-0005-0000-0000-0000EF000000}"/>
    <cellStyle name="Normal 17 20" xfId="13134" xr:uid="{6F8D508D-2A14-48F5-88BB-E5AA9AC67978}"/>
    <cellStyle name="Normal 17 21" xfId="13515" xr:uid="{91897F0F-65B6-4C20-A20B-61CB66FC4B81}"/>
    <cellStyle name="Normal 17 22" xfId="13904" xr:uid="{698D5170-42E8-47E2-A8BC-D8CAF54B6255}"/>
    <cellStyle name="Normal 17 23" xfId="14285" xr:uid="{E39BE1DE-69DF-4C8A-BA42-F3AA8D525785}"/>
    <cellStyle name="Normal 17 24" xfId="14670" xr:uid="{897F597F-0EBA-4C87-8959-893FA194B43E}"/>
    <cellStyle name="Normal 17 25" xfId="15051" xr:uid="{E4F9317E-44E2-4B15-A585-19AB5F9E0BFF}"/>
    <cellStyle name="Normal 17 26" xfId="15432" xr:uid="{96AB8BFF-AFBF-4DEC-B0DC-AD46ED0C0AE6}"/>
    <cellStyle name="Normal 17 27" xfId="15813" xr:uid="{6A5EC84E-B30D-4141-8A6D-D83500446B11}"/>
    <cellStyle name="Normal 17 28" xfId="16194" xr:uid="{47298302-0D32-4379-BDBA-FAD018EFC97A}"/>
    <cellStyle name="Normal 17 29" xfId="21614" xr:uid="{B900D6CA-5C33-4C38-B75F-A0CFAF2C6944}"/>
    <cellStyle name="Normal 17 3" xfId="3135" xr:uid="{42850495-9CA2-4A8E-88D5-A6650B307BFB}"/>
    <cellStyle name="Normal 17 4" xfId="7060" xr:uid="{81B240E0-EC73-4B55-AD15-11CC97D7F109}"/>
    <cellStyle name="Normal 17 5" xfId="7352" xr:uid="{ED9BFB6C-FD3D-49F3-813F-7ACFDDA432AD}"/>
    <cellStyle name="Normal 17 6" xfId="7732" xr:uid="{9B20BF5D-1319-40EF-8392-4B5A46067725}"/>
    <cellStyle name="Normal 17 7" xfId="8122" xr:uid="{D1CA4CAA-1A5F-4059-B61E-EBDB01DEA88C}"/>
    <cellStyle name="Normal 17 8" xfId="8502" xr:uid="{1A46A3AA-529E-40BF-97AA-A1BB51682FFF}"/>
    <cellStyle name="Normal 17 9" xfId="8883" xr:uid="{321D7983-4E1F-4DC0-9CDC-60A668738EA1}"/>
    <cellStyle name="Normal 18" xfId="357" xr:uid="{00000000-0005-0000-0000-0000F0000000}"/>
    <cellStyle name="Normal 18 10" xfId="9665" xr:uid="{9EDEBD77-DB2D-48A7-82DD-ECAB8DCF4F03}"/>
    <cellStyle name="Normal 18 11" xfId="10047" xr:uid="{7466ABFA-2305-44AD-B622-7E35F240B23A}"/>
    <cellStyle name="Normal 18 12" xfId="10428" xr:uid="{3F716F2F-CA8D-4CFB-99BC-991FBCF086FC}"/>
    <cellStyle name="Normal 18 13" xfId="10809" xr:uid="{39C68A1F-16C7-4594-9D88-AEEC7095A505}"/>
    <cellStyle name="Normal 18 14" xfId="11190" xr:uid="{0DB28A5F-C7C3-479B-AE8B-56001D0B3C9F}"/>
    <cellStyle name="Normal 18 15" xfId="11607" xr:uid="{D2C34CC0-E70D-4C4B-81A0-40E1D57B68B5}"/>
    <cellStyle name="Normal 18 16" xfId="11992" xr:uid="{8F32D07B-BE17-43FE-BB9F-307FA5E40C4D}"/>
    <cellStyle name="Normal 18 17" xfId="12373" xr:uid="{E1A4CF6F-1895-428A-A0CF-37110D76DCB4}"/>
    <cellStyle name="Normal 18 18" xfId="12754" xr:uid="{A087CCE7-4F63-49F4-960C-014D2288D661}"/>
    <cellStyle name="Normal 18 19" xfId="13135" xr:uid="{934C0C9A-F12A-41C9-8544-12BFE85C257A}"/>
    <cellStyle name="Normal 18 2" xfId="3136" xr:uid="{72A8AD30-49AC-4864-AB53-335F180893F6}"/>
    <cellStyle name="Normal 18 20" xfId="13516" xr:uid="{EBEE30E3-D3F3-40C6-B520-EFBA6DE2D0BF}"/>
    <cellStyle name="Normal 18 21" xfId="13905" xr:uid="{7C470589-77CF-4E61-9B32-FE6E6EEE21F0}"/>
    <cellStyle name="Normal 18 22" xfId="14286" xr:uid="{6AAFACFE-947D-4869-B692-3FBDE0FC6542}"/>
    <cellStyle name="Normal 18 23" xfId="14671" xr:uid="{1907A3AE-075E-4688-9C35-22B8B232CB14}"/>
    <cellStyle name="Normal 18 24" xfId="15052" xr:uid="{2DA484A0-FE1B-4C56-B800-B1D8A312E01D}"/>
    <cellStyle name="Normal 18 25" xfId="15433" xr:uid="{81121AEC-81A9-45DA-A4AB-4D1904CC9DCA}"/>
    <cellStyle name="Normal 18 26" xfId="15814" xr:uid="{BBD0F5C2-78CB-4CF7-B02C-567770600ABD}"/>
    <cellStyle name="Normal 18 27" xfId="16195" xr:uid="{D3C9619B-D587-42FE-ACEE-76D277A96F65}"/>
    <cellStyle name="Normal 18 28" xfId="21615" xr:uid="{164CCBD1-65BF-4DD6-805A-009636298684}"/>
    <cellStyle name="Normal 18 3" xfId="3005" xr:uid="{FB771232-76E5-4D2B-9FB6-68006138A5F2}"/>
    <cellStyle name="Normal 18 3 2" xfId="7061" xr:uid="{ADFF775E-48D7-48D8-BDFB-2A473EF19CB0}"/>
    <cellStyle name="Normal 18 4" xfId="3355" xr:uid="{79219AAC-CD2A-4F5E-94AE-4FADF6B7A480}"/>
    <cellStyle name="Normal 18 4 2" xfId="7353" xr:uid="{179E83EF-D68D-4ACA-9A0D-8F6DC5E94CE3}"/>
    <cellStyle name="Normal 18 5" xfId="7733" xr:uid="{AE730473-D66D-4ACF-BA89-5737FDC75AB4}"/>
    <cellStyle name="Normal 18 6" xfId="8123" xr:uid="{A93144FC-C08E-448C-A34E-12CB13971E61}"/>
    <cellStyle name="Normal 18 7" xfId="8503" xr:uid="{AAEEC040-B2F5-42E2-97D3-FFBCD3123453}"/>
    <cellStyle name="Normal 18 8" xfId="8884" xr:uid="{1075092A-1EF5-4BCD-860E-98CD44660C44}"/>
    <cellStyle name="Normal 18 9" xfId="9277" xr:uid="{CE444383-7497-4BD9-9383-DE7E935B9AF0}"/>
    <cellStyle name="Normal 185" xfId="2517" xr:uid="{2E505341-DDD3-4B2F-8A48-830FEE2007ED}"/>
    <cellStyle name="Normal 19" xfId="358" xr:uid="{00000000-0005-0000-0000-0000F1000000}"/>
    <cellStyle name="Normal 19 10" xfId="9666" xr:uid="{CFDE4693-9CBD-4C8A-86B4-2A40F69CA710}"/>
    <cellStyle name="Normal 19 11" xfId="10048" xr:uid="{B9CCF464-B215-418C-9140-6BD24654A70A}"/>
    <cellStyle name="Normal 19 12" xfId="10429" xr:uid="{04999EBC-4F0F-4BE8-BAA9-67A731400118}"/>
    <cellStyle name="Normal 19 13" xfId="10810" xr:uid="{3B262F92-60EA-4E6D-90F8-D1CE6DCF8581}"/>
    <cellStyle name="Normal 19 14" xfId="11191" xr:uid="{0820CFB2-34E0-4C10-A9A0-36FBFB02EFDB}"/>
    <cellStyle name="Normal 19 15" xfId="11608" xr:uid="{CD833647-FF84-46D5-A6F1-D044CC6C8650}"/>
    <cellStyle name="Normal 19 16" xfId="11993" xr:uid="{3E90F189-098D-4B79-B43A-060592EE268A}"/>
    <cellStyle name="Normal 19 17" xfId="12374" xr:uid="{C6AD1A52-3F35-4EC3-8B11-B7BF83697C8D}"/>
    <cellStyle name="Normal 19 18" xfId="12755" xr:uid="{8286CC64-783B-4E79-BF19-19A1F85DC39B}"/>
    <cellStyle name="Normal 19 19" xfId="13136" xr:uid="{0B9DED18-E0A1-49B9-825A-9FC9B832AFAA}"/>
    <cellStyle name="Normal 19 2" xfId="6843" xr:uid="{CEF5FADF-D680-4BE6-9B6F-EBEF0188E4F4}"/>
    <cellStyle name="Normal 19 20" xfId="13517" xr:uid="{DB30CD07-4AA8-4140-8992-35E4617618D8}"/>
    <cellStyle name="Normal 19 21" xfId="13906" xr:uid="{A9920512-3BDD-4317-89D0-D2F27AA82366}"/>
    <cellStyle name="Normal 19 22" xfId="14287" xr:uid="{AC5DCAD8-70E7-4209-A848-AC64AEEA988C}"/>
    <cellStyle name="Normal 19 23" xfId="14672" xr:uid="{B4E91948-966B-4B5A-BF27-C65E798E395D}"/>
    <cellStyle name="Normal 19 24" xfId="15053" xr:uid="{8E538FB7-2A5E-4693-BF26-EFDA556E4EE4}"/>
    <cellStyle name="Normal 19 25" xfId="15434" xr:uid="{29210FAD-C56A-4D0C-B536-B16159D83E4D}"/>
    <cellStyle name="Normal 19 26" xfId="15815" xr:uid="{D0405C61-3694-4270-A68B-F2DFC48EF63E}"/>
    <cellStyle name="Normal 19 27" xfId="16196" xr:uid="{F1343D93-94F8-4241-8FE2-C29560876CF7}"/>
    <cellStyle name="Normal 19 28" xfId="21616" xr:uid="{41026CBD-86DF-48F5-A6BB-EEB028D674C1}"/>
    <cellStyle name="Normal 19 3" xfId="7062" xr:uid="{6AE3DEA7-7867-4BB5-92AD-FDE71DB5DD7A}"/>
    <cellStyle name="Normal 19 4" xfId="7354" xr:uid="{EED9FE30-BFFC-4D79-BFF1-290541361050}"/>
    <cellStyle name="Normal 19 5" xfId="7734" xr:uid="{B154A207-C4B3-4E47-B2A0-96FCB277C8B0}"/>
    <cellStyle name="Normal 19 6" xfId="8124" xr:uid="{D0AB167A-8DE7-43FF-9721-D89DD9F771D5}"/>
    <cellStyle name="Normal 19 7" xfId="8504" xr:uid="{96D53344-CF80-4B8C-A31A-758F08196DB6}"/>
    <cellStyle name="Normal 19 8" xfId="8885" xr:uid="{D8D86097-96C0-4637-8736-B3E48B29CBA9}"/>
    <cellStyle name="Normal 19 9" xfId="9278" xr:uid="{47F2B64D-D426-4EBE-81B8-31C2998D7FC9}"/>
    <cellStyle name="Normal 2" xfId="49" xr:uid="{00000000-0005-0000-0000-000050000000}"/>
    <cellStyle name="Normal 2 10" xfId="396" xr:uid="{00000000-0005-0000-0000-0000F3000000}"/>
    <cellStyle name="Normal 2 11" xfId="397" xr:uid="{00000000-0005-0000-0000-0000F4000000}"/>
    <cellStyle name="Normal 2 12" xfId="398" xr:uid="{00000000-0005-0000-0000-0000F5000000}"/>
    <cellStyle name="Normal 2 13" xfId="399" xr:uid="{00000000-0005-0000-0000-0000F6000000}"/>
    <cellStyle name="Normal 2 14" xfId="400" xr:uid="{00000000-0005-0000-0000-0000F7000000}"/>
    <cellStyle name="Normal 2 15" xfId="401" xr:uid="{00000000-0005-0000-0000-0000F8000000}"/>
    <cellStyle name="Normal 2 16" xfId="395" xr:uid="{00000000-0005-0000-0000-0000F9000000}"/>
    <cellStyle name="Normal 2 17" xfId="584" xr:uid="{00000000-0005-0000-0000-0000AC000000}"/>
    <cellStyle name="Normal 2 17 2" xfId="2266" xr:uid="{43648D0A-1178-4600-A819-F3D95FB46684}"/>
    <cellStyle name="Normal 2 17 2 2" xfId="3164" xr:uid="{55414B85-4E56-4D46-8462-1BCAFE4DCD38}"/>
    <cellStyle name="Normal 2 17 3" xfId="2997" xr:uid="{A415C766-BAD3-4433-8625-60B505EC1898}"/>
    <cellStyle name="Normal 2 17 4" xfId="3340" xr:uid="{7793A6BC-4EF2-40AD-8D9D-80D403F9C780}"/>
    <cellStyle name="Normal 2 18" xfId="207" xr:uid="{00000000-0005-0000-0000-0000F2000000}"/>
    <cellStyle name="Normal 2 18 10" xfId="9979" xr:uid="{4CFC234A-C0A4-41EB-B29E-30D08027A310}"/>
    <cellStyle name="Normal 2 18 11" xfId="10361" xr:uid="{F1B5E5D9-A81A-4464-A52F-AE3A32E98D33}"/>
    <cellStyle name="Normal 2 18 12" xfId="10742" xr:uid="{3E8258DC-6207-4296-9092-109E8A045A8A}"/>
    <cellStyle name="Normal 2 18 13" xfId="11123" xr:uid="{8244FB2F-3672-4AD4-96B4-A56C67FD8322}"/>
    <cellStyle name="Normal 2 18 14" xfId="11540" xr:uid="{2AAA9F6E-3A99-442E-B1C4-1452ADD29D6A}"/>
    <cellStyle name="Normal 2 18 15" xfId="11925" xr:uid="{191E9825-E06C-4631-B516-62E357BA3454}"/>
    <cellStyle name="Normal 2 18 16" xfId="12306" xr:uid="{20544AAF-FB74-4975-B965-566CC0B0B7D5}"/>
    <cellStyle name="Normal 2 18 17" xfId="12687" xr:uid="{99F456EE-86F8-4012-AA07-061AAB619EF3}"/>
    <cellStyle name="Normal 2 18 18" xfId="13068" xr:uid="{B863D2B4-E8FA-49C2-863D-ECD5B25C8314}"/>
    <cellStyle name="Normal 2 18 19" xfId="13449" xr:uid="{419CFDDC-DE0E-41E9-8874-BE63234427F1}"/>
    <cellStyle name="Normal 2 18 2" xfId="7003" xr:uid="{27C04DF8-E5F2-4E8B-ADF7-C73BF789B410}"/>
    <cellStyle name="Normal 2 18 20" xfId="13838" xr:uid="{4460C5EE-EE0D-45B6-9F7B-6B487D40049A}"/>
    <cellStyle name="Normal 2 18 21" xfId="14219" xr:uid="{D49EAE3A-F82C-46E1-AAB6-C387931E3440}"/>
    <cellStyle name="Normal 2 18 22" xfId="14604" xr:uid="{B55BB55F-D57C-43C9-BD57-2B5FF91E16C9}"/>
    <cellStyle name="Normal 2 18 23" xfId="14985" xr:uid="{F70C27DC-D48A-4589-8C6D-AA8379238AFC}"/>
    <cellStyle name="Normal 2 18 24" xfId="15366" xr:uid="{0F1E046C-DF0F-4C90-B647-F362CDAD0A94}"/>
    <cellStyle name="Normal 2 18 25" xfId="15747" xr:uid="{06837951-B390-4852-9B06-F2C118698949}"/>
    <cellStyle name="Normal 2 18 26" xfId="16128" xr:uid="{56A4D9AD-13CC-4CC5-99DA-C0D4D4FCC0A3}"/>
    <cellStyle name="Normal 2 18 27" xfId="21548" xr:uid="{FD7BDA39-B3C6-4557-AF37-6933E611C710}"/>
    <cellStyle name="Normal 2 18 3" xfId="7288" xr:uid="{86C96621-B57C-434C-A4A7-6E9ABBCD081D}"/>
    <cellStyle name="Normal 2 18 4" xfId="7677" xr:uid="{2A68F83C-C287-42CB-AB78-CF674B0B9CAC}"/>
    <cellStyle name="Normal 2 18 5" xfId="8059" xr:uid="{0A12F5F5-AD5E-44DB-A096-2E3684607D99}"/>
    <cellStyle name="Normal 2 18 6" xfId="8436" xr:uid="{79891211-7E7D-4C89-BB7B-536C82F90B8C}"/>
    <cellStyle name="Normal 2 18 7" xfId="8817" xr:uid="{B23992F7-CAA9-4953-BDBD-484D35A5D82B}"/>
    <cellStyle name="Normal 2 18 8" xfId="9202" xr:uid="{48D5F66E-0E49-48CA-A0BF-2D01BC44AFA2}"/>
    <cellStyle name="Normal 2 18 9" xfId="9598" xr:uid="{F6DAF197-C9B2-4234-B7D8-08B745EA8FC9}"/>
    <cellStyle name="Normal 2 19" xfId="2948" xr:uid="{FFC094D2-0C51-4241-84F0-2CD27697FFDB}"/>
    <cellStyle name="Normal 2 2" xfId="71" xr:uid="{00000000-0005-0000-0000-000051000000}"/>
    <cellStyle name="Normal 2 2 2" xfId="402" xr:uid="{00000000-0005-0000-0000-0000FB000000}"/>
    <cellStyle name="Normal 2 2 2 2" xfId="6849" xr:uid="{C3C80C0F-ED38-4416-ACE0-FAA3700C416F}"/>
    <cellStyle name="Normal 2 2 2 3" xfId="5720" xr:uid="{A34B3DD8-7A7F-47E0-B8E4-280331BE4B3B}"/>
    <cellStyle name="Normal 2 2 3" xfId="600" xr:uid="{00000000-0005-0000-0000-0000AD000000}"/>
    <cellStyle name="Normal 2 2 3 2" xfId="2327" xr:uid="{5A763EFB-11D6-47C0-9D74-67E71FAEC508}"/>
    <cellStyle name="Normal 2 2 3 2 2" xfId="6894" xr:uid="{01A11284-2491-4320-8502-28AD18C62472}"/>
    <cellStyle name="Normal 2 2 3 3" xfId="6395" xr:uid="{1E9D2411-D20E-4CD2-B34F-17A72E53247C}"/>
    <cellStyle name="Normal 2 2 4" xfId="278" xr:uid="{00000000-0005-0000-0000-0000FA000000}"/>
    <cellStyle name="Normal 2 2 4 2" xfId="2268" xr:uid="{20A5516B-BFC1-471A-9488-F5D15DFC2CD6}"/>
    <cellStyle name="Normal 2 2 5" xfId="9331" xr:uid="{F0528CA6-CBCE-4D6C-A9C5-774CA28FC384}"/>
    <cellStyle name="Normal 2 2 5 2" xfId="35389" xr:uid="{3134DB3F-1E16-42C9-81EF-9B2D071FE767}"/>
    <cellStyle name="Normal 2 20" xfId="35375" xr:uid="{07602FC1-2C79-41E1-B4D0-8D97807B255D}"/>
    <cellStyle name="Normal 2 3" xfId="61" xr:uid="{00000000-0005-0000-0000-000052000000}"/>
    <cellStyle name="Normal 2 3 10" xfId="5190" xr:uid="{3CFE2D41-CE38-467A-9CE2-1FD198046BC8}"/>
    <cellStyle name="Normal 2 3 11" xfId="5304" xr:uid="{30B8E473-A763-40EB-88A0-4A4D16B80818}"/>
    <cellStyle name="Normal 2 3 12" xfId="5344" xr:uid="{21BB889D-1E69-400F-AA39-5516DF835AE0}"/>
    <cellStyle name="Normal 2 3 13" xfId="5429" xr:uid="{0A57573D-50C8-4BF0-89B3-4B6979FE74E2}"/>
    <cellStyle name="Normal 2 3 14" xfId="5522" xr:uid="{FA98AC34-FF21-4FDD-B5BA-EEFE99E597D8}"/>
    <cellStyle name="Normal 2 3 15" xfId="5625" xr:uid="{AFEAF416-0CED-43A9-BEAA-6AF4D12D689C}"/>
    <cellStyle name="Normal 2 3 16" xfId="5742" xr:uid="{EDC3F7AF-BDDC-4392-8767-4C59270150C2}"/>
    <cellStyle name="Normal 2 3 17" xfId="5868" xr:uid="{9CA0A402-B4E5-4180-9B5E-B36B17FA3048}"/>
    <cellStyle name="Normal 2 3 18" xfId="5973" xr:uid="{6DBDC63B-1261-467E-B5A5-DE46BACB9530}"/>
    <cellStyle name="Normal 2 3 19" xfId="6077" xr:uid="{F1FBA11F-E6DB-48B1-BCC5-C06CB6DAD5A8}"/>
    <cellStyle name="Normal 2 3 2" xfId="403" xr:uid="{00000000-0005-0000-0000-0000FD000000}"/>
    <cellStyle name="Normal 2 3 2 2" xfId="6850" xr:uid="{89B9BECC-5B81-466F-B1F3-1F3FDC3011B3}"/>
    <cellStyle name="Normal 2 3 2 3" xfId="5020" xr:uid="{0C2871AD-8DD0-41B8-81C8-0B20F5A601BB}"/>
    <cellStyle name="Normal 2 3 20" xfId="6181" xr:uid="{09F69486-BA72-4F72-9E46-007C880E2C94}"/>
    <cellStyle name="Normal 2 3 21" xfId="6285" xr:uid="{9BE06BE8-C646-42DE-9B47-3430FCD40AA7}"/>
    <cellStyle name="Normal 2 3 22" xfId="6388" xr:uid="{023A4137-8B69-4F43-B8AF-BF016829DECE}"/>
    <cellStyle name="Normal 2 3 23" xfId="6511" xr:uid="{BC149B6C-BB7E-4059-A987-882BE871E482}"/>
    <cellStyle name="Normal 2 3 24" xfId="6615" xr:uid="{604CA586-FAF4-452E-82CF-25DFB12B77A3}"/>
    <cellStyle name="Normal 2 3 25" xfId="6720" xr:uid="{A360A37D-FF08-4965-A89D-082FC584815A}"/>
    <cellStyle name="Normal 2 3 26" xfId="6914" xr:uid="{8B12C0FB-3F84-4006-BEF1-7FB215E9DAD3}"/>
    <cellStyle name="Normal 2 3 27" xfId="7199" xr:uid="{49296CCE-4A56-4411-AA81-F5E232755993}"/>
    <cellStyle name="Normal 2 3 28" xfId="7576" xr:uid="{9485296B-1C81-4413-81B6-7A7907936526}"/>
    <cellStyle name="Normal 2 3 29" xfId="7972" xr:uid="{2FDC0FE0-EE25-454C-9128-97942E31E1B4}"/>
    <cellStyle name="Normal 2 3 3" xfId="593" xr:uid="{00000000-0005-0000-0000-0000AE000000}"/>
    <cellStyle name="Normal 2 3 3 10" xfId="9766" xr:uid="{4BD03857-385F-4F6E-9C5C-0BC67F9B0A68}"/>
    <cellStyle name="Normal 2 3 3 11" xfId="10148" xr:uid="{B07FB2CB-F9A6-4B6E-81E6-26A7360CAB97}"/>
    <cellStyle name="Normal 2 3 3 12" xfId="10529" xr:uid="{46E55464-5E29-4A50-84A4-986EC01F1509}"/>
    <cellStyle name="Normal 2 3 3 13" xfId="10910" xr:uid="{FA54F90B-DFE7-4CA3-B35A-B8A9EFCCEDC2}"/>
    <cellStyle name="Normal 2 3 3 14" xfId="11291" xr:uid="{610AA89D-5C0C-47CC-81D5-FAE51FAC0DA5}"/>
    <cellStyle name="Normal 2 3 3 15" xfId="11708" xr:uid="{344E84F0-074A-48C3-870C-4795037507D7}"/>
    <cellStyle name="Normal 2 3 3 16" xfId="12093" xr:uid="{50BD4BB7-CABB-4A0C-AB1D-E13E682E6468}"/>
    <cellStyle name="Normal 2 3 3 17" xfId="12474" xr:uid="{3BEEB5C7-A58C-4343-816A-9DCC6DB6FCCD}"/>
    <cellStyle name="Normal 2 3 3 18" xfId="12855" xr:uid="{6B045D41-2447-4915-A357-7DB5B32E0AC5}"/>
    <cellStyle name="Normal 2 3 3 19" xfId="13236" xr:uid="{17585FF0-9392-4903-8636-9379F3BF66C6}"/>
    <cellStyle name="Normal 2 3 3 2" xfId="2319" xr:uid="{E9A92B78-ED87-4DB8-8F68-02305D606A54}"/>
    <cellStyle name="Normal 2 3 3 2 2" xfId="6893" xr:uid="{4E9E341C-3AF3-4C34-B359-9C146AB58D87}"/>
    <cellStyle name="Normal 2 3 3 20" xfId="13617" xr:uid="{5502C0CC-06C4-4E23-B4CF-F19AB2FAB51C}"/>
    <cellStyle name="Normal 2 3 3 21" xfId="14006" xr:uid="{A19C0D78-8F7A-459B-8B40-4BDE55597156}"/>
    <cellStyle name="Normal 2 3 3 22" xfId="14387" xr:uid="{B4D1C1CC-ED40-4CF2-9D4F-2C684ACEACE4}"/>
    <cellStyle name="Normal 2 3 3 23" xfId="14772" xr:uid="{453B8726-15B1-4730-8055-9542997C1B7B}"/>
    <cellStyle name="Normal 2 3 3 24" xfId="15153" xr:uid="{CFFD2047-7845-454F-84DE-022DE39137A4}"/>
    <cellStyle name="Normal 2 3 3 25" xfId="15534" xr:uid="{126CC642-FE27-41E9-9471-B19AC3345F44}"/>
    <cellStyle name="Normal 2 3 3 26" xfId="15915" xr:uid="{AFFB656E-D237-46C5-811E-AA19449D2A15}"/>
    <cellStyle name="Normal 2 3 3 27" xfId="16296" xr:uid="{5D22A318-5166-41B9-8C0A-74E02C7A7ED5}"/>
    <cellStyle name="Normal 2 3 3 28" xfId="21716" xr:uid="{9C00792A-60B6-4FDF-9040-3C697F517177}"/>
    <cellStyle name="Normal 2 3 3 3" xfId="7143" xr:uid="{F3FF4EBA-0F9C-488D-8F3A-37017AD2CD78}"/>
    <cellStyle name="Normal 2 3 3 4" xfId="7453" xr:uid="{456E37EB-2EC4-44B0-8816-2482863E39B9}"/>
    <cellStyle name="Normal 2 3 3 5" xfId="7834" xr:uid="{5BD04FC1-C762-492F-9FE3-9290FE2B9A30}"/>
    <cellStyle name="Normal 2 3 3 6" xfId="8223" xr:uid="{B4A62FBC-CAD8-4C63-A13E-158B8942E6CE}"/>
    <cellStyle name="Normal 2 3 3 7" xfId="8604" xr:uid="{C6D100FD-4556-4417-9BF0-A5533760D3F0}"/>
    <cellStyle name="Normal 2 3 3 8" xfId="8985" xr:uid="{6304AB0C-EC1A-4216-A6B9-1B8C0D88FFED}"/>
    <cellStyle name="Normal 2 3 3 9" xfId="9385" xr:uid="{C38AF43F-8D0D-47EE-BBE1-5F671462206E}"/>
    <cellStyle name="Normal 2 3 30" xfId="8347" xr:uid="{F011AB61-99D6-4C57-A74A-750E0D625C5C}"/>
    <cellStyle name="Normal 2 3 31" xfId="8728" xr:uid="{0A04025A-918D-4D3F-BA61-7A83D1DFF900}"/>
    <cellStyle name="Normal 2 3 32" xfId="9112" xr:uid="{277E6FC4-28C9-4721-8F2A-00F54BD94A48}"/>
    <cellStyle name="Normal 2 3 33" xfId="9509" xr:uid="{66D4D9E8-D2B5-4093-B6BF-F947A8C740C7}"/>
    <cellStyle name="Normal 2 3 34" xfId="9890" xr:uid="{F20D70BB-E9BC-4036-8C1C-F173A340A690}"/>
    <cellStyle name="Normal 2 3 35" xfId="10272" xr:uid="{74C13624-532A-4BAD-BAEA-C0CD5DA162E0}"/>
    <cellStyle name="Normal 2 3 36" xfId="10653" xr:uid="{65556ECB-CD78-4B7F-81E5-2C4F9B35B5C6}"/>
    <cellStyle name="Normal 2 3 37" xfId="11034" xr:uid="{BCD0BA3F-F849-4233-B7C0-CB83AF2E9C22}"/>
    <cellStyle name="Normal 2 3 38" xfId="11451" xr:uid="{678D8EB6-7B7C-4CA4-BA69-9E172C5E9EB5}"/>
    <cellStyle name="Normal 2 3 39" xfId="11836" xr:uid="{E844F1DE-B1AB-4CDF-AE03-74964DFA1D62}"/>
    <cellStyle name="Normal 2 3 4" xfId="269" xr:uid="{00000000-0005-0000-0000-0000FC000000}"/>
    <cellStyle name="Normal 2 3 4 10" xfId="9620" xr:uid="{F49736D5-D06B-4511-A827-C83FA5411486}"/>
    <cellStyle name="Normal 2 3 4 11" xfId="10001" xr:uid="{7B58B5F5-D297-444E-95E7-249DBDC08408}"/>
    <cellStyle name="Normal 2 3 4 12" xfId="10383" xr:uid="{30F32E73-B35D-4FCB-BF5E-929EF9B77A8B}"/>
    <cellStyle name="Normal 2 3 4 13" xfId="10764" xr:uid="{90FDBD7B-16EE-44A0-A76C-858521F201EC}"/>
    <cellStyle name="Normal 2 3 4 14" xfId="11145" xr:uid="{C769872E-217B-42EA-91DA-BE459F768598}"/>
    <cellStyle name="Normal 2 3 4 15" xfId="11562" xr:uid="{AAA65158-D367-4A63-B6D8-D6771BCA9431}"/>
    <cellStyle name="Normal 2 3 4 16" xfId="11947" xr:uid="{D8A6C70B-F932-470C-AB9F-F133A6698F6A}"/>
    <cellStyle name="Normal 2 3 4 17" xfId="12328" xr:uid="{648E5626-2602-4D2F-996B-A86E9A0ED8B3}"/>
    <cellStyle name="Normal 2 3 4 18" xfId="12709" xr:uid="{3F916D83-601F-4130-8F44-85E85909E1A9}"/>
    <cellStyle name="Normal 2 3 4 19" xfId="13090" xr:uid="{2769C51C-16F4-4987-80A6-4D1C57EA0FE2}"/>
    <cellStyle name="Normal 2 3 4 2" xfId="2269" xr:uid="{811E3C65-9347-419F-85A3-C5883D84CD65}"/>
    <cellStyle name="Normal 2 3 4 2 2" xfId="6824" xr:uid="{B9B04DA7-8D7A-4F70-97ED-94CF438311A3}"/>
    <cellStyle name="Normal 2 3 4 20" xfId="13471" xr:uid="{8E4581DE-057B-4A2E-A2DB-304B94AFD64B}"/>
    <cellStyle name="Normal 2 3 4 21" xfId="13860" xr:uid="{1C4E6FDD-3958-4946-B17F-6F0CDB2E886F}"/>
    <cellStyle name="Normal 2 3 4 22" xfId="14241" xr:uid="{B947E9F5-1C0F-48C6-84B7-D85138901798}"/>
    <cellStyle name="Normal 2 3 4 23" xfId="14626" xr:uid="{BCC9331B-8242-4463-9BD8-B9C6E496A350}"/>
    <cellStyle name="Normal 2 3 4 24" xfId="15007" xr:uid="{C2D2CBE7-718E-4E10-87C9-18BB73A84E15}"/>
    <cellStyle name="Normal 2 3 4 25" xfId="15388" xr:uid="{C363D648-D158-485B-9010-5BA36D914531}"/>
    <cellStyle name="Normal 2 3 4 26" xfId="15769" xr:uid="{7B5A0C78-8F67-4C34-B961-5EE66FE6049A}"/>
    <cellStyle name="Normal 2 3 4 27" xfId="16150" xr:uid="{C2FB8FED-39FA-4452-BB88-013AB564D118}"/>
    <cellStyle name="Normal 2 3 4 28" xfId="5051" xr:uid="{4533C33A-28F8-4420-865C-AF5DC297A08F}"/>
    <cellStyle name="Normal 2 3 4 28 2" xfId="21570" xr:uid="{296C43C9-994B-431D-88EB-4A6415D64A83}"/>
    <cellStyle name="Normal 2 3 4 3" xfId="7019" xr:uid="{05A297C4-78E6-410F-828B-9371C7E2C86B}"/>
    <cellStyle name="Normal 2 3 4 4" xfId="7308" xr:uid="{305EA991-082C-4546-AA9B-1343BF367FE0}"/>
    <cellStyle name="Normal 2 3 4 5" xfId="7698" xr:uid="{5E1978CF-B79D-4F72-BCEC-CB93DBE88CDA}"/>
    <cellStyle name="Normal 2 3 4 6" xfId="8081" xr:uid="{1AE8F10B-6263-42C1-A317-AC5E65656DD8}"/>
    <cellStyle name="Normal 2 3 4 7" xfId="8458" xr:uid="{C4B680CD-FFDF-40A4-A98F-68BA5E2A81CD}"/>
    <cellStyle name="Normal 2 3 4 8" xfId="8839" xr:uid="{AEF55A63-2E43-40B5-BF71-7A6E63099E6C}"/>
    <cellStyle name="Normal 2 3 4 9" xfId="9227" xr:uid="{29816AA7-58F2-4F1E-BC6B-8476D9F94F8E}"/>
    <cellStyle name="Normal 2 3 40" xfId="12217" xr:uid="{14BC7BB8-AB80-49FA-A6C5-61743A3F2EEF}"/>
    <cellStyle name="Normal 2 3 41" xfId="12598" xr:uid="{915FA31F-86E6-4236-9152-5821A4BB25EC}"/>
    <cellStyle name="Normal 2 3 42" xfId="12979" xr:uid="{8E524370-CA8F-4675-B936-D677472BCF8F}"/>
    <cellStyle name="Normal 2 3 43" xfId="13360" xr:uid="{CE0CFF8B-CB1E-40FC-BAEC-4E021A40C01E}"/>
    <cellStyle name="Normal 2 3 44" xfId="13749" xr:uid="{3058248D-43ED-47B9-9DA4-462CA2C26C39}"/>
    <cellStyle name="Normal 2 3 45" xfId="14130" xr:uid="{979F9EE5-FEB4-48AE-8391-303B0BE0C66E}"/>
    <cellStyle name="Normal 2 3 46" xfId="14515" xr:uid="{7C5494D0-295C-42FC-850C-3527E6220405}"/>
    <cellStyle name="Normal 2 3 47" xfId="14896" xr:uid="{2CD72BF6-1DA6-4480-BE9D-698FE25E5060}"/>
    <cellStyle name="Normal 2 3 48" xfId="15277" xr:uid="{D685CAE6-9CD8-4A8C-8FAD-52F0E750C96C}"/>
    <cellStyle name="Normal 2 3 49" xfId="15658" xr:uid="{50A17FF3-F112-477D-979D-9C875042AE6F}"/>
    <cellStyle name="Normal 2 3 5" xfId="5068" xr:uid="{AB82F25A-2098-48FD-8D5E-9D305B12724B}"/>
    <cellStyle name="Normal 2 3 50" xfId="16039" xr:uid="{E7365CA2-A8CF-45B3-867F-39BA4649DF3A}"/>
    <cellStyle name="Normal 2 3 51" xfId="21459" xr:uid="{FC61FE85-79CF-4A9C-B398-0A816D7F40EA}"/>
    <cellStyle name="Normal 2 3 6" xfId="5091" xr:uid="{A702A53A-AC56-4302-AAB3-CA5962C647A2}"/>
    <cellStyle name="Normal 2 3 7" xfId="5121" xr:uid="{AFFD464C-6B82-458D-81CA-11D48D0B8082}"/>
    <cellStyle name="Normal 2 3 8" xfId="5140" xr:uid="{F7E965EA-3C8E-486C-9A1C-4DEF175AC3E7}"/>
    <cellStyle name="Normal 2 3 9" xfId="5158" xr:uid="{5F9FFF4E-CD81-4307-9307-CEF098C29366}"/>
    <cellStyle name="Normal 2 4" xfId="260" xr:uid="{00000000-0005-0000-0000-0000FE000000}"/>
    <cellStyle name="Normal 2 4 2" xfId="404" xr:uid="{00000000-0005-0000-0000-0000FF000000}"/>
    <cellStyle name="Normal 2 4 3" xfId="2310" xr:uid="{80B8A46F-B583-41CC-B6FF-3009F38D6861}"/>
    <cellStyle name="Normal 2 4 4" xfId="5026" xr:uid="{B1317146-A018-40AF-B29E-94D9522FA8DE}"/>
    <cellStyle name="Normal 2 4 5" xfId="35070" xr:uid="{D7B582EC-2FB1-42DF-B81B-F1A2DDC11DB9}"/>
    <cellStyle name="Normal 2 5" xfId="405" xr:uid="{00000000-0005-0000-0000-000000010000}"/>
    <cellStyle name="Normal 2 5 2" xfId="6851" xr:uid="{BDA189B0-1E49-470F-9556-5A752B7D6D69}"/>
    <cellStyle name="Normal 2 5 3" xfId="5125" xr:uid="{68E89DB9-21AD-41F8-A0B8-E9B5702AB425}"/>
    <cellStyle name="Normal 2 6" xfId="406" xr:uid="{00000000-0005-0000-0000-000001010000}"/>
    <cellStyle name="Normal 2 7" xfId="407" xr:uid="{00000000-0005-0000-0000-000002010000}"/>
    <cellStyle name="Normal 2 8" xfId="408" xr:uid="{00000000-0005-0000-0000-000003010000}"/>
    <cellStyle name="Normal 2 9" xfId="409" xr:uid="{00000000-0005-0000-0000-000004010000}"/>
    <cellStyle name="Normal 20" xfId="437" xr:uid="{00000000-0005-0000-0000-000005010000}"/>
    <cellStyle name="Normal 20 10" xfId="9675" xr:uid="{5A4B910A-627D-4B44-AF57-5B4DB5665AD7}"/>
    <cellStyle name="Normal 20 11" xfId="10057" xr:uid="{211CF330-2AD5-4C54-9D3B-D793AEEC49A6}"/>
    <cellStyle name="Normal 20 12" xfId="10438" xr:uid="{74E39D14-143F-46C8-B59B-D8468E04D4B2}"/>
    <cellStyle name="Normal 20 13" xfId="10819" xr:uid="{5656086F-19EB-4EA9-A83C-F135024082D6}"/>
    <cellStyle name="Normal 20 14" xfId="11200" xr:uid="{E2151CF2-69C3-42F9-B29D-DEC49CF60709}"/>
    <cellStyle name="Normal 20 15" xfId="11617" xr:uid="{41B0F9C7-C4DD-4D0B-AC29-EE149D7F5457}"/>
    <cellStyle name="Normal 20 16" xfId="12002" xr:uid="{0C4754DE-5B4F-4715-B700-0C7242F6AAD3}"/>
    <cellStyle name="Normal 20 17" xfId="12383" xr:uid="{5D319A96-5933-4E58-8631-FFEBE18F66DB}"/>
    <cellStyle name="Normal 20 18" xfId="12764" xr:uid="{4EF5354B-668E-442E-8E9C-676AB14CD253}"/>
    <cellStyle name="Normal 20 19" xfId="13145" xr:uid="{53322511-4B02-4B5B-9567-9388028125E8}"/>
    <cellStyle name="Normal 20 2" xfId="6865" xr:uid="{9358A2BB-E8E8-4818-86FD-4E74CC20C925}"/>
    <cellStyle name="Normal 20 20" xfId="13526" xr:uid="{EBDA2E4D-3DA1-447D-BC54-5FF564ADB1FF}"/>
    <cellStyle name="Normal 20 21" xfId="13915" xr:uid="{7F162C30-811F-454C-BF3D-F0CAAB7B802B}"/>
    <cellStyle name="Normal 20 22" xfId="14296" xr:uid="{2B5FFFEE-35B2-4D2F-8BD1-378E1FE8FCE8}"/>
    <cellStyle name="Normal 20 23" xfId="14681" xr:uid="{2EDD042B-3330-4F3F-B4A5-CFFDF5CEDA57}"/>
    <cellStyle name="Normal 20 24" xfId="15062" xr:uid="{A83B8E9A-D2F4-44A1-A2BF-17781AF3CF78}"/>
    <cellStyle name="Normal 20 25" xfId="15443" xr:uid="{A8525A61-9B3E-4A82-BF05-3189836B0648}"/>
    <cellStyle name="Normal 20 26" xfId="15824" xr:uid="{0B7AB220-E1BF-4C33-BE6A-1B5EADD7804D}"/>
    <cellStyle name="Normal 20 27" xfId="16205" xr:uid="{40A7799E-2929-41C0-AAA1-B75F7E8FDC42}"/>
    <cellStyle name="Normal 20 28" xfId="21625" xr:uid="{D38F2C00-225D-4A03-8478-2B789C902628}"/>
    <cellStyle name="Normal 20 3" xfId="7071" xr:uid="{12946874-55E3-40B8-A3A9-DBB1FE362976}"/>
    <cellStyle name="Normal 20 4" xfId="7363" xr:uid="{5CFCBE64-99E5-449F-BE7D-FA80E3FA063D}"/>
    <cellStyle name="Normal 20 5" xfId="7740" xr:uid="{D67293AB-AB72-411B-85BA-3D46F934FAC4}"/>
    <cellStyle name="Normal 20 6" xfId="8133" xr:uid="{82A30DB8-CEC1-45A7-ACD4-C5FE7C848382}"/>
    <cellStyle name="Normal 20 7" xfId="8513" xr:uid="{61DE3EE2-4AEC-4515-B476-1D8EEA3F3015}"/>
    <cellStyle name="Normal 20 8" xfId="8894" xr:uid="{3B9539B7-6CB0-4447-B832-024CE71E33A6}"/>
    <cellStyle name="Normal 20 9" xfId="9290" xr:uid="{F54A96DC-9C30-4E51-BCED-D14C601652B9}"/>
    <cellStyle name="Normal 21" xfId="379" xr:uid="{00000000-0005-0000-0000-000006010000}"/>
    <cellStyle name="Normal 21 10" xfId="9670" xr:uid="{D2C5D5E2-AC41-431B-A3C3-84A220C9B417}"/>
    <cellStyle name="Normal 21 11" xfId="10052" xr:uid="{F55FE9A0-8346-4642-AAB9-77A0863ADD83}"/>
    <cellStyle name="Normal 21 12" xfId="10433" xr:uid="{6110DBD6-BF79-4367-9B75-228AC01ED10A}"/>
    <cellStyle name="Normal 21 13" xfId="10814" xr:uid="{BA45DF67-D435-4879-8352-F29AFF463D81}"/>
    <cellStyle name="Normal 21 14" xfId="11195" xr:uid="{37112E93-750E-44B0-A162-3D2C6142A84C}"/>
    <cellStyle name="Normal 21 15" xfId="11612" xr:uid="{DA303BA1-6636-4D12-A218-A383A8B7599A}"/>
    <cellStyle name="Normal 21 16" xfId="11997" xr:uid="{EEC4CD22-4DE4-4066-82BB-3F23C8196416}"/>
    <cellStyle name="Normal 21 17" xfId="12378" xr:uid="{9233CE76-EF37-4BD7-9D3F-F47783DB1261}"/>
    <cellStyle name="Normal 21 18" xfId="12759" xr:uid="{A97BB235-FBA6-4026-89EF-CBAC9307BB67}"/>
    <cellStyle name="Normal 21 19" xfId="13140" xr:uid="{C748F388-C965-42F8-A34E-E8ABE41F14FC}"/>
    <cellStyle name="Normal 21 2" xfId="2288" xr:uid="{08DFB4AC-E0E1-4BC3-B922-12C95D22169D}"/>
    <cellStyle name="Normal 21 2 2" xfId="6847" xr:uid="{5D54F4DF-E14E-48BD-AEF9-9533A0312713}"/>
    <cellStyle name="Normal 21 20" xfId="13521" xr:uid="{D14B95DE-4C3A-42AC-82F1-823E1C569C63}"/>
    <cellStyle name="Normal 21 21" xfId="13910" xr:uid="{90EA8A16-AC04-41B3-93C8-C0BF7A2F2F5E}"/>
    <cellStyle name="Normal 21 22" xfId="14291" xr:uid="{AF31A5B2-6DDE-4348-AC2A-545BCC6638D0}"/>
    <cellStyle name="Normal 21 23" xfId="14676" xr:uid="{82F47E4C-A036-45A8-9249-5DECFE6DACB8}"/>
    <cellStyle name="Normal 21 24" xfId="15057" xr:uid="{920D10C1-3B70-449C-8AE0-BE61B55F44D6}"/>
    <cellStyle name="Normal 21 25" xfId="15438" xr:uid="{1027D5A1-DC9B-4FEA-9AEA-8EB48353D621}"/>
    <cellStyle name="Normal 21 26" xfId="15819" xr:uid="{A4D249F8-AC4D-4DD0-82DB-1FD652B32152}"/>
    <cellStyle name="Normal 21 27" xfId="16200" xr:uid="{887A52C3-E229-403C-8626-9F0730747695}"/>
    <cellStyle name="Normal 21 28" xfId="21620" xr:uid="{C5095DDA-0F3F-443A-A989-0204D62E1038}"/>
    <cellStyle name="Normal 21 3" xfId="7066" xr:uid="{AFE9BB40-3F16-437F-871D-D149C877B7B1}"/>
    <cellStyle name="Normal 21 4" xfId="7358" xr:uid="{9AE5D89D-C516-4271-8B8E-82DAEDC141A9}"/>
    <cellStyle name="Normal 21 5" xfId="7736" xr:uid="{05003CBD-3515-4832-862C-A416CD177248}"/>
    <cellStyle name="Normal 21 6" xfId="8128" xr:uid="{F4249A1B-F905-456D-B842-0252C11878D3}"/>
    <cellStyle name="Normal 21 7" xfId="8508" xr:uid="{923B7747-E336-4615-B7D0-766C1F4CCB6C}"/>
    <cellStyle name="Normal 21 8" xfId="8889" xr:uid="{F66C16D4-3510-43A9-89BC-B7BE9B20247C}"/>
    <cellStyle name="Normal 21 9" xfId="9284" xr:uid="{ADDA5342-8A42-4B99-A31A-84ABD470F0AD}"/>
    <cellStyle name="Normal 22" xfId="433" xr:uid="{00000000-0005-0000-0000-000007010000}"/>
    <cellStyle name="Normal 22 10" xfId="9674" xr:uid="{FC6E4845-6367-479D-B0E4-8F8F39BB017B}"/>
    <cellStyle name="Normal 22 11" xfId="10056" xr:uid="{9BA62EAF-BADE-4C5E-8B43-F4992146BC56}"/>
    <cellStyle name="Normal 22 12" xfId="10437" xr:uid="{EB8C3270-2617-4FA1-BF0E-AD0FD0E27542}"/>
    <cellStyle name="Normal 22 13" xfId="10818" xr:uid="{AF42C5AE-5CD6-463F-801C-0475D0E4FF8D}"/>
    <cellStyle name="Normal 22 14" xfId="11199" xr:uid="{3C812D3A-069E-4D60-B947-831254CEA7FE}"/>
    <cellStyle name="Normal 22 15" xfId="11616" xr:uid="{CFFD6285-6B80-484A-89DD-A065199ABB71}"/>
    <cellStyle name="Normal 22 16" xfId="12001" xr:uid="{70F8F5CF-14E9-4132-9A5A-D543F267D540}"/>
    <cellStyle name="Normal 22 17" xfId="12382" xr:uid="{CB5EC8E6-97D4-4206-9FFA-65AC9B259284}"/>
    <cellStyle name="Normal 22 18" xfId="12763" xr:uid="{C71714E1-7415-4867-A5F8-53A18AE2CEB5}"/>
    <cellStyle name="Normal 22 19" xfId="13144" xr:uid="{F8D1F11D-D9F9-4FB9-B230-C51B98F70804}"/>
    <cellStyle name="Normal 22 2" xfId="6863" xr:uid="{C18332FD-91D0-4771-AE5A-9E13F88993AC}"/>
    <cellStyle name="Normal 22 20" xfId="13525" xr:uid="{4C1ADE25-1959-41B7-9B78-EE8A3AC062F7}"/>
    <cellStyle name="Normal 22 21" xfId="13914" xr:uid="{12FE572F-C1A6-46AA-BD73-07675B5B1301}"/>
    <cellStyle name="Normal 22 22" xfId="14295" xr:uid="{634ED022-1DB5-467C-BB33-2866265CE481}"/>
    <cellStyle name="Normal 22 23" xfId="14680" xr:uid="{8268CA2D-3558-4814-A5B1-D28CA4D06572}"/>
    <cellStyle name="Normal 22 24" xfId="15061" xr:uid="{FA31EEC4-ECD8-45FF-8936-4B2779060AE2}"/>
    <cellStyle name="Normal 22 25" xfId="15442" xr:uid="{0AF035D4-E545-45B7-A73E-ACB1918C94D0}"/>
    <cellStyle name="Normal 22 26" xfId="15823" xr:uid="{96DCB22D-C34B-4A90-8DCD-986F4518757C}"/>
    <cellStyle name="Normal 22 27" xfId="16204" xr:uid="{54B6B615-EBF3-4412-B13D-B9DDEC899DF7}"/>
    <cellStyle name="Normal 22 28" xfId="21624" xr:uid="{E0ABBF89-3F2A-4864-9F30-D86D0B14BF19}"/>
    <cellStyle name="Normal 22 3" xfId="7070" xr:uid="{4BDCEA0B-625C-40B3-9683-B3F723870E69}"/>
    <cellStyle name="Normal 22 4" xfId="7362" xr:uid="{7288CD1A-8C82-47E1-A7D1-DA14734B45F9}"/>
    <cellStyle name="Normal 22 5" xfId="7739" xr:uid="{00AA916F-B37E-4ABE-9C9E-2AC2FB9D965B}"/>
    <cellStyle name="Normal 22 6" xfId="8132" xr:uid="{D456CDC7-49D2-4014-A149-8EB15D8E0B30}"/>
    <cellStyle name="Normal 22 7" xfId="8512" xr:uid="{8AE46CCA-2AAA-4CF0-B24F-C222FFC635E7}"/>
    <cellStyle name="Normal 22 8" xfId="8893" xr:uid="{91F575D6-6D55-4AFF-BB74-F8A922E6A090}"/>
    <cellStyle name="Normal 22 9" xfId="9289" xr:uid="{317D955E-BB91-4953-82B0-C9B483B01E8C}"/>
    <cellStyle name="Normal 23" xfId="359" xr:uid="{00000000-0005-0000-0000-000008010000}"/>
    <cellStyle name="Normal 23 10" xfId="9667" xr:uid="{68430FBE-CA85-4F04-98FF-2705069E688A}"/>
    <cellStyle name="Normal 23 11" xfId="10049" xr:uid="{541C732D-FB97-4A91-9992-B3C252E0D226}"/>
    <cellStyle name="Normal 23 12" xfId="10430" xr:uid="{33140446-1FD3-4ED1-99FA-91DA7F422492}"/>
    <cellStyle name="Normal 23 13" xfId="10811" xr:uid="{240E1642-5A3C-48F3-9230-AEA6593E637C}"/>
    <cellStyle name="Normal 23 14" xfId="11192" xr:uid="{57A4A655-08DD-4933-AE94-9BFF3C96C852}"/>
    <cellStyle name="Normal 23 15" xfId="11609" xr:uid="{E868CAB2-51F3-4FAC-877E-B97E3F243E8E}"/>
    <cellStyle name="Normal 23 16" xfId="11994" xr:uid="{B1C4B04A-D6B5-4133-93B8-6EBC28E3A378}"/>
    <cellStyle name="Normal 23 17" xfId="12375" xr:uid="{3976D8C6-656E-4262-B220-3CE49473826A}"/>
    <cellStyle name="Normal 23 18" xfId="12756" xr:uid="{3659A6CC-7345-43CE-8B08-9B78C8B486E9}"/>
    <cellStyle name="Normal 23 19" xfId="13137" xr:uid="{8407CD16-F3E7-4095-BDB7-8A4FDDEA2351}"/>
    <cellStyle name="Normal 23 2" xfId="6844" xr:uid="{BEEADF55-58C8-4BF9-A5A1-75DC07A026BD}"/>
    <cellStyle name="Normal 23 20" xfId="13518" xr:uid="{ADBF7A4F-5B38-4811-AC3A-BD1A4C649205}"/>
    <cellStyle name="Normal 23 21" xfId="13907" xr:uid="{F21F5B8A-5AA3-42CD-A71F-0DEBB8F71365}"/>
    <cellStyle name="Normal 23 22" xfId="14288" xr:uid="{2A5AB411-E163-4B3A-B00D-3545726EBB0E}"/>
    <cellStyle name="Normal 23 23" xfId="14673" xr:uid="{3AB0AEC9-173A-4E43-ACAF-69A4CDEEEBE4}"/>
    <cellStyle name="Normal 23 24" xfId="15054" xr:uid="{F4B998AD-8E17-4EA4-8274-EE1D3A642DE7}"/>
    <cellStyle name="Normal 23 25" xfId="15435" xr:uid="{8C526957-68F2-467C-B9ED-79FF34312D3C}"/>
    <cellStyle name="Normal 23 26" xfId="15816" xr:uid="{A49B7DF6-A256-4992-8839-59F66725089B}"/>
    <cellStyle name="Normal 23 27" xfId="16197" xr:uid="{BFE660C5-FB11-40A6-A2A5-BD033DA39492}"/>
    <cellStyle name="Normal 23 28" xfId="21617" xr:uid="{DD573763-C85A-42B8-A85E-EC767E6A2B51}"/>
    <cellStyle name="Normal 23 3" xfId="7063" xr:uid="{9F56F59D-A836-4D11-96DF-6E8ABB4B76D3}"/>
    <cellStyle name="Normal 23 4" xfId="7355" xr:uid="{7F33FAD8-1BCA-4FE0-A942-E78C6E7857DB}"/>
    <cellStyle name="Normal 23 5" xfId="7735" xr:uid="{80FF2FE8-C9F7-466B-880D-0FC211F905C5}"/>
    <cellStyle name="Normal 23 6" xfId="8125" xr:uid="{AD2F65CA-28DE-4EFA-BCD0-C54A5C69EE65}"/>
    <cellStyle name="Normal 23 7" xfId="8505" xr:uid="{0470332B-20E2-44A3-B525-C610CC1A0E2E}"/>
    <cellStyle name="Normal 23 8" xfId="8886" xr:uid="{5352C082-0B8D-4966-8814-4DAA766D4101}"/>
    <cellStyle name="Normal 23 9" xfId="9279" xr:uid="{CAB157B7-9939-4AC3-B4BE-AD638BEA29E6}"/>
    <cellStyle name="Normal 24" xfId="467" xr:uid="{00000000-0005-0000-0000-000009010000}"/>
    <cellStyle name="Normal 24 10" xfId="9696" xr:uid="{6B51812C-1BFF-4708-8C2D-AA8C2345B4E9}"/>
    <cellStyle name="Normal 24 11" xfId="10078" xr:uid="{8B3E7E31-8077-43D8-B434-20230ECED8F7}"/>
    <cellStyle name="Normal 24 12" xfId="10459" xr:uid="{56FC729D-DCE8-4260-A6E2-451B3ADF777D}"/>
    <cellStyle name="Normal 24 13" xfId="10840" xr:uid="{11592444-E2C5-4642-B2FD-D572030F9BC0}"/>
    <cellStyle name="Normal 24 14" xfId="11221" xr:uid="{AE563EB0-49DC-4D04-B371-713E301AC0F5}"/>
    <cellStyle name="Normal 24 15" xfId="11638" xr:uid="{AA8D8EAB-4E31-482B-8280-63BA9E251395}"/>
    <cellStyle name="Normal 24 16" xfId="12023" xr:uid="{DEEC1D6D-4132-4D44-9F65-4F0367EA2764}"/>
    <cellStyle name="Normal 24 17" xfId="12404" xr:uid="{00431524-E207-417E-BB39-DEEBBA9CA99A}"/>
    <cellStyle name="Normal 24 18" xfId="12785" xr:uid="{D586CE33-A014-4915-B91D-41219B439931}"/>
    <cellStyle name="Normal 24 19" xfId="13166" xr:uid="{D3C85119-32CD-4620-B377-70D38F9B0812}"/>
    <cellStyle name="Normal 24 2" xfId="6868" xr:uid="{54DAD9E2-8F0B-46F7-9AF5-CE1B806099E9}"/>
    <cellStyle name="Normal 24 20" xfId="13547" xr:uid="{F6359E31-F73D-4091-AF60-171FA1F9007A}"/>
    <cellStyle name="Normal 24 21" xfId="13936" xr:uid="{09CCCD53-F1FE-4053-8FB9-50A828C407EF}"/>
    <cellStyle name="Normal 24 22" xfId="14317" xr:uid="{133B4095-6CA5-4945-836C-FB9F5AE6058F}"/>
    <cellStyle name="Normal 24 23" xfId="14702" xr:uid="{2771B1AF-C536-4812-A7F2-5C82085E9835}"/>
    <cellStyle name="Normal 24 24" xfId="15083" xr:uid="{F3535583-E689-46BA-9B27-1F8E2175D251}"/>
    <cellStyle name="Normal 24 25" xfId="15464" xr:uid="{9FF3CA44-1FFD-499B-A56A-469E6950027E}"/>
    <cellStyle name="Normal 24 26" xfId="15845" xr:uid="{A81E2FE2-15FB-4702-A018-629E362D4379}"/>
    <cellStyle name="Normal 24 27" xfId="16226" xr:uid="{11F8F837-4F4A-45E1-BCE3-DCE5A9CFF3C5}"/>
    <cellStyle name="Normal 24 28" xfId="21646" xr:uid="{A3CDB9B0-7B19-40B4-801A-3662CC468DD8}"/>
    <cellStyle name="Normal 24 3" xfId="7092" xr:uid="{C6167732-4732-4493-9498-75959CBEE906}"/>
    <cellStyle name="Normal 24 4" xfId="7384" xr:uid="{85397E78-C68A-45A5-862C-A37CCEB0F8F6}"/>
    <cellStyle name="Normal 24 5" xfId="7761" xr:uid="{49933DD0-025D-4337-8390-10CB3A6A600D}"/>
    <cellStyle name="Normal 24 6" xfId="8153" xr:uid="{C80D2661-E2E4-4A15-8C3B-DB69BA18F146}"/>
    <cellStyle name="Normal 24 7" xfId="8534" xr:uid="{24177DD5-77AD-469F-A283-99D49B6AB42F}"/>
    <cellStyle name="Normal 24 8" xfId="8915" xr:uid="{6ABCFDBA-EAED-43DD-9AFB-A55F59AA2E5B}"/>
    <cellStyle name="Normal 24 9" xfId="9311" xr:uid="{2E0D9BEE-D457-47E5-961A-D633C7F40FB9}"/>
    <cellStyle name="Normal 25" xfId="468" xr:uid="{00000000-0005-0000-0000-00000A010000}"/>
    <cellStyle name="Normal 25 10" xfId="9697" xr:uid="{3E108184-6469-4DE2-954B-E7B433E2D574}"/>
    <cellStyle name="Normal 25 11" xfId="10079" xr:uid="{679C3092-44B0-420A-A59B-E791356ED028}"/>
    <cellStyle name="Normal 25 12" xfId="10460" xr:uid="{6EAA061D-A60D-4D85-9B47-58D34BE8C3CE}"/>
    <cellStyle name="Normal 25 13" xfId="10841" xr:uid="{F4A69A84-8DE7-48A2-9037-4A57FE8E02CB}"/>
    <cellStyle name="Normal 25 14" xfId="11222" xr:uid="{52284886-3C54-42A5-983D-BE5F37FEB666}"/>
    <cellStyle name="Normal 25 15" xfId="11639" xr:uid="{ECBCC87E-8423-4B54-B1FC-22905A27FF1A}"/>
    <cellStyle name="Normal 25 16" xfId="12024" xr:uid="{B357393E-9201-44CE-819A-20ECC118ACFA}"/>
    <cellStyle name="Normal 25 17" xfId="12405" xr:uid="{614FCED6-66C6-4D1E-8195-67075D805317}"/>
    <cellStyle name="Normal 25 18" xfId="12786" xr:uid="{BA1AF42A-6D68-4B30-8C3C-0096E839958C}"/>
    <cellStyle name="Normal 25 19" xfId="13167" xr:uid="{8D14389B-2873-450D-A3FB-5758C60C505A}"/>
    <cellStyle name="Normal 25 2" xfId="6869" xr:uid="{DD96EE55-CB43-4BB7-8FE9-4E3ADDDFC9F8}"/>
    <cellStyle name="Normal 25 20" xfId="13548" xr:uid="{172DE38F-C372-4DD5-944C-F82B454537CC}"/>
    <cellStyle name="Normal 25 21" xfId="13937" xr:uid="{336D9913-1298-45C9-94C3-0B6E21593EF3}"/>
    <cellStyle name="Normal 25 22" xfId="14318" xr:uid="{3B229135-4730-412E-AEF9-DF0E1ED90FA3}"/>
    <cellStyle name="Normal 25 23" xfId="14703" xr:uid="{309ED564-878F-4FF7-9B45-B25EA5BFB87C}"/>
    <cellStyle name="Normal 25 24" xfId="15084" xr:uid="{D50CD3C5-183D-489D-B41E-4E8E6A4B868E}"/>
    <cellStyle name="Normal 25 25" xfId="15465" xr:uid="{AAA4AD90-4C05-49C1-8781-73EAF7FE6E8E}"/>
    <cellStyle name="Normal 25 26" xfId="15846" xr:uid="{DE3CC5B9-9782-48C7-A77E-BFB1C338F75B}"/>
    <cellStyle name="Normal 25 27" xfId="16227" xr:uid="{FFA7D62E-2608-4119-B8F0-A65485BB4B85}"/>
    <cellStyle name="Normal 25 28" xfId="21647" xr:uid="{30B11940-A97A-4E87-B2FB-2EC3171C4EE8}"/>
    <cellStyle name="Normal 25 3" xfId="7093" xr:uid="{E317FD33-D10D-4D39-B510-975812585230}"/>
    <cellStyle name="Normal 25 4" xfId="7385" xr:uid="{95339ECF-9245-4597-A4D9-DA2E4BAF2978}"/>
    <cellStyle name="Normal 25 5" xfId="7762" xr:uid="{9F39C4D0-343D-4D75-8571-D44D33424C0E}"/>
    <cellStyle name="Normal 25 6" xfId="8154" xr:uid="{3A82D489-B09C-4C97-BFC7-9F0EF7FC46BB}"/>
    <cellStyle name="Normal 25 7" xfId="8535" xr:uid="{2BCA754F-286E-4E95-8317-20BA9B8DD42A}"/>
    <cellStyle name="Normal 25 8" xfId="8916" xr:uid="{C9585538-EF7D-4E2B-AF6D-28D14C921B59}"/>
    <cellStyle name="Normal 25 9" xfId="9312" xr:uid="{BB6CC86B-34FB-4066-AA19-5FABC3B6AD29}"/>
    <cellStyle name="Normal 26" xfId="469" xr:uid="{00000000-0005-0000-0000-00000B010000}"/>
    <cellStyle name="Normal 26 10" xfId="9698" xr:uid="{A5BEAB87-B3A9-48AC-B9E3-648B06B2CAC7}"/>
    <cellStyle name="Normal 26 11" xfId="10080" xr:uid="{3AB2D546-EAA6-4868-BC47-BF0CAD9E0AFF}"/>
    <cellStyle name="Normal 26 12" xfId="10461" xr:uid="{E766D271-422E-4A20-9608-F10FF210273E}"/>
    <cellStyle name="Normal 26 13" xfId="10842" xr:uid="{87E4B621-0583-43C1-A4B9-2F0746EAD5C9}"/>
    <cellStyle name="Normal 26 14" xfId="11223" xr:uid="{89074945-C9A2-4E18-B184-B37CA9D6AC80}"/>
    <cellStyle name="Normal 26 15" xfId="11640" xr:uid="{CC712607-5181-494D-B626-D36A3DBB1BFB}"/>
    <cellStyle name="Normal 26 16" xfId="12025" xr:uid="{F7593E88-CE5E-486B-8410-30A4D46CFAAC}"/>
    <cellStyle name="Normal 26 17" xfId="12406" xr:uid="{2FD6A36E-F283-4E4A-A198-60E9841374C8}"/>
    <cellStyle name="Normal 26 18" xfId="12787" xr:uid="{0752FF53-1D2E-41DA-898F-08FC066381E3}"/>
    <cellStyle name="Normal 26 19" xfId="13168" xr:uid="{68C101DD-5404-4670-B46E-95812E131C53}"/>
    <cellStyle name="Normal 26 2" xfId="6870" xr:uid="{3E146716-35DB-4270-AF03-1C2FCF0FB8E3}"/>
    <cellStyle name="Normal 26 20" xfId="13549" xr:uid="{023DCEEC-E1C7-4DBA-8C91-D9A37DFF74FF}"/>
    <cellStyle name="Normal 26 21" xfId="13938" xr:uid="{842197CF-05F2-471D-8E5D-69B838BCFF52}"/>
    <cellStyle name="Normal 26 22" xfId="14319" xr:uid="{E5513DE3-0270-44C7-A11D-6C2837221A8C}"/>
    <cellStyle name="Normal 26 23" xfId="14704" xr:uid="{604D054F-8478-44DC-89C7-077C0FC7369A}"/>
    <cellStyle name="Normal 26 24" xfId="15085" xr:uid="{034948D4-5776-4A61-B46F-4B170F169145}"/>
    <cellStyle name="Normal 26 25" xfId="15466" xr:uid="{915D9219-D7B3-4E0F-A6E7-0001FBE864FE}"/>
    <cellStyle name="Normal 26 26" xfId="15847" xr:uid="{186AC4FE-57E7-4DC6-8259-F4E24BCE0A17}"/>
    <cellStyle name="Normal 26 27" xfId="16228" xr:uid="{1F38413D-A62C-45EF-86EC-CC75EF76B8D4}"/>
    <cellStyle name="Normal 26 28" xfId="21648" xr:uid="{02061B53-9E0E-41A3-98F2-112965E36D46}"/>
    <cellStyle name="Normal 26 3" xfId="7094" xr:uid="{806B4EF9-5539-4C89-8960-B89DB11642B3}"/>
    <cellStyle name="Normal 26 4" xfId="7386" xr:uid="{A6EDC951-9DE2-4F4E-99A9-BA39419C3C35}"/>
    <cellStyle name="Normal 26 5" xfId="7763" xr:uid="{D3C24E67-7865-4D67-BB78-CA27985F93DA}"/>
    <cellStyle name="Normal 26 6" xfId="8155" xr:uid="{74137BA6-8553-4FAF-9714-9EEDD4A195D7}"/>
    <cellStyle name="Normal 26 7" xfId="8536" xr:uid="{B2DCC1B5-9BCA-4B9A-8A37-C86DB3B8FE48}"/>
    <cellStyle name="Normal 26 8" xfId="8917" xr:uid="{0BCA22D8-DA09-4FE7-A6AA-845741DF8666}"/>
    <cellStyle name="Normal 26 9" xfId="9313" xr:uid="{48270A3A-8F37-46C7-82F2-3781F4D41E76}"/>
    <cellStyle name="Normal 27" xfId="471" xr:uid="{00000000-0005-0000-0000-00000C010000}"/>
    <cellStyle name="Normal 27 10" xfId="9700" xr:uid="{5F05603B-FD11-410E-BCF3-4C42FD0DBB54}"/>
    <cellStyle name="Normal 27 11" xfId="10082" xr:uid="{DD2E5621-07D4-414A-9E03-85523E5F60F2}"/>
    <cellStyle name="Normal 27 12" xfId="10463" xr:uid="{049CA2A6-926A-456D-9FB0-155255479108}"/>
    <cellStyle name="Normal 27 13" xfId="10844" xr:uid="{1C0FB8D5-0C6F-4D10-B6E7-3F9619B72EAA}"/>
    <cellStyle name="Normal 27 14" xfId="11225" xr:uid="{97B88180-FAB2-4D3A-BF7B-65E1AE396B8A}"/>
    <cellStyle name="Normal 27 15" xfId="11642" xr:uid="{B143F6BE-C6B7-433C-BEBF-92D9CAA5BCF1}"/>
    <cellStyle name="Normal 27 16" xfId="12027" xr:uid="{13ACC1F8-C841-46C5-9AAF-06A5D4909DF0}"/>
    <cellStyle name="Normal 27 17" xfId="12408" xr:uid="{626ABD59-A9C4-48D4-A171-CB67031DA66E}"/>
    <cellStyle name="Normal 27 18" xfId="12789" xr:uid="{D58DB733-925A-478A-AA4B-918DC4890397}"/>
    <cellStyle name="Normal 27 19" xfId="13170" xr:uid="{73492203-3FE9-431F-8175-5D74F11E3DCD}"/>
    <cellStyle name="Normal 27 2" xfId="6871" xr:uid="{1099DB1D-B07A-4310-AB6F-078FBFB83182}"/>
    <cellStyle name="Normal 27 20" xfId="13551" xr:uid="{5760F246-13D9-417C-AF2D-4A3957E7573B}"/>
    <cellStyle name="Normal 27 21" xfId="13940" xr:uid="{BC25C563-5E38-4DA0-BD14-9C7380DCB014}"/>
    <cellStyle name="Normal 27 22" xfId="14321" xr:uid="{F0876E39-7B6A-4AD6-A972-D0A3EB4EB73C}"/>
    <cellStyle name="Normal 27 23" xfId="14706" xr:uid="{E960899D-3C07-41CC-9921-62114FF397BB}"/>
    <cellStyle name="Normal 27 24" xfId="15087" xr:uid="{54B160A5-076B-4D2A-B46D-4C4BCCC923C8}"/>
    <cellStyle name="Normal 27 25" xfId="15468" xr:uid="{A6058989-9E85-45AC-B5CA-6FD12726A33E}"/>
    <cellStyle name="Normal 27 26" xfId="15849" xr:uid="{D0D92ABA-7405-4DA3-8A3E-83631DD02CD0}"/>
    <cellStyle name="Normal 27 27" xfId="16230" xr:uid="{92F0A177-44F7-495E-BC7A-8D79EC068E81}"/>
    <cellStyle name="Normal 27 28" xfId="21650" xr:uid="{500DC359-C1E6-46C9-9DC3-C7B9D740AC76}"/>
    <cellStyle name="Normal 27 3" xfId="7095" xr:uid="{D77AC2EA-52CC-4054-B543-85AA505C0B6A}"/>
    <cellStyle name="Normal 27 4" xfId="7388" xr:uid="{8C0FE548-3B0D-4D8E-9D1F-63B53043A79E}"/>
    <cellStyle name="Normal 27 5" xfId="7765" xr:uid="{807843A2-A1DD-49A7-8A0F-89F89CEFA3B2}"/>
    <cellStyle name="Normal 27 6" xfId="8157" xr:uid="{FF403C72-4286-4F50-9991-9A616F10155F}"/>
    <cellStyle name="Normal 27 7" xfId="8538" xr:uid="{D4414A44-DE7D-47B4-BC1F-80FC0BF40DB1}"/>
    <cellStyle name="Normal 27 8" xfId="8919" xr:uid="{B3E3A72B-48D0-4240-9C52-75F31AEB7B5C}"/>
    <cellStyle name="Normal 27 9" xfId="9315" xr:uid="{3A5DD1B8-6B8C-420D-94A2-CB1C3BA13DA4}"/>
    <cellStyle name="Normal 28" xfId="476" xr:uid="{00000000-0005-0000-0000-00000D010000}"/>
    <cellStyle name="Normal 28 10" xfId="9705" xr:uid="{17CAA10B-2EBA-472A-9930-9398E0295100}"/>
    <cellStyle name="Normal 28 11" xfId="10087" xr:uid="{53281609-197A-49F5-A840-BF28EF080A81}"/>
    <cellStyle name="Normal 28 12" xfId="10468" xr:uid="{B80BBA58-B70D-4247-B38F-F3FF3EFE6556}"/>
    <cellStyle name="Normal 28 13" xfId="10849" xr:uid="{0166D857-116B-4D1D-A870-606281D539E7}"/>
    <cellStyle name="Normal 28 14" xfId="11230" xr:uid="{CE86CDE3-CD43-47DC-BC31-8FB5936ED46B}"/>
    <cellStyle name="Normal 28 15" xfId="11647" xr:uid="{26768EFA-D833-412A-8898-081EF271A2F9}"/>
    <cellStyle name="Normal 28 16" xfId="12032" xr:uid="{A7F577EA-2365-4389-94F7-D906F0A242A5}"/>
    <cellStyle name="Normal 28 17" xfId="12413" xr:uid="{B31B8537-5595-4744-813A-88ED9A69BABA}"/>
    <cellStyle name="Normal 28 18" xfId="12794" xr:uid="{48D0A258-5058-4AB5-A115-B9E0CA8BB63F}"/>
    <cellStyle name="Normal 28 19" xfId="13175" xr:uid="{53D94432-567A-4BDD-8BA6-EB1F2FAA0104}"/>
    <cellStyle name="Normal 28 2" xfId="6873" xr:uid="{AC4E32B4-F816-4272-9A93-24AEE202A908}"/>
    <cellStyle name="Normal 28 20" xfId="13556" xr:uid="{A36641A3-FFC3-47A5-BC64-310EE1A7C462}"/>
    <cellStyle name="Normal 28 21" xfId="13945" xr:uid="{BCC4C96C-EE2B-4853-9ACD-E7D47DB91933}"/>
    <cellStyle name="Normal 28 22" xfId="14326" xr:uid="{A649040F-83A1-4344-AA4A-661341F1D205}"/>
    <cellStyle name="Normal 28 23" xfId="14711" xr:uid="{5E9945A7-298B-4259-B4FD-150C12ED7BA2}"/>
    <cellStyle name="Normal 28 24" xfId="15092" xr:uid="{6CF6F807-1FB9-40E3-9AE7-1D5EC0EFD6F2}"/>
    <cellStyle name="Normal 28 25" xfId="15473" xr:uid="{3F75BBBC-DA71-4918-972C-E9D51AB9DFDA}"/>
    <cellStyle name="Normal 28 26" xfId="15854" xr:uid="{737BE013-6D34-4740-A0DB-77434B768D27}"/>
    <cellStyle name="Normal 28 27" xfId="16235" xr:uid="{7CA028A9-C914-4A54-B315-FDE0A0DECE7A}"/>
    <cellStyle name="Normal 28 28" xfId="5849" xr:uid="{AEE600D1-82F3-4EF7-BDF0-782C8489A7A1}"/>
    <cellStyle name="Normal 28 28 2" xfId="21655" xr:uid="{F2AC59A7-F1E9-4EFF-B80C-5E7B2AC7780B}"/>
    <cellStyle name="Normal 28 3" xfId="7097" xr:uid="{C2C08588-C1BC-4CD9-AA8F-D7F8C75D4E53}"/>
    <cellStyle name="Normal 28 4" xfId="7393" xr:uid="{D01331CA-EA30-4BA3-8C53-BF0B9E2D83C7}"/>
    <cellStyle name="Normal 28 5" xfId="7770" xr:uid="{D44AFA79-16F0-4B07-AD9F-9B713C83A7EE}"/>
    <cellStyle name="Normal 28 6" xfId="8162" xr:uid="{C995DAE2-FDD4-4039-86D1-AA177F11FC7D}"/>
    <cellStyle name="Normal 28 7" xfId="8543" xr:uid="{71D6396A-234E-4D4F-9984-EF2627AA0B4C}"/>
    <cellStyle name="Normal 28 8" xfId="8924" xr:uid="{F643553D-1F57-4A49-B0F4-B058C714F7B8}"/>
    <cellStyle name="Normal 28 9" xfId="9320" xr:uid="{2C1F1A6C-230E-488F-9339-8363C506C413}"/>
    <cellStyle name="Normal 29" xfId="480" xr:uid="{00000000-0005-0000-0000-00000E010000}"/>
    <cellStyle name="Normal 29 10" xfId="9709" xr:uid="{1557477E-A31A-4E5E-B4C2-4BF2B73D8B18}"/>
    <cellStyle name="Normal 29 11" xfId="10091" xr:uid="{558AD014-7B7C-4018-826D-F7A7F944910F}"/>
    <cellStyle name="Normal 29 12" xfId="10472" xr:uid="{3A5EEB88-97F5-4E33-9D8C-ABBB68CD4B22}"/>
    <cellStyle name="Normal 29 13" xfId="10853" xr:uid="{5F98EA81-623D-4C16-AFF0-91353C33C865}"/>
    <cellStyle name="Normal 29 14" xfId="11234" xr:uid="{E3DD03F8-3DFA-49CE-9448-0ABF25BA7713}"/>
    <cellStyle name="Normal 29 15" xfId="11651" xr:uid="{2EFFD0FE-1582-4C7A-9217-EB9197BDA5C3}"/>
    <cellStyle name="Normal 29 16" xfId="12036" xr:uid="{D0770061-FD27-406A-AFE3-9834C28CAFFD}"/>
    <cellStyle name="Normal 29 17" xfId="12417" xr:uid="{2C315E6D-CFC1-4559-B85D-10BE8648C7B4}"/>
    <cellStyle name="Normal 29 18" xfId="12798" xr:uid="{522F2CC7-AC20-4D06-9D47-3B1B269A57D7}"/>
    <cellStyle name="Normal 29 19" xfId="13179" xr:uid="{4BC3EC57-1B03-4856-B8B0-3780B6F0BC85}"/>
    <cellStyle name="Normal 29 2" xfId="6875" xr:uid="{85F593C0-C3CD-413C-AA92-7C1A6B98C9BA}"/>
    <cellStyle name="Normal 29 20" xfId="13560" xr:uid="{9216DFC2-FE5C-4D69-8AE4-1095B2279BA1}"/>
    <cellStyle name="Normal 29 21" xfId="13949" xr:uid="{84C65EB1-CE1D-4A0C-987A-E2E5E69BFA31}"/>
    <cellStyle name="Normal 29 22" xfId="14330" xr:uid="{CA1856D1-4E07-4E36-9AE9-CA64C5174D91}"/>
    <cellStyle name="Normal 29 23" xfId="14715" xr:uid="{B73D3F4C-445A-4296-9D23-8E598EBBC0A6}"/>
    <cellStyle name="Normal 29 24" xfId="15096" xr:uid="{F348835E-D075-4F0F-98D5-17EEAF8B366C}"/>
    <cellStyle name="Normal 29 25" xfId="15477" xr:uid="{CAFB9D16-415E-4794-B5BC-89B843FA9620}"/>
    <cellStyle name="Normal 29 26" xfId="15858" xr:uid="{68FB8595-E50D-495D-BA35-3A2D32BE405F}"/>
    <cellStyle name="Normal 29 27" xfId="16239" xr:uid="{05367D32-D061-40E3-85E3-778766B01D55}"/>
    <cellStyle name="Normal 29 28" xfId="5954" xr:uid="{1FDE6FBF-FE7F-4AED-B703-C726CB48D539}"/>
    <cellStyle name="Normal 29 28 2" xfId="21659" xr:uid="{D93E3E67-D20D-4264-BBD1-5756237CFBA6}"/>
    <cellStyle name="Normal 29 3" xfId="7099" xr:uid="{0A84E582-FAFE-4037-837B-E3368C40E1C2}"/>
    <cellStyle name="Normal 29 4" xfId="7397" xr:uid="{7AC54730-8B10-48C7-9638-C10DB9C6D033}"/>
    <cellStyle name="Normal 29 5" xfId="7773" xr:uid="{3214C475-7ABA-44A9-9FD0-562EF8209210}"/>
    <cellStyle name="Normal 29 6" xfId="8166" xr:uid="{7072C9F0-9FD5-4E28-97FC-B9E6ED2715C6}"/>
    <cellStyle name="Normal 29 7" xfId="8547" xr:uid="{6A42B88B-F02A-4B96-B56A-2D570FBC9D28}"/>
    <cellStyle name="Normal 29 8" xfId="8928" xr:uid="{46FDBDF3-C3D4-49B6-A7B2-91BD5E08719E}"/>
    <cellStyle name="Normal 29 9" xfId="9324" xr:uid="{F6B42BF9-D210-4E46-ABF0-F301C5866D58}"/>
    <cellStyle name="Normal 3" xfId="64" xr:uid="{00000000-0005-0000-0000-000053000000}"/>
    <cellStyle name="Normal 3 10" xfId="5193" xr:uid="{B94FBD71-C15D-46DA-9A18-D828BFDB0111}"/>
    <cellStyle name="Normal 3 11" xfId="5307" xr:uid="{7792DE7C-FB73-4A51-8909-34DD490263AE}"/>
    <cellStyle name="Normal 3 12" xfId="5347" xr:uid="{66125C07-9653-41C3-9C8F-086801A5DDF8}"/>
    <cellStyle name="Normal 3 13" xfId="5432" xr:uid="{17DA22B4-6942-43EF-99B7-B94F468DCE88}"/>
    <cellStyle name="Normal 3 14" xfId="5525" xr:uid="{6AB3794E-3B99-4515-9C3A-C67C1CC3106C}"/>
    <cellStyle name="Normal 3 15" xfId="5628" xr:uid="{0A8C3DC9-EFDE-4787-BD34-ABD3363E3A6B}"/>
    <cellStyle name="Normal 3 16" xfId="5745" xr:uid="{5DFD92FB-BFCC-47E2-BEB4-E0CE97B27C29}"/>
    <cellStyle name="Normal 3 17" xfId="5871" xr:uid="{75982B95-7746-4CF9-A68C-C0C66DF103E6}"/>
    <cellStyle name="Normal 3 18" xfId="5976" xr:uid="{D6ED00D4-C97E-4387-91F4-EE766577DBB3}"/>
    <cellStyle name="Normal 3 19" xfId="6080" xr:uid="{C2F777FC-BE7A-4ED0-9E52-7433C69E66E7}"/>
    <cellStyle name="Normal 3 2" xfId="411" xr:uid="{00000000-0005-0000-0000-000010010000}"/>
    <cellStyle name="Normal 3 2 2" xfId="3011" xr:uid="{EBFDA29D-895E-45C6-93A4-F62D49A30AC1}"/>
    <cellStyle name="Normal 3 2 2 2" xfId="23772" xr:uid="{1B775B77-AD6B-4002-8AF0-E30E4575D51C}"/>
    <cellStyle name="Normal 3 2 2 3" xfId="22849" xr:uid="{7323A74A-6ACF-4C7D-A160-A30492E1451D}"/>
    <cellStyle name="Normal 3 2 3" xfId="6853" xr:uid="{0C0ED511-4ABF-48DE-A57A-507BD0833407}"/>
    <cellStyle name="Normal 3 2 4" xfId="5029" xr:uid="{D2D67C3C-E079-456C-8177-B774BB5FFAFD}"/>
    <cellStyle name="Normal 3 2 5" xfId="18715" xr:uid="{78F21E0A-06AE-48C5-A879-23C5A0D68F0B}"/>
    <cellStyle name="Normal 3 20" xfId="6184" xr:uid="{83F1E307-43C6-4879-8AED-5FE6363C9026}"/>
    <cellStyle name="Normal 3 21" xfId="6288" xr:uid="{169CF2F4-E5BE-4B0D-A7D4-B7837526C3D9}"/>
    <cellStyle name="Normal 3 22" xfId="6397" xr:uid="{9DBEA37F-D8C6-4979-9E04-54F1D8220BA9}"/>
    <cellStyle name="Normal 3 23" xfId="6514" xr:uid="{2EA254AF-CDBE-4454-ABA7-2F1CBB3F073E}"/>
    <cellStyle name="Normal 3 24" xfId="6618" xr:uid="{AF2F2384-D5CC-42E5-BA4B-7B1ECF6C7D17}"/>
    <cellStyle name="Normal 3 25" xfId="6723" xr:uid="{049B014C-6C38-4601-B0C3-ED383B5F9A5B}"/>
    <cellStyle name="Normal 3 26" xfId="6917" xr:uid="{1ABDC8CE-36FA-409D-977E-1520820D2577}"/>
    <cellStyle name="Normal 3 27" xfId="7202" xr:uid="{BB67F88F-DA69-4D6F-A2BD-087505460AD2}"/>
    <cellStyle name="Normal 3 28" xfId="7579" xr:uid="{1F550D4D-EB07-4BF3-A2D9-7F662DD5F109}"/>
    <cellStyle name="Normal 3 29" xfId="7975" xr:uid="{C563A766-D2E9-444E-9C96-1CF374DA287B}"/>
    <cellStyle name="Normal 3 3" xfId="412" xr:uid="{00000000-0005-0000-0000-000011010000}"/>
    <cellStyle name="Normal 3 3 2" xfId="6854" xr:uid="{3FDF6805-AAEE-48A7-9A0D-F53C8771A561}"/>
    <cellStyle name="Normal 3 3 3" xfId="5016" xr:uid="{454B20FC-06CF-4059-B140-CA5B2BB3AC4E}"/>
    <cellStyle name="Normal 3 30" xfId="8350" xr:uid="{83C4DABF-3B9B-402D-9146-B67977C916C0}"/>
    <cellStyle name="Normal 3 31" xfId="8731" xr:uid="{79646782-5C1B-4AC5-8A18-E378F846240E}"/>
    <cellStyle name="Normal 3 32" xfId="9115" xr:uid="{A6B3CCA3-8085-4460-A891-A5FBFF81111C}"/>
    <cellStyle name="Normal 3 33" xfId="9512" xr:uid="{9E501CDB-DB11-4704-8923-855EB58A08B0}"/>
    <cellStyle name="Normal 3 34" xfId="9893" xr:uid="{25902257-0583-414A-9088-63342AAD099C}"/>
    <cellStyle name="Normal 3 35" xfId="10275" xr:uid="{A43F8C48-FDE7-4379-93D3-FBA87C592238}"/>
    <cellStyle name="Normal 3 36" xfId="10656" xr:uid="{579BF424-DF9A-4539-97FD-D0A42A87B92A}"/>
    <cellStyle name="Normal 3 37" xfId="11037" xr:uid="{F1F61312-43D8-4D3B-B3F7-EDCF326EEC96}"/>
    <cellStyle name="Normal 3 38" xfId="11454" xr:uid="{2FBB0E2B-D0CE-4086-B7A7-1936401B3007}"/>
    <cellStyle name="Normal 3 39" xfId="11839" xr:uid="{33AD0CC8-B2A4-4D70-AA4F-396350933C80}"/>
    <cellStyle name="Normal 3 4" xfId="410" xr:uid="{00000000-0005-0000-0000-000012010000}"/>
    <cellStyle name="Normal 3 4 2" xfId="6852" xr:uid="{39867BA3-E9F8-4626-8DB1-AFD5636AE0DB}"/>
    <cellStyle name="Normal 3 4 3" xfId="5053" xr:uid="{5A0D1031-DA34-4182-99AB-995CFCCFBA00}"/>
    <cellStyle name="Normal 3 40" xfId="12220" xr:uid="{30BDF8CA-41AC-494D-9535-CADBF6D46812}"/>
    <cellStyle name="Normal 3 41" xfId="12601" xr:uid="{13A50DCE-1725-48A6-A547-D09D1F5607E5}"/>
    <cellStyle name="Normal 3 42" xfId="12982" xr:uid="{1EF648B2-160F-4365-8925-403DB814A74A}"/>
    <cellStyle name="Normal 3 43" xfId="13363" xr:uid="{21BBD7E9-DC8A-45D4-867C-C5E90F78418D}"/>
    <cellStyle name="Normal 3 44" xfId="13752" xr:uid="{90A31CF7-3373-44BD-9ADA-7935B899C9D3}"/>
    <cellStyle name="Normal 3 45" xfId="14133" xr:uid="{FF307712-0486-4717-96E2-658B7292E22A}"/>
    <cellStyle name="Normal 3 46" xfId="14518" xr:uid="{4C41D390-2280-4464-BFEC-F6004FE766F2}"/>
    <cellStyle name="Normal 3 47" xfId="14899" xr:uid="{99DDF482-81F2-4815-804A-E4BB76ECEB13}"/>
    <cellStyle name="Normal 3 48" xfId="15280" xr:uid="{EF5AEB4A-32C6-4CB3-9AB0-DD73DBAD34A4}"/>
    <cellStyle name="Normal 3 49" xfId="15661" xr:uid="{C496AA67-6D77-4815-8606-506D0C1A9E95}"/>
    <cellStyle name="Normal 3 5" xfId="594" xr:uid="{00000000-0005-0000-0000-0000AF000000}"/>
    <cellStyle name="Normal 3 5 10" xfId="9767" xr:uid="{BF9703DA-CC1D-4D72-9A0C-B794BDC7F0F7}"/>
    <cellStyle name="Normal 3 5 11" xfId="10149" xr:uid="{AFCF7D06-C831-4D4A-9A64-CC34FF089AC9}"/>
    <cellStyle name="Normal 3 5 12" xfId="10530" xr:uid="{1F280874-64CF-4AD5-A28C-1B3F409FCCB0}"/>
    <cellStyle name="Normal 3 5 13" xfId="10911" xr:uid="{00BD381A-9CE8-412F-9BD2-FFC2F520A62D}"/>
    <cellStyle name="Normal 3 5 14" xfId="11292" xr:uid="{FA6E3BDA-2596-4F59-A10C-8FEAA004BC3B}"/>
    <cellStyle name="Normal 3 5 15" xfId="11709" xr:uid="{D2A5F877-788F-471F-915A-8C9B39FED5ED}"/>
    <cellStyle name="Normal 3 5 16" xfId="12094" xr:uid="{0C8056C2-4958-4B28-B69F-1D3496B44997}"/>
    <cellStyle name="Normal 3 5 17" xfId="12475" xr:uid="{A99B4466-9F38-4E60-924A-B1036D56625C}"/>
    <cellStyle name="Normal 3 5 18" xfId="12856" xr:uid="{26007DD5-F2BD-4966-9429-2598D6C4E9C4}"/>
    <cellStyle name="Normal 3 5 19" xfId="13237" xr:uid="{90503EB4-4BBF-4546-B81A-7349D4CAF2E2}"/>
    <cellStyle name="Normal 3 5 2" xfId="2264" xr:uid="{391ACE5D-232B-4549-9524-570C0E26CC52}"/>
    <cellStyle name="Normal 3 5 2 2" xfId="3171" xr:uid="{D561E811-BC58-4C91-AED7-5A4746F3337D}"/>
    <cellStyle name="Normal 3 5 20" xfId="13618" xr:uid="{89049F95-7F67-4723-A70F-695477EE24B1}"/>
    <cellStyle name="Normal 3 5 21" xfId="14007" xr:uid="{23775D19-9D9C-4D32-915D-C6961AEF8369}"/>
    <cellStyle name="Normal 3 5 22" xfId="14388" xr:uid="{61A1B60B-B7FD-40F6-88B2-469DDC74138E}"/>
    <cellStyle name="Normal 3 5 23" xfId="14773" xr:uid="{F81E3CED-F1C6-43CC-B365-1AFEAC88C28F}"/>
    <cellStyle name="Normal 3 5 24" xfId="15154" xr:uid="{ECEE51ED-4AFC-49D6-A91B-6E82415DD489}"/>
    <cellStyle name="Normal 3 5 25" xfId="15535" xr:uid="{0FAC8101-0E73-4330-9E68-97C0FBA0DB39}"/>
    <cellStyle name="Normal 3 5 26" xfId="15916" xr:uid="{5963F6CB-72A9-4285-B78D-B75D8EE62B96}"/>
    <cellStyle name="Normal 3 5 27" xfId="16297" xr:uid="{624272D3-57A0-45B8-BA59-DA9FE59F8401}"/>
    <cellStyle name="Normal 3 5 28" xfId="21717" xr:uid="{15CE3296-F749-430D-90ED-E1C32B53ED20}"/>
    <cellStyle name="Normal 3 5 29" xfId="34209" xr:uid="{5E945BDE-79C0-4A14-8E95-EF0BA659A2B1}"/>
    <cellStyle name="Normal 3 5 3" xfId="2995" xr:uid="{70ABCDF3-E332-462B-800D-FAADA6FA0E63}"/>
    <cellStyle name="Normal 3 5 3 2" xfId="7144" xr:uid="{71A5B33F-8E8D-4224-BFF1-EDEAB67506CD}"/>
    <cellStyle name="Normal 3 5 4" xfId="3338" xr:uid="{C22CA181-8C72-49EA-AFAC-8696944A7B66}"/>
    <cellStyle name="Normal 3 5 4 2" xfId="7454" xr:uid="{11336607-FBCE-440A-AEAA-EF70F1D9E39A}"/>
    <cellStyle name="Normal 3 5 5" xfId="7835" xr:uid="{C901BB48-4A82-4E94-9F9A-92A7A54D55F7}"/>
    <cellStyle name="Normal 3 5 6" xfId="8224" xr:uid="{92DDE8B5-8318-449C-91B2-895BB515F638}"/>
    <cellStyle name="Normal 3 5 7" xfId="8605" xr:uid="{3AE1CA66-ECCF-4944-8D97-3D2534A5A040}"/>
    <cellStyle name="Normal 3 5 8" xfId="8986" xr:uid="{B5BE57F2-51B1-4DB4-82A3-C63FA9C0A8C8}"/>
    <cellStyle name="Normal 3 5 9" xfId="9386" xr:uid="{C149DFE7-0717-4F23-837B-62BE47CD757F}"/>
    <cellStyle name="Normal 3 50" xfId="16042" xr:uid="{C9167808-C313-4F33-9ACB-77AD3702A3C1}"/>
    <cellStyle name="Normal 3 51" xfId="21462" xr:uid="{9D98D2AD-533E-4645-AEA0-3A2BE2966C5C}"/>
    <cellStyle name="Normal 3 6" xfId="271" xr:uid="{00000000-0005-0000-0000-00000F010000}"/>
    <cellStyle name="Normal 3 6 10" xfId="9622" xr:uid="{06AA94A8-24EE-440D-BC95-5DBB55734C92}"/>
    <cellStyle name="Normal 3 6 11" xfId="10003" xr:uid="{FE137EF4-3A66-4C63-92AA-4BEE4AAD4783}"/>
    <cellStyle name="Normal 3 6 12" xfId="10385" xr:uid="{4EA1F9E9-1841-4FB3-BB56-746F6DE49C87}"/>
    <cellStyle name="Normal 3 6 13" xfId="10766" xr:uid="{D32DBCCC-7B7D-4C10-81CB-5F98EE3B2367}"/>
    <cellStyle name="Normal 3 6 14" xfId="11147" xr:uid="{9F1CBA25-EB75-4235-AC79-00D1128BC3E6}"/>
    <cellStyle name="Normal 3 6 15" xfId="11564" xr:uid="{F8EA21C9-8818-4247-881A-FA1F1A9DB658}"/>
    <cellStyle name="Normal 3 6 16" xfId="11949" xr:uid="{947FBE44-09D2-46EA-B390-CB0D5089B81D}"/>
    <cellStyle name="Normal 3 6 17" xfId="12330" xr:uid="{B8E426B6-C56E-4E83-9AAD-BC915A889124}"/>
    <cellStyle name="Normal 3 6 18" xfId="12711" xr:uid="{4A5AB850-58BD-4D83-B8A5-E990CF333431}"/>
    <cellStyle name="Normal 3 6 19" xfId="13092" xr:uid="{E25CAB2E-3480-4B5E-9B5F-895B6B65B2CA}"/>
    <cellStyle name="Normal 3 6 2" xfId="3123" xr:uid="{D83F697F-C0D2-4E1C-9048-68913AFF7C8C}"/>
    <cellStyle name="Normal 3 6 20" xfId="13473" xr:uid="{FB51C2F0-4BB9-44C4-B4B7-0EAB8CCBA9D6}"/>
    <cellStyle name="Normal 3 6 21" xfId="13862" xr:uid="{814A2921-0AB9-4E87-A65C-CA8121D380C3}"/>
    <cellStyle name="Normal 3 6 22" xfId="14243" xr:uid="{47F789D8-B875-4FB8-BF7D-BB75C6453B44}"/>
    <cellStyle name="Normal 3 6 23" xfId="14628" xr:uid="{DA60F5E6-C4D1-4131-97EF-825D09985F96}"/>
    <cellStyle name="Normal 3 6 24" xfId="15009" xr:uid="{AA843C95-88D1-481E-B255-80F0F37F739F}"/>
    <cellStyle name="Normal 3 6 25" xfId="15390" xr:uid="{61850EF3-8B2A-48DD-9617-2D84B03C91EB}"/>
    <cellStyle name="Normal 3 6 26" xfId="15771" xr:uid="{588EC66E-2EFE-40F1-89B0-AE6DFB2E2E55}"/>
    <cellStyle name="Normal 3 6 27" xfId="16152" xr:uid="{84469673-46FC-43D8-91BF-9DA68EFC83D2}"/>
    <cellStyle name="Normal 3 6 28" xfId="5093" xr:uid="{6E7A7551-61CA-40F0-A425-8177A477FEF1}"/>
    <cellStyle name="Normal 3 6 28 2" xfId="21572" xr:uid="{1CCCCD56-9C31-44E1-9D5F-B51403B42056}"/>
    <cellStyle name="Normal 3 6 3" xfId="3010" xr:uid="{86A98F1C-779E-4FAD-ABB3-57B6F8507DB2}"/>
    <cellStyle name="Normal 3 6 3 2" xfId="7021" xr:uid="{0D0A74CA-BAF2-4BD3-8C91-66C28A54B643}"/>
    <cellStyle name="Normal 3 6 4" xfId="3361" xr:uid="{8FF74008-90E1-4591-BFC0-828E54C8F7FE}"/>
    <cellStyle name="Normal 3 6 4 2" xfId="7310" xr:uid="{47817D97-6EA7-4ED2-982B-DC03CD6E8056}"/>
    <cellStyle name="Normal 3 6 5" xfId="7700" xr:uid="{888F1233-EB1F-4D6E-BC46-8718AA93397C}"/>
    <cellStyle name="Normal 3 6 6" xfId="8082" xr:uid="{F8E69776-5C4E-4F31-A5E7-93269BBD9433}"/>
    <cellStyle name="Normal 3 6 7" xfId="8460" xr:uid="{3624D7EF-4CB5-4E16-A3A5-87940320A321}"/>
    <cellStyle name="Normal 3 6 8" xfId="8841" xr:uid="{C88A3C90-3FB1-41C7-85B9-AF072823EB86}"/>
    <cellStyle name="Normal 3 6 9" xfId="9229" xr:uid="{CB8434B6-1516-414E-91AC-2780F50DB09C}"/>
    <cellStyle name="Normal 3 7" xfId="5123" xr:uid="{A4DCCE03-9C72-4859-BE77-55D5360C9218}"/>
    <cellStyle name="Normal 3 8" xfId="5142" xr:uid="{2F3708D7-EFC0-43EC-B81F-FA55BA3DF540}"/>
    <cellStyle name="Normal 3 9" xfId="5161" xr:uid="{3160739E-1CE5-4607-9CEB-3FDFBFD47A9D}"/>
    <cellStyle name="Normal 30" xfId="473" xr:uid="{00000000-0005-0000-0000-000013010000}"/>
    <cellStyle name="Normal 30 10" xfId="9702" xr:uid="{DEF1BD2C-503E-43AA-9C5A-78BF68EAF34A}"/>
    <cellStyle name="Normal 30 11" xfId="10084" xr:uid="{7312947D-9078-40B1-B4B4-8C9C0075C62F}"/>
    <cellStyle name="Normal 30 12" xfId="10465" xr:uid="{725DB320-2C9B-423D-AF92-C0AD98B37F5A}"/>
    <cellStyle name="Normal 30 13" xfId="10846" xr:uid="{C83F4183-6C1A-4B8E-B89A-9571F3D13406}"/>
    <cellStyle name="Normal 30 14" xfId="11227" xr:uid="{E5707A4E-9BD5-4855-97CE-DF0D64EDBFE1}"/>
    <cellStyle name="Normal 30 15" xfId="11644" xr:uid="{066690C7-7EBE-4F22-A01B-20489E9D4CC4}"/>
    <cellStyle name="Normal 30 16" xfId="12029" xr:uid="{78306C89-B613-4D01-9F5A-FCFED8E7A287}"/>
    <cellStyle name="Normal 30 17" xfId="12410" xr:uid="{E60DA4C4-F127-402A-B793-60E4D25F460A}"/>
    <cellStyle name="Normal 30 18" xfId="12791" xr:uid="{21B1A510-4E39-4E36-8C29-EB28AFDE88D8}"/>
    <cellStyle name="Normal 30 19" xfId="13172" xr:uid="{A3B68B03-2657-41AA-97A0-469916E330B4}"/>
    <cellStyle name="Normal 30 2" xfId="6872" xr:uid="{D8070881-23A5-4178-8878-DFCA9B13DBE2}"/>
    <cellStyle name="Normal 30 20" xfId="13553" xr:uid="{9A514866-952F-42A0-B388-E2B311A1BF61}"/>
    <cellStyle name="Normal 30 21" xfId="13942" xr:uid="{54628228-230D-4E40-80AD-C47A19D834D8}"/>
    <cellStyle name="Normal 30 22" xfId="14323" xr:uid="{8EE9C01F-3FB9-4C7B-BDF7-A89A1F55838A}"/>
    <cellStyle name="Normal 30 23" xfId="14708" xr:uid="{72FFC9D3-8686-44BE-A529-6C76DC22F78A}"/>
    <cellStyle name="Normal 30 24" xfId="15089" xr:uid="{A4CFF1EC-52D6-4CFA-A410-25A10837BB53}"/>
    <cellStyle name="Normal 30 25" xfId="15470" xr:uid="{3AF4B094-AD67-47A7-BB4E-88A45DFA7AD7}"/>
    <cellStyle name="Normal 30 26" xfId="15851" xr:uid="{D3212D02-B269-4CA1-A8C6-A3BC16D8C6DF}"/>
    <cellStyle name="Normal 30 27" xfId="16232" xr:uid="{025DF150-1B20-4A74-BABF-DC5B2D3E5A0B}"/>
    <cellStyle name="Normal 30 28" xfId="21652" xr:uid="{5C7D053D-2C24-4150-A870-2BD1530D7786}"/>
    <cellStyle name="Normal 30 3" xfId="7096" xr:uid="{C53E3810-6AA8-4D66-9578-11E81F7AA315}"/>
    <cellStyle name="Normal 30 4" xfId="7390" xr:uid="{1B9A3A60-D12B-40EB-8EAC-00DDE0CFBA4D}"/>
    <cellStyle name="Normal 30 5" xfId="7767" xr:uid="{B4B97316-033A-4D8E-8182-6E0A528CBF24}"/>
    <cellStyle name="Normal 30 6" xfId="8159" xr:uid="{574441B3-9365-4DDE-854F-1F3AC2B20A8F}"/>
    <cellStyle name="Normal 30 7" xfId="8540" xr:uid="{E9D57D75-1F77-4956-A70B-84587A1E9FE5}"/>
    <cellStyle name="Normal 30 8" xfId="8921" xr:uid="{4B03697B-0169-4C7A-9641-0B6C2FCD3814}"/>
    <cellStyle name="Normal 30 9" xfId="9317" xr:uid="{FEE06E6C-CE87-42B0-B612-53660288AA50}"/>
    <cellStyle name="Normal 31" xfId="526" xr:uid="{00000000-0005-0000-0000-000014010000}"/>
    <cellStyle name="Normal 31 10" xfId="9730" xr:uid="{0E9F2640-CE1D-4982-9B1E-39A0875DB038}"/>
    <cellStyle name="Normal 31 11" xfId="10112" xr:uid="{70A4B81B-DB55-4084-A70A-D4C5BC5FE3B5}"/>
    <cellStyle name="Normal 31 12" xfId="10493" xr:uid="{25B701E2-CD29-4EFC-9DF3-4531B7191379}"/>
    <cellStyle name="Normal 31 13" xfId="10874" xr:uid="{3302ECBA-50A7-450A-8977-7B664140611D}"/>
    <cellStyle name="Normal 31 14" xfId="11255" xr:uid="{4E41DDCF-3641-4AE3-A559-EE2D0AF23C87}"/>
    <cellStyle name="Normal 31 15" xfId="11672" xr:uid="{60D53D65-268C-4FB2-B84B-E870B7BFDD86}"/>
    <cellStyle name="Normal 31 16" xfId="12057" xr:uid="{3427103B-9DEB-4B4C-AAF0-3AF5879CAF7F}"/>
    <cellStyle name="Normal 31 17" xfId="12438" xr:uid="{36BA32D1-92BA-4187-97C1-D8BFBC130C73}"/>
    <cellStyle name="Normal 31 18" xfId="12819" xr:uid="{09B8898D-43B1-4AFC-A36D-C02B57136B5C}"/>
    <cellStyle name="Normal 31 19" xfId="13200" xr:uid="{4D76358B-E121-4941-9F86-5DDDE27C722C}"/>
    <cellStyle name="Normal 31 2" xfId="6876" xr:uid="{249E1596-8332-4630-B0C5-0D0FB6780E3D}"/>
    <cellStyle name="Normal 31 20" xfId="13581" xr:uid="{644C6375-52A8-49A6-A5AB-F9DAFAE22E96}"/>
    <cellStyle name="Normal 31 21" xfId="13970" xr:uid="{B90AC9C2-BA95-405F-B054-A925D2FFD7E8}"/>
    <cellStyle name="Normal 31 22" xfId="14351" xr:uid="{9C5BD844-A4C9-4FAE-B05D-8DE9B314230B}"/>
    <cellStyle name="Normal 31 23" xfId="14736" xr:uid="{1249979C-B060-4A5E-B41B-8A387ABD99F8}"/>
    <cellStyle name="Normal 31 24" xfId="15117" xr:uid="{B540F82B-36F3-47B0-BA70-5680B58D99E4}"/>
    <cellStyle name="Normal 31 25" xfId="15498" xr:uid="{2EF99723-C21C-43F8-91A4-689D19AACF9E}"/>
    <cellStyle name="Normal 31 26" xfId="15879" xr:uid="{B4CC9B07-714F-4632-BE97-EF516D0588BC}"/>
    <cellStyle name="Normal 31 27" xfId="16260" xr:uid="{89F0618F-02CA-407B-82DC-F5F3A5CFCBDA}"/>
    <cellStyle name="Normal 31 28" xfId="21680" xr:uid="{FD92C026-2E03-47D2-84E3-D348625F9849}"/>
    <cellStyle name="Normal 31 3" xfId="7113" xr:uid="{D03B649C-8E91-4AEA-BCE8-812E24D1D96A}"/>
    <cellStyle name="Normal 31 4" xfId="7417" xr:uid="{7CFE04A8-4861-4329-92B0-40E868DC6423}"/>
    <cellStyle name="Normal 31 5" xfId="7798" xr:uid="{B5C4265D-A37F-4E0D-8D4C-5776227EC5BA}"/>
    <cellStyle name="Normal 31 6" xfId="8187" xr:uid="{FFCBF48F-506B-41E3-9D5E-A9277F76BB5A}"/>
    <cellStyle name="Normal 31 7" xfId="8568" xr:uid="{F980B054-6DC7-492B-B265-8057E6CB6D8C}"/>
    <cellStyle name="Normal 31 8" xfId="8949" xr:uid="{7DEB1A3B-E78F-4C00-927A-3CCA5B291020}"/>
    <cellStyle name="Normal 31 9" xfId="9347" xr:uid="{89C2F6EF-3E6A-45FC-991F-45FD1F33A5BF}"/>
    <cellStyle name="Normal 32" xfId="533" xr:uid="{00000000-0005-0000-0000-00005C010000}"/>
    <cellStyle name="Normal 32 10" xfId="9736" xr:uid="{BDB005B5-CD53-4E86-B22E-E88D5CE42D48}"/>
    <cellStyle name="Normal 32 11" xfId="10118" xr:uid="{ED5023AA-2A54-47A0-B388-40AD75372DAC}"/>
    <cellStyle name="Normal 32 12" xfId="10499" xr:uid="{FD91E8B8-1A79-478E-B1D6-4BA7C3759707}"/>
    <cellStyle name="Normal 32 13" xfId="10880" xr:uid="{F4C651D4-74C5-49A7-B01D-66563F0E7CD0}"/>
    <cellStyle name="Normal 32 14" xfId="11261" xr:uid="{260D012B-0DF8-456B-B5E8-1F660236056F}"/>
    <cellStyle name="Normal 32 15" xfId="11678" xr:uid="{B09979F1-D855-426F-BEA2-3F371FED4111}"/>
    <cellStyle name="Normal 32 16" xfId="12063" xr:uid="{A70CB9E8-409E-4D9A-BB91-563D33DE167E}"/>
    <cellStyle name="Normal 32 17" xfId="12444" xr:uid="{AAC7E3D4-7DB4-4DC6-849E-D870F1B8D115}"/>
    <cellStyle name="Normal 32 18" xfId="12825" xr:uid="{629626BC-5617-4954-96C0-DAE0C08B0C37}"/>
    <cellStyle name="Normal 32 19" xfId="13206" xr:uid="{BA94627D-05D4-446A-A507-3F882A3B2199}"/>
    <cellStyle name="Normal 32 2" xfId="6877" xr:uid="{3EB9F437-37B6-44C7-AA40-F2FB54117AB4}"/>
    <cellStyle name="Normal 32 20" xfId="13587" xr:uid="{AFD78ACA-E8CE-43A7-B043-E0FB0CC7B4A0}"/>
    <cellStyle name="Normal 32 21" xfId="13976" xr:uid="{B2A7BB1C-1561-4C4A-BDA1-4167A2C662F3}"/>
    <cellStyle name="Normal 32 22" xfId="14357" xr:uid="{417786C5-0389-4CF9-841F-561EB699320F}"/>
    <cellStyle name="Normal 32 23" xfId="14742" xr:uid="{F6E0B3BB-2534-478A-8862-03A32E2B5FEA}"/>
    <cellStyle name="Normal 32 24" xfId="15123" xr:uid="{19471DCA-06A2-4721-94ED-DE640CC48FFE}"/>
    <cellStyle name="Normal 32 25" xfId="15504" xr:uid="{3F64BB3C-4B3A-4A03-86A9-76933AA9B263}"/>
    <cellStyle name="Normal 32 26" xfId="15885" xr:uid="{AD51750C-1E69-433B-B4D8-8E777D20B8BC}"/>
    <cellStyle name="Normal 32 27" xfId="16266" xr:uid="{9CBA7ACA-C1F7-46EC-943B-59542B3A0B91}"/>
    <cellStyle name="Normal 32 28" xfId="21686" xr:uid="{4EA4D1CD-4B72-47C7-A294-3417FF09F6C4}"/>
    <cellStyle name="Normal 32 3" xfId="7115" xr:uid="{3C33BAD7-2DB0-4837-B94C-5550127AA946}"/>
    <cellStyle name="Normal 32 4" xfId="7423" xr:uid="{77B40C3D-8FFF-40AB-9E64-EC153EE5686E}"/>
    <cellStyle name="Normal 32 5" xfId="7803" xr:uid="{8D0C0A5C-0AB0-49C2-8BE2-D0466578D71F}"/>
    <cellStyle name="Normal 32 6" xfId="8193" xr:uid="{B8004E27-8660-4608-8E99-F4C41EADBEFC}"/>
    <cellStyle name="Normal 32 7" xfId="8574" xr:uid="{5656064D-86B5-4C13-8324-A9551D4BF154}"/>
    <cellStyle name="Normal 32 8" xfId="8955" xr:uid="{F784292F-38AF-493F-B621-901AFE2FB33A}"/>
    <cellStyle name="Normal 32 9" xfId="9353" xr:uid="{1A602332-63C8-4C9D-802F-686F97D4F85A}"/>
    <cellStyle name="Normal 33" xfId="534" xr:uid="{00000000-0005-0000-0000-00005D010000}"/>
    <cellStyle name="Normal 33 10" xfId="9737" xr:uid="{7C22B4DC-95C8-4A93-8C39-E0A9B5F9E191}"/>
    <cellStyle name="Normal 33 11" xfId="10119" xr:uid="{B06D7B5B-F7A0-47B0-8924-1E259BA1D20D}"/>
    <cellStyle name="Normal 33 12" xfId="10500" xr:uid="{3725B0C9-4862-44DD-BB34-F48C195145C6}"/>
    <cellStyle name="Normal 33 13" xfId="10881" xr:uid="{22291D59-737B-40C4-85AB-16176DD3B4DD}"/>
    <cellStyle name="Normal 33 14" xfId="11262" xr:uid="{51371035-5227-428D-82EC-92C633B88A2C}"/>
    <cellStyle name="Normal 33 15" xfId="11679" xr:uid="{1384C4B1-10C2-4DC3-8D9F-A5FBE2648EB6}"/>
    <cellStyle name="Normal 33 16" xfId="12064" xr:uid="{4C2EB13F-3ACE-4BA1-85B5-3762AF3E2D44}"/>
    <cellStyle name="Normal 33 17" xfId="12445" xr:uid="{A7A8F686-0986-4FA3-91F3-88AFECD621F5}"/>
    <cellStyle name="Normal 33 18" xfId="12826" xr:uid="{76B80CDA-CE31-4E38-BD8F-E32239B1BCC7}"/>
    <cellStyle name="Normal 33 19" xfId="13207" xr:uid="{2BB764C2-9077-4CEB-AB46-19428D012F9C}"/>
    <cellStyle name="Normal 33 2" xfId="6878" xr:uid="{127CF618-670F-40CD-BAA7-CC6BADEEAF5E}"/>
    <cellStyle name="Normal 33 20" xfId="13588" xr:uid="{BCF579CD-48FE-4657-9561-474AF909768D}"/>
    <cellStyle name="Normal 33 21" xfId="13977" xr:uid="{A2561D6C-EB6E-4C8B-A423-E18795CE8B3B}"/>
    <cellStyle name="Normal 33 22" xfId="14358" xr:uid="{A5A25253-6660-4D78-8E42-04EE2E776993}"/>
    <cellStyle name="Normal 33 23" xfId="14743" xr:uid="{952765DE-FCE3-451A-846D-B7FB854553F1}"/>
    <cellStyle name="Normal 33 24" xfId="15124" xr:uid="{70966B03-5685-4FF4-B8B4-B6381C27A9DC}"/>
    <cellStyle name="Normal 33 25" xfId="15505" xr:uid="{1AA24FFC-0B4A-4758-A008-FAD7A5C3AED2}"/>
    <cellStyle name="Normal 33 26" xfId="15886" xr:uid="{2A829A47-144D-40BD-A53B-23B074809D8B}"/>
    <cellStyle name="Normal 33 27" xfId="16267" xr:uid="{9E432EB8-172F-44B3-8934-07A5E6FD85CE}"/>
    <cellStyle name="Normal 33 28" xfId="21687" xr:uid="{65274C0C-30D5-4AAF-B4FD-0E06733D8439}"/>
    <cellStyle name="Normal 33 3" xfId="7116" xr:uid="{C8E4FFAD-CDE5-4F54-BDAD-9D0748921BCE}"/>
    <cellStyle name="Normal 33 4" xfId="7424" xr:uid="{B77D7ACC-01F6-43F4-A0A3-FF1F127D52F6}"/>
    <cellStyle name="Normal 33 5" xfId="7804" xr:uid="{F1FF6676-176B-4132-8649-57773473EF6E}"/>
    <cellStyle name="Normal 33 6" xfId="8194" xr:uid="{850325B3-CAA7-4EA3-A95A-86DB4652A0E3}"/>
    <cellStyle name="Normal 33 7" xfId="8575" xr:uid="{71A10B5A-F2CD-4780-91B7-6B70EDA14EC6}"/>
    <cellStyle name="Normal 33 8" xfId="8956" xr:uid="{C21A1BA8-6748-4810-8681-BACB5EF699B4}"/>
    <cellStyle name="Normal 33 9" xfId="9354" xr:uid="{E55378EF-D7F0-4B8E-A13C-11A1859FC647}"/>
    <cellStyle name="Normal 34" xfId="536" xr:uid="{00000000-0005-0000-0000-00005E010000}"/>
    <cellStyle name="Normal 34 10" xfId="9739" xr:uid="{3727100C-7CA8-47CA-8D7B-62825CC96BD6}"/>
    <cellStyle name="Normal 34 11" xfId="10121" xr:uid="{EB9F2EAB-023F-42ED-9D17-3C05A327E5F4}"/>
    <cellStyle name="Normal 34 12" xfId="10502" xr:uid="{CB459C29-92BA-42CB-8616-0F2506DE1822}"/>
    <cellStyle name="Normal 34 13" xfId="10883" xr:uid="{1C09C9C7-1416-406E-A93A-DEA2C2C78780}"/>
    <cellStyle name="Normal 34 14" xfId="11264" xr:uid="{8A9C04E3-4223-4E76-B93A-C52CE534F7EE}"/>
    <cellStyle name="Normal 34 15" xfId="11681" xr:uid="{03281B47-5410-41B0-8703-6341C81043F8}"/>
    <cellStyle name="Normal 34 16" xfId="12066" xr:uid="{28E5F60A-3C48-48DB-BC68-B27B38ECA86F}"/>
    <cellStyle name="Normal 34 17" xfId="12447" xr:uid="{09D07692-80C6-45D7-B3CB-44592FCF8DE1}"/>
    <cellStyle name="Normal 34 18" xfId="12828" xr:uid="{9EE48D48-F255-4026-87EA-56587D40AE3F}"/>
    <cellStyle name="Normal 34 19" xfId="13209" xr:uid="{A653A35F-1994-4DFA-B1CD-ACAD74763337}"/>
    <cellStyle name="Normal 34 2" xfId="6880" xr:uid="{E84C589E-CCBB-4F51-AAC4-6F28346A4281}"/>
    <cellStyle name="Normal 34 20" xfId="13590" xr:uid="{5C1D3D6E-AE9E-44A2-9DE6-B89533813CC0}"/>
    <cellStyle name="Normal 34 21" xfId="13979" xr:uid="{B21C1070-48AC-4826-8DEB-C5103EC552A9}"/>
    <cellStyle name="Normal 34 22" xfId="14360" xr:uid="{76051668-3AC2-4243-BA45-F0CD9A4C1BD0}"/>
    <cellStyle name="Normal 34 23" xfId="14745" xr:uid="{E9700C7A-9AB1-4DE8-8B92-6DAA80DE2675}"/>
    <cellStyle name="Normal 34 24" xfId="15126" xr:uid="{C9FAD2E1-A607-4B25-85F1-97804BB186D8}"/>
    <cellStyle name="Normal 34 25" xfId="15507" xr:uid="{77603ACC-3417-4F5F-B60F-C2DF8E380300}"/>
    <cellStyle name="Normal 34 26" xfId="15888" xr:uid="{E109EE2E-ECAC-426B-8145-2F4030AD8EE8}"/>
    <cellStyle name="Normal 34 27" xfId="16269" xr:uid="{CD60C9E2-F52D-4857-85B3-5134EF27C6FE}"/>
    <cellStyle name="Normal 34 28" xfId="21689" xr:uid="{3694BF73-E857-42E4-8758-FEB54CC2C6F6}"/>
    <cellStyle name="Normal 34 3" xfId="7118" xr:uid="{A3FBEEA2-57A7-4C38-B459-D75087180D14}"/>
    <cellStyle name="Normal 34 4" xfId="7426" xr:uid="{221AD0AB-25E2-4864-B47A-63831EC7CE63}"/>
    <cellStyle name="Normal 34 5" xfId="7806" xr:uid="{4983EF24-846D-4D52-A069-48D19A4AEB9A}"/>
    <cellStyle name="Normal 34 6" xfId="8196" xr:uid="{5CA7D831-FD49-426D-80E9-74E6FD100280}"/>
    <cellStyle name="Normal 34 7" xfId="8577" xr:uid="{1845DA52-D856-4B79-8E3C-8CBF4DF88358}"/>
    <cellStyle name="Normal 34 8" xfId="8958" xr:uid="{266581C6-D491-4E89-BD78-355DD7F5D7EC}"/>
    <cellStyle name="Normal 34 9" xfId="9356" xr:uid="{3BB64EBD-8FF4-46B2-AC19-2234F6AB5008}"/>
    <cellStyle name="Normal 35" xfId="535" xr:uid="{00000000-0005-0000-0000-00005F010000}"/>
    <cellStyle name="Normal 35 10" xfId="9738" xr:uid="{0B3776CC-6C6E-4AF6-AD99-FEE8A4B662EE}"/>
    <cellStyle name="Normal 35 11" xfId="10120" xr:uid="{CEF80B34-616C-4CB6-A782-792EEC75BBFB}"/>
    <cellStyle name="Normal 35 12" xfId="10501" xr:uid="{E2FDFCF7-A463-429E-B3A2-22E7E292425D}"/>
    <cellStyle name="Normal 35 13" xfId="10882" xr:uid="{BE8690AE-2F2F-4CB2-A952-5090E2FBA1F8}"/>
    <cellStyle name="Normal 35 14" xfId="11263" xr:uid="{B947AB39-E528-4CCE-B1E2-32F3E6F03EF3}"/>
    <cellStyle name="Normal 35 15" xfId="11680" xr:uid="{64B4D908-9D69-4323-93F2-E692A0DDC60B}"/>
    <cellStyle name="Normal 35 16" xfId="12065" xr:uid="{5314BA5B-E3C8-4B0A-8DC0-DFF39592D1E2}"/>
    <cellStyle name="Normal 35 17" xfId="12446" xr:uid="{FB10C816-3755-4D6B-A800-EE5AE6847110}"/>
    <cellStyle name="Normal 35 18" xfId="12827" xr:uid="{F830C22A-CE16-4AD0-AC69-8758D78D2ABC}"/>
    <cellStyle name="Normal 35 19" xfId="13208" xr:uid="{780BA38B-A5F2-4C1A-87FF-2AA77FC8C95C}"/>
    <cellStyle name="Normal 35 2" xfId="6879" xr:uid="{3C01B22C-E8BE-43C0-B559-72710D8688E4}"/>
    <cellStyle name="Normal 35 20" xfId="13589" xr:uid="{4406B3C5-963A-4E30-89F5-9B65EEE8E284}"/>
    <cellStyle name="Normal 35 21" xfId="13978" xr:uid="{1271E133-41C8-485D-AAA7-7DF8D239738A}"/>
    <cellStyle name="Normal 35 22" xfId="14359" xr:uid="{5C56AE7C-BF42-4901-BF7F-EAD1ED701DEE}"/>
    <cellStyle name="Normal 35 23" xfId="14744" xr:uid="{185CB7FD-2711-4FBF-B2ED-033EF5BE7D24}"/>
    <cellStyle name="Normal 35 24" xfId="15125" xr:uid="{DC4D4FFF-ECEA-47B8-8BAC-2CF7C1BEF700}"/>
    <cellStyle name="Normal 35 25" xfId="15506" xr:uid="{4C52DC89-500F-4A2A-BB7F-FE10B71CFE4A}"/>
    <cellStyle name="Normal 35 26" xfId="15887" xr:uid="{F8514689-E5A5-42CC-9264-67D0FB5FD1EB}"/>
    <cellStyle name="Normal 35 27" xfId="16268" xr:uid="{B57D6B2F-20A6-4C6C-9288-C1BBE625842E}"/>
    <cellStyle name="Normal 35 28" xfId="21688" xr:uid="{2C075D2F-4F83-4B70-A814-694E537313C2}"/>
    <cellStyle name="Normal 35 3" xfId="7117" xr:uid="{8CDA02E7-0192-4318-AF9A-9EB689812007}"/>
    <cellStyle name="Normal 35 4" xfId="7425" xr:uid="{DF07A0AE-F9DB-423A-A69D-ED6CB2E4CE80}"/>
    <cellStyle name="Normal 35 5" xfId="7805" xr:uid="{1C2A8468-547B-4939-81DA-E3D0C8087DEF}"/>
    <cellStyle name="Normal 35 6" xfId="8195" xr:uid="{56D0CA0A-1155-489F-BB31-3960F6598D4F}"/>
    <cellStyle name="Normal 35 7" xfId="8576" xr:uid="{81B7EF2E-5D07-4804-BDE9-109F47CA54EC}"/>
    <cellStyle name="Normal 35 8" xfId="8957" xr:uid="{9F724BE7-F737-4312-B669-CFB4814209EF}"/>
    <cellStyle name="Normal 35 9" xfId="9355" xr:uid="{B2156AF2-5D77-46CC-8C69-3688C2C4C417}"/>
    <cellStyle name="Normal 36" xfId="537" xr:uid="{00000000-0005-0000-0000-000060010000}"/>
    <cellStyle name="Normal 36 10" xfId="10122" xr:uid="{E9372125-D3E3-4180-8DEA-150CECD637E7}"/>
    <cellStyle name="Normal 36 11" xfId="10503" xr:uid="{1D95FC40-FBA2-4108-9192-F28A7714929A}"/>
    <cellStyle name="Normal 36 12" xfId="10884" xr:uid="{AEBDAAB7-2D56-4D6A-A68A-42F37DD9B834}"/>
    <cellStyle name="Normal 36 13" xfId="11265" xr:uid="{53AEB2D9-D156-40D1-9AE6-DB7CAF8BC21A}"/>
    <cellStyle name="Normal 36 14" xfId="11682" xr:uid="{4E842771-B7FB-4FC4-B5AF-CC95C7B59EEB}"/>
    <cellStyle name="Normal 36 15" xfId="12067" xr:uid="{B06C2928-84BD-4F7F-BA06-E8FCD3EF9802}"/>
    <cellStyle name="Normal 36 16" xfId="12448" xr:uid="{5A1B7470-29AC-4D96-A137-E3AD230772F6}"/>
    <cellStyle name="Normal 36 17" xfId="12829" xr:uid="{45567782-00A7-4EB1-A313-2EDB3A422C84}"/>
    <cellStyle name="Normal 36 18" xfId="13210" xr:uid="{0328079B-17B1-4A21-B92A-9DD99497284E}"/>
    <cellStyle name="Normal 36 19" xfId="13591" xr:uid="{B3469765-5341-4E23-B4CE-ECC65CCEFF19}"/>
    <cellStyle name="Normal 36 2" xfId="7119" xr:uid="{47043C76-AF38-4D60-AA0E-07A4C9ED52A6}"/>
    <cellStyle name="Normal 36 20" xfId="13980" xr:uid="{31C460B0-8AB3-4ED8-89EE-F9B8C667DB7F}"/>
    <cellStyle name="Normal 36 21" xfId="14361" xr:uid="{F96C690D-E447-4079-8AE3-F646EF8A833F}"/>
    <cellStyle name="Normal 36 22" xfId="14746" xr:uid="{ED8FDA7E-1852-4BD9-A345-46DE16A2A8AA}"/>
    <cellStyle name="Normal 36 23" xfId="15127" xr:uid="{B7F26F9E-8AD4-4E46-8A13-8D1C2028FFEF}"/>
    <cellStyle name="Normal 36 24" xfId="15508" xr:uid="{D22D66EF-6213-46A6-B437-ADA574B34399}"/>
    <cellStyle name="Normal 36 25" xfId="15889" xr:uid="{1D828B61-FF05-4CAF-80C7-57365A3550B9}"/>
    <cellStyle name="Normal 36 26" xfId="16270" xr:uid="{730BE279-CA1E-43B4-A59D-36C2069617F6}"/>
    <cellStyle name="Normal 36 27" xfId="21690" xr:uid="{1CB5FD09-5F4F-49F9-AFC7-9551D6C5EAC0}"/>
    <cellStyle name="Normal 36 3" xfId="7427" xr:uid="{E6AF6476-4307-4E56-AC5A-4A28B87B5267}"/>
    <cellStyle name="Normal 36 4" xfId="7807" xr:uid="{FD70AF0E-80C0-4E4E-BA8B-8AE330446EDA}"/>
    <cellStyle name="Normal 36 5" xfId="8197" xr:uid="{6F7EE3CE-54BE-4F8E-8C34-5794EEC9034B}"/>
    <cellStyle name="Normal 36 6" xfId="8578" xr:uid="{0A7AE7E2-E100-4169-84C1-646A66D7595E}"/>
    <cellStyle name="Normal 36 7" xfId="8959" xr:uid="{81AC42BB-3D27-4A7B-8498-BEF528A7CAD8}"/>
    <cellStyle name="Normal 36 8" xfId="9357" xr:uid="{0212BC68-3F93-45EE-A8E2-269A3FD1558C}"/>
    <cellStyle name="Normal 36 9" xfId="9740" xr:uid="{315A88F8-228C-47B1-A7E4-F25EDC5DDC96}"/>
    <cellStyle name="Normal 37" xfId="538" xr:uid="{00000000-0005-0000-0000-000061010000}"/>
    <cellStyle name="Normal 37 10" xfId="10123" xr:uid="{5A5EABD0-828C-42A2-8E57-B03B779098E0}"/>
    <cellStyle name="Normal 37 11" xfId="10504" xr:uid="{93C12D4B-8A01-4E90-84F8-DAB7E7BD6DFD}"/>
    <cellStyle name="Normal 37 12" xfId="10885" xr:uid="{19FE8CC9-6544-4D2D-92B7-0521E999A30B}"/>
    <cellStyle name="Normal 37 13" xfId="11266" xr:uid="{CDED6FE0-7C22-4FC5-BBBA-C8439BD25102}"/>
    <cellStyle name="Normal 37 14" xfId="11683" xr:uid="{4F65FB4E-9F6A-4A6E-8EB9-307DACE1D85E}"/>
    <cellStyle name="Normal 37 15" xfId="12068" xr:uid="{C2172445-ACB6-450F-9743-22892287A033}"/>
    <cellStyle name="Normal 37 16" xfId="12449" xr:uid="{64084FDD-3236-498B-A5A5-9567860DE9CA}"/>
    <cellStyle name="Normal 37 17" xfId="12830" xr:uid="{DFA48456-8FAF-4406-8E2D-5CFC68CA4904}"/>
    <cellStyle name="Normal 37 18" xfId="13211" xr:uid="{BC15F5C7-2C2A-4112-A7F5-85CF421CE6A9}"/>
    <cellStyle name="Normal 37 19" xfId="13592" xr:uid="{A37733AA-89F4-4FC9-9AA6-CC88A960E302}"/>
    <cellStyle name="Normal 37 2" xfId="7120" xr:uid="{F69D293F-1F31-4F30-B704-B1DD87DDD4BF}"/>
    <cellStyle name="Normal 37 20" xfId="13981" xr:uid="{D7BA9FBD-F9A6-4693-B326-F2B2EAC4B860}"/>
    <cellStyle name="Normal 37 21" xfId="14362" xr:uid="{0E27D22C-CC45-47D7-97F6-B083885DC9AA}"/>
    <cellStyle name="Normal 37 22" xfId="14747" xr:uid="{0BE80E3A-B01A-4790-8D28-7270A9561AC4}"/>
    <cellStyle name="Normal 37 23" xfId="15128" xr:uid="{C3D3F3C5-162A-4467-BC6F-A7F826D2B24A}"/>
    <cellStyle name="Normal 37 24" xfId="15509" xr:uid="{8AD780A2-541B-4BDF-855E-094D8EE43BE8}"/>
    <cellStyle name="Normal 37 25" xfId="15890" xr:uid="{588CC6E7-0CB8-4F73-B933-56E1132DC11D}"/>
    <cellStyle name="Normal 37 26" xfId="16271" xr:uid="{9729311D-CA71-4D53-99F1-A9084BF9AEF8}"/>
    <cellStyle name="Normal 37 27" xfId="21691" xr:uid="{B8B09824-F8D6-4B6D-BC9B-C30CB1C45613}"/>
    <cellStyle name="Normal 37 3" xfId="7428" xr:uid="{E2269A21-462E-4C3C-A832-12D4323BC6F5}"/>
    <cellStyle name="Normal 37 4" xfId="7808" xr:uid="{D44247C0-AB81-445B-AADE-59C6D9B3BD3E}"/>
    <cellStyle name="Normal 37 5" xfId="8198" xr:uid="{31055294-DE40-47EB-BA52-227430E8DAE2}"/>
    <cellStyle name="Normal 37 6" xfId="8579" xr:uid="{ACB1E38A-1A3F-4F2F-9BBE-B1C36F3CA4A6}"/>
    <cellStyle name="Normal 37 7" xfId="8960" xr:uid="{C9AE8C34-3765-4A1A-81A9-C88CC865A7A3}"/>
    <cellStyle name="Normal 37 8" xfId="9358" xr:uid="{D8939DBD-A3D6-4F9B-9A4D-2B3255A887D1}"/>
    <cellStyle name="Normal 37 9" xfId="9741" xr:uid="{43B61C15-BF13-40DE-AA80-1BD41C4100A1}"/>
    <cellStyle name="Normal 38" xfId="540" xr:uid="{00000000-0005-0000-0000-000062010000}"/>
    <cellStyle name="Normal 38 10" xfId="10125" xr:uid="{69F99DC9-EBBA-4437-92A3-82EFB3778704}"/>
    <cellStyle name="Normal 38 11" xfId="10506" xr:uid="{D5599DBF-74A8-4323-BDFB-860249CE99F6}"/>
    <cellStyle name="Normal 38 12" xfId="10887" xr:uid="{C82D5A38-5D87-4360-91FA-5F0509222532}"/>
    <cellStyle name="Normal 38 13" xfId="11268" xr:uid="{7143BC20-DD5B-43D4-8355-A3C74F37BA9A}"/>
    <cellStyle name="Normal 38 14" xfId="11685" xr:uid="{55403A5B-4693-4AA2-86A9-842C60AA5FCA}"/>
    <cellStyle name="Normal 38 15" xfId="12070" xr:uid="{4569E62B-C587-472C-8FA3-B457310BE144}"/>
    <cellStyle name="Normal 38 16" xfId="12451" xr:uid="{47496DDE-7716-486D-B4A1-5ED185E54A91}"/>
    <cellStyle name="Normal 38 17" xfId="12832" xr:uid="{E806D1D7-0B4C-44F2-96E5-9A1AAE755CDC}"/>
    <cellStyle name="Normal 38 18" xfId="13213" xr:uid="{2A033EDD-2E8A-443A-81F1-9C709CE4F80F}"/>
    <cellStyle name="Normal 38 19" xfId="13594" xr:uid="{2B2703D5-541B-4C2F-8A7E-0E530DB62919}"/>
    <cellStyle name="Normal 38 2" xfId="7122" xr:uid="{26D0B430-5125-4859-9E1C-64FD51D54CF1}"/>
    <cellStyle name="Normal 38 20" xfId="13983" xr:uid="{B945B132-B6E3-4F72-A0EC-66E5970420ED}"/>
    <cellStyle name="Normal 38 21" xfId="14364" xr:uid="{EB5290CE-FFDC-42B3-B46E-4146EFC6D550}"/>
    <cellStyle name="Normal 38 22" xfId="14749" xr:uid="{A2C9B487-0E27-47CC-BDE3-FB2C84FAEE37}"/>
    <cellStyle name="Normal 38 23" xfId="15130" xr:uid="{D7FD9714-418E-4BFB-A970-78DA7AAAEF14}"/>
    <cellStyle name="Normal 38 24" xfId="15511" xr:uid="{B63262B5-EBEC-4C06-A8D4-7864CCDC15DC}"/>
    <cellStyle name="Normal 38 25" xfId="15892" xr:uid="{963BAB65-C86D-4D5A-B23C-2AB6C4031563}"/>
    <cellStyle name="Normal 38 26" xfId="16273" xr:uid="{EDDC8EA5-8333-4F11-8224-A1485383D33D}"/>
    <cellStyle name="Normal 38 27" xfId="21693" xr:uid="{FB1BB72C-1143-4001-91FD-04373CB9F95E}"/>
    <cellStyle name="Normal 38 3" xfId="7430" xr:uid="{986AA41F-D8F5-4C04-8DFF-90082F193CE0}"/>
    <cellStyle name="Normal 38 4" xfId="7810" xr:uid="{D3BFE7E5-4709-4531-B899-2A4E2897E51D}"/>
    <cellStyle name="Normal 38 5" xfId="8200" xr:uid="{01DDDC3A-6118-4FBC-99B2-D94FE933E8F7}"/>
    <cellStyle name="Normal 38 6" xfId="8581" xr:uid="{FC09CC19-EA41-4CD7-A09E-89B342BF81CC}"/>
    <cellStyle name="Normal 38 7" xfId="8962" xr:uid="{D3E2104E-FD20-45E3-AADD-A208756158D3}"/>
    <cellStyle name="Normal 38 8" xfId="9360" xr:uid="{F6F55C28-C6DD-4BD0-8F06-33B2A1EDBBDA}"/>
    <cellStyle name="Normal 38 9" xfId="9743" xr:uid="{A777C97D-E412-42C1-8036-1C2BC295F14E}"/>
    <cellStyle name="Normal 39" xfId="539" xr:uid="{00000000-0005-0000-0000-000063010000}"/>
    <cellStyle name="Normal 39 10" xfId="10124" xr:uid="{5F18E47B-9AAA-4180-B18D-CA52F3A35266}"/>
    <cellStyle name="Normal 39 11" xfId="10505" xr:uid="{A4D289E4-6A7C-48EA-9266-FB3CDA171C8E}"/>
    <cellStyle name="Normal 39 12" xfId="10886" xr:uid="{301B2EDB-DA74-49E9-934D-A9C489E60F4F}"/>
    <cellStyle name="Normal 39 13" xfId="11267" xr:uid="{20AC8A12-8503-454E-A675-F2AED775452A}"/>
    <cellStyle name="Normal 39 14" xfId="11684" xr:uid="{E2941441-44D3-492E-86D2-CEDE2DFA1B00}"/>
    <cellStyle name="Normal 39 15" xfId="12069" xr:uid="{DC29B48F-3450-4A5F-A234-559631FF35A5}"/>
    <cellStyle name="Normal 39 16" xfId="12450" xr:uid="{6A0C341F-8553-417A-8E96-226ABFA903F3}"/>
    <cellStyle name="Normal 39 17" xfId="12831" xr:uid="{E0063A81-5722-4AEB-B0A1-70A4104381B8}"/>
    <cellStyle name="Normal 39 18" xfId="13212" xr:uid="{6B679602-8A56-4D70-83CC-411BE9566ADC}"/>
    <cellStyle name="Normal 39 19" xfId="13593" xr:uid="{260D4711-13D3-4C94-B758-9109C1345B16}"/>
    <cellStyle name="Normal 39 2" xfId="7121" xr:uid="{F9192CFD-3002-4633-9A09-943AAEF4D5EE}"/>
    <cellStyle name="Normal 39 20" xfId="13982" xr:uid="{0D60F409-EF98-4C33-9AA3-9A5915D8F7CB}"/>
    <cellStyle name="Normal 39 21" xfId="14363" xr:uid="{F8B32B6A-13FA-46D8-8331-FDE7AA92A6AD}"/>
    <cellStyle name="Normal 39 22" xfId="14748" xr:uid="{808A0F1F-2876-4EE0-A23F-4FE64E3A07C0}"/>
    <cellStyle name="Normal 39 23" xfId="15129" xr:uid="{927E6250-F159-417A-B1AB-E71955E843C1}"/>
    <cellStyle name="Normal 39 24" xfId="15510" xr:uid="{84CCC374-108F-41A9-A818-75D85DD2C487}"/>
    <cellStyle name="Normal 39 25" xfId="15891" xr:uid="{A9F05F92-9F6F-4D76-84FD-7B6631D9521F}"/>
    <cellStyle name="Normal 39 26" xfId="16272" xr:uid="{E2DC6A48-1F61-499D-89D3-996361176BB5}"/>
    <cellStyle name="Normal 39 27" xfId="21692" xr:uid="{2BB1B6E9-4434-4BA7-AEB9-7D598295317A}"/>
    <cellStyle name="Normal 39 3" xfId="7429" xr:uid="{AA06D6DE-7FDA-4A91-82D5-1410EE4D1557}"/>
    <cellStyle name="Normal 39 4" xfId="7809" xr:uid="{A316C84A-CE71-48C4-B2A4-C0A4D9F965F8}"/>
    <cellStyle name="Normal 39 5" xfId="8199" xr:uid="{6B3F61A3-8957-4A50-B3C7-96FB52C2D57B}"/>
    <cellStyle name="Normal 39 6" xfId="8580" xr:uid="{C919D42E-24E8-4EC7-8AB4-0A0FE62032F4}"/>
    <cellStyle name="Normal 39 7" xfId="8961" xr:uid="{65511A5E-4766-405A-9B59-50933DEB5619}"/>
    <cellStyle name="Normal 39 8" xfId="9359" xr:uid="{5DE6860F-A3FF-4E57-9A23-B4BCB2A8C500}"/>
    <cellStyle name="Normal 39 9" xfId="9742" xr:uid="{DE7F6AD8-6587-4DA9-8FF7-AAA491BCE9DB}"/>
    <cellStyle name="Normal 4" xfId="8" xr:uid="{00000000-0005-0000-0000-000054000000}"/>
    <cellStyle name="Normal 4 2" xfId="414" xr:uid="{00000000-0005-0000-0000-000016010000}"/>
    <cellStyle name="Normal 4 2 2" xfId="6401" xr:uid="{D3459329-6C16-4765-8464-61C0F3C8E1BB}"/>
    <cellStyle name="Normal 4 2 2 2" xfId="23794" xr:uid="{03CFFCA6-58E9-4F5A-AA42-92F48DA38FC6}"/>
    <cellStyle name="Normal 4 2 2 3" xfId="22858" xr:uid="{40AF85A2-FD6D-4F7E-85E9-D5BA6725F5FE}"/>
    <cellStyle name="Normal 4 2 3" xfId="6855" xr:uid="{C5BA5ADD-79B6-4A11-B009-1DC841A270D2}"/>
    <cellStyle name="Normal 4 2 4" xfId="9117" xr:uid="{BE9A3BD7-2AEE-480C-9D1D-B61C4A016B40}"/>
    <cellStyle name="Normal 4 2 5" xfId="5715" xr:uid="{BF4FBF75-5C0A-4136-AE39-75B64E04B82C}"/>
    <cellStyle name="Normal 4 2 6" xfId="16508" xr:uid="{821C7565-15F3-49DA-8133-64C4D42F923C}"/>
    <cellStyle name="Normal 4 3" xfId="413" xr:uid="{00000000-0005-0000-0000-000017010000}"/>
    <cellStyle name="Normal 4 3 2" xfId="3138" xr:uid="{C55379BC-6068-48D9-9D07-FA1F9C8DF6DA}"/>
    <cellStyle name="Normal 4 3 3" xfId="3015" xr:uid="{B231F8FF-C392-4F8E-93F4-E2343EF02174}"/>
    <cellStyle name="Normal 4 3 4" xfId="3364" xr:uid="{0DB1DDFD-730D-4CE5-920C-F7BD362F0678}"/>
    <cellStyle name="Normal 4 4" xfId="219" xr:uid="{00000000-0005-0000-0000-000015010000}"/>
    <cellStyle name="Normal 40" xfId="541" xr:uid="{00000000-0005-0000-0000-000064010000}"/>
    <cellStyle name="Normal 40 10" xfId="10126" xr:uid="{96D4D97C-B184-4619-BDE3-0018317F44B1}"/>
    <cellStyle name="Normal 40 11" xfId="10507" xr:uid="{513CD4DF-7C14-4A27-B51C-4E8E0E3C2A93}"/>
    <cellStyle name="Normal 40 12" xfId="10888" xr:uid="{1AFC88EE-1634-40D0-A18D-2E3B0A604C3E}"/>
    <cellStyle name="Normal 40 13" xfId="11269" xr:uid="{106B6693-BFD7-41BE-A265-AD1CF5A0E83E}"/>
    <cellStyle name="Normal 40 14" xfId="11686" xr:uid="{D52988C2-1D41-47F9-B764-DD98D5979CFD}"/>
    <cellStyle name="Normal 40 15" xfId="12071" xr:uid="{36E5BEB3-5C75-4795-8975-E9D79692B10A}"/>
    <cellStyle name="Normal 40 16" xfId="12452" xr:uid="{F77B1334-ADA6-4793-ABA6-564BC4461870}"/>
    <cellStyle name="Normal 40 17" xfId="12833" xr:uid="{6582A804-9148-4C72-ABE1-1BC0E5C7458C}"/>
    <cellStyle name="Normal 40 18" xfId="13214" xr:uid="{C3FD895D-C9AF-457A-8376-EECC7E1F13FD}"/>
    <cellStyle name="Normal 40 19" xfId="13595" xr:uid="{DAAB0542-BE58-4038-BA16-C615D5AFF542}"/>
    <cellStyle name="Normal 40 2" xfId="7123" xr:uid="{4FADEB02-AA68-46E0-91E4-301CAEC0862F}"/>
    <cellStyle name="Normal 40 20" xfId="13984" xr:uid="{9EC42732-7E33-4CCB-BFFF-37E88FECAAAF}"/>
    <cellStyle name="Normal 40 21" xfId="14365" xr:uid="{C81D4A8E-637C-46ED-AB40-FCC7593C9F02}"/>
    <cellStyle name="Normal 40 22" xfId="14750" xr:uid="{8E06FC12-1825-46B8-8438-DF094C7A5B42}"/>
    <cellStyle name="Normal 40 23" xfId="15131" xr:uid="{2D7F3C0C-14FD-40CC-B563-13946B0F8B0A}"/>
    <cellStyle name="Normal 40 24" xfId="15512" xr:uid="{C833FB2A-A002-49EB-AB32-64040FEA6530}"/>
    <cellStyle name="Normal 40 25" xfId="15893" xr:uid="{B6293B25-8E06-4E13-8C55-8CDC527DBB86}"/>
    <cellStyle name="Normal 40 26" xfId="16274" xr:uid="{0CBEC3B4-2A20-4082-A451-FF87D9502F26}"/>
    <cellStyle name="Normal 40 27" xfId="21694" xr:uid="{044E98C0-6F34-4FE3-83F9-25BF58EF4D2B}"/>
    <cellStyle name="Normal 40 3" xfId="7431" xr:uid="{8E35BC49-0DBF-4BBC-82F4-317795194394}"/>
    <cellStyle name="Normal 40 4" xfId="7811" xr:uid="{DF1CBD1F-D1F7-4BE6-88AA-4D00C0FAFA27}"/>
    <cellStyle name="Normal 40 5" xfId="8201" xr:uid="{E579309F-65F8-4E56-A9A0-8F5742CC3354}"/>
    <cellStyle name="Normal 40 6" xfId="8582" xr:uid="{E1D860CD-2FFA-4016-A2EE-7FDB541761B2}"/>
    <cellStyle name="Normal 40 7" xfId="8963" xr:uid="{4BEC1C7D-FAFF-428D-943C-1E4AF1457F0A}"/>
    <cellStyle name="Normal 40 8" xfId="9361" xr:uid="{E4FD74D9-CE11-4635-B3B2-5A673C0B2838}"/>
    <cellStyle name="Normal 40 9" xfId="9744" xr:uid="{5AF7F385-DB01-49CB-93A5-C4EA1F08137A}"/>
    <cellStyle name="Normal 41" xfId="542" xr:uid="{00000000-0005-0000-0000-000065010000}"/>
    <cellStyle name="Normal 41 10" xfId="10127" xr:uid="{88235D83-9E75-422F-A412-BCD4030F8CAC}"/>
    <cellStyle name="Normal 41 11" xfId="10508" xr:uid="{5853FD3E-5CDE-4505-815A-993E364265F5}"/>
    <cellStyle name="Normal 41 12" xfId="10889" xr:uid="{71EB37FC-75D7-4DA1-9019-30800982B2E3}"/>
    <cellStyle name="Normal 41 13" xfId="11270" xr:uid="{F88F40C7-32EB-46AF-A8A1-901D573FE3A0}"/>
    <cellStyle name="Normal 41 14" xfId="11687" xr:uid="{2B381115-CCFF-4051-9B27-79F60138F541}"/>
    <cellStyle name="Normal 41 15" xfId="12072" xr:uid="{7C23B2AE-6D5C-4698-9225-913C48188888}"/>
    <cellStyle name="Normal 41 16" xfId="12453" xr:uid="{EB663293-0961-403F-B0EB-9ADC923B56FC}"/>
    <cellStyle name="Normal 41 17" xfId="12834" xr:uid="{3F2F9682-1912-436F-8A90-7E092B9D17BD}"/>
    <cellStyle name="Normal 41 18" xfId="13215" xr:uid="{CEE8D91E-A2DB-48F6-B6F8-E87DA1ADBFD8}"/>
    <cellStyle name="Normal 41 19" xfId="13596" xr:uid="{A7559C3E-AA3F-477B-AB58-C5308F4CF097}"/>
    <cellStyle name="Normal 41 2" xfId="7124" xr:uid="{C941BBE0-0A8B-4022-B86C-6BD060515DE3}"/>
    <cellStyle name="Normal 41 20" xfId="13985" xr:uid="{DAC5C642-28D9-4F88-9FC6-DA355D32D206}"/>
    <cellStyle name="Normal 41 21" xfId="14366" xr:uid="{CC790D56-3746-429E-9FFB-ABED5821361C}"/>
    <cellStyle name="Normal 41 22" xfId="14751" xr:uid="{6A5A0F76-CF10-4F1C-8C81-F2AC69FCFEC6}"/>
    <cellStyle name="Normal 41 23" xfId="15132" xr:uid="{9FD757D1-4A1A-4187-AC7A-EE00112C6974}"/>
    <cellStyle name="Normal 41 24" xfId="15513" xr:uid="{DF13268F-2C26-4325-98A2-F4884CED57EE}"/>
    <cellStyle name="Normal 41 25" xfId="15894" xr:uid="{6755846C-EDA0-41A8-9F53-83EB8155EEBF}"/>
    <cellStyle name="Normal 41 26" xfId="16275" xr:uid="{3E1DAC98-F544-4451-B6C8-A3F5395E3D45}"/>
    <cellStyle name="Normal 41 27" xfId="21695" xr:uid="{CBB31C5E-17DF-4D9D-AC38-E0CC9CE77C77}"/>
    <cellStyle name="Normal 41 3" xfId="7432" xr:uid="{3881B4AA-B763-4469-A529-EF8DCDC82056}"/>
    <cellStyle name="Normal 41 4" xfId="7812" xr:uid="{A5E0EBEF-038C-48F8-8E81-1678FA96A596}"/>
    <cellStyle name="Normal 41 5" xfId="8202" xr:uid="{522BAFE3-13CB-48AA-B6F8-603BF6180539}"/>
    <cellStyle name="Normal 41 6" xfId="8583" xr:uid="{C7429EEC-593C-4933-B8FD-53ADB8BDEB5E}"/>
    <cellStyle name="Normal 41 7" xfId="8964" xr:uid="{5C39A4A6-15FB-497B-912C-8FEA1ECD60E5}"/>
    <cellStyle name="Normal 41 8" xfId="9362" xr:uid="{5A00E3B0-95F1-45D2-BBFF-E53EA56FF082}"/>
    <cellStyle name="Normal 41 9" xfId="9745" xr:uid="{FD89B11C-7B5A-4F41-8021-3399EFBE19DD}"/>
    <cellStyle name="Normal 42" xfId="543" xr:uid="{00000000-0005-0000-0000-000066010000}"/>
    <cellStyle name="Normal 42 10" xfId="10128" xr:uid="{44C38919-509B-4E88-9962-77A85EFFA489}"/>
    <cellStyle name="Normal 42 11" xfId="10509" xr:uid="{B71C10E5-F445-4475-8A26-0FC3499924E4}"/>
    <cellStyle name="Normal 42 12" xfId="10890" xr:uid="{34388A30-E703-4800-8137-3EB8BA819D94}"/>
    <cellStyle name="Normal 42 13" xfId="11271" xr:uid="{F2C2D39B-81CC-4783-970C-224E66D22E6F}"/>
    <cellStyle name="Normal 42 14" xfId="11688" xr:uid="{63EDE124-434A-4A43-AEDE-50912E92DBED}"/>
    <cellStyle name="Normal 42 15" xfId="12073" xr:uid="{8BDE48CA-C26A-45C3-8ECF-93C64B0D6F1F}"/>
    <cellStyle name="Normal 42 16" xfId="12454" xr:uid="{9094E1DD-04C4-449D-96F5-9C550A053BE5}"/>
    <cellStyle name="Normal 42 17" xfId="12835" xr:uid="{E0432AC6-7D50-4B8C-AD21-4F58C082E4B8}"/>
    <cellStyle name="Normal 42 18" xfId="13216" xr:uid="{4C8B73F1-0FF1-4A06-9BB1-38C4D008F001}"/>
    <cellStyle name="Normal 42 19" xfId="13597" xr:uid="{F7B7AAC5-C935-423E-9657-8C66EA8A24C0}"/>
    <cellStyle name="Normal 42 2" xfId="7125" xr:uid="{8FECEFE7-96E4-4814-89B2-679DA85FDD89}"/>
    <cellStyle name="Normal 42 20" xfId="13986" xr:uid="{BAC2ED55-B8A3-420A-B84D-58B9A96663F9}"/>
    <cellStyle name="Normal 42 21" xfId="14367" xr:uid="{DA2AE30C-63F9-49E6-A533-188845C55698}"/>
    <cellStyle name="Normal 42 22" xfId="14752" xr:uid="{6A091A9E-E46F-4CAB-9807-7F463824F7AB}"/>
    <cellStyle name="Normal 42 23" xfId="15133" xr:uid="{49BCCBD8-543B-4734-A877-4DF5E8E5B498}"/>
    <cellStyle name="Normal 42 24" xfId="15514" xr:uid="{89009FFE-0B1E-47A3-8BB4-BDC4D1DB434F}"/>
    <cellStyle name="Normal 42 25" xfId="15895" xr:uid="{EA4C835B-90ED-42DE-BE8E-069F99A5B9D9}"/>
    <cellStyle name="Normal 42 26" xfId="16276" xr:uid="{F70A7A3F-0210-4B6D-9718-05D201B4CE5E}"/>
    <cellStyle name="Normal 42 27" xfId="21696" xr:uid="{85623C77-CCDB-435C-AFFC-F9C46522EADF}"/>
    <cellStyle name="Normal 42 3" xfId="7433" xr:uid="{578D5FE6-0AA5-449E-909F-351A302481D0}"/>
    <cellStyle name="Normal 42 4" xfId="7813" xr:uid="{071AFFB6-9CDA-45F2-A1B7-3B36B91208A7}"/>
    <cellStyle name="Normal 42 5" xfId="8203" xr:uid="{39CD2CB4-7EF4-4AE9-9594-54794D15CFDF}"/>
    <cellStyle name="Normal 42 6" xfId="8584" xr:uid="{467228B0-5CFE-4623-AF8C-C0885348D8E9}"/>
    <cellStyle name="Normal 42 7" xfId="8965" xr:uid="{E06EC08B-995E-46FC-9DCB-F884E67D8B2A}"/>
    <cellStyle name="Normal 42 8" xfId="9363" xr:uid="{54BB62FE-0C2F-4F7B-ACDC-56475AD32C07}"/>
    <cellStyle name="Normal 42 9" xfId="9746" xr:uid="{B751AA8C-F2DD-462A-A156-7388FDCC707D}"/>
    <cellStyle name="Normal 43" xfId="545" xr:uid="{00000000-0005-0000-0000-000067010000}"/>
    <cellStyle name="Normal 43 10" xfId="10130" xr:uid="{3A1AC12C-AE08-430E-B15B-B192A551B339}"/>
    <cellStyle name="Normal 43 11" xfId="10511" xr:uid="{16FF2387-0FE0-4903-911E-5FF4B10DCD98}"/>
    <cellStyle name="Normal 43 12" xfId="10892" xr:uid="{F0863237-A529-4DC2-8CD8-A5C73FB776FE}"/>
    <cellStyle name="Normal 43 13" xfId="11273" xr:uid="{BA869628-AFDD-4BD0-8103-3F1B1F7EEBFD}"/>
    <cellStyle name="Normal 43 14" xfId="11690" xr:uid="{D7E6EC22-A5B8-4F49-94C3-E2CA04643D2B}"/>
    <cellStyle name="Normal 43 15" xfId="12075" xr:uid="{657F2FFA-3E71-4D26-8704-1F5234A4B069}"/>
    <cellStyle name="Normal 43 16" xfId="12456" xr:uid="{33F0147D-7439-4375-AA28-DCA074925D5E}"/>
    <cellStyle name="Normal 43 17" xfId="12837" xr:uid="{72C894FC-AE8B-4D36-B1DD-C6A37BBA1E96}"/>
    <cellStyle name="Normal 43 18" xfId="13218" xr:uid="{302C32E9-F079-44B9-9A86-A9DA981AA4E8}"/>
    <cellStyle name="Normal 43 19" xfId="13599" xr:uid="{8E312DFD-3EA8-4808-8A49-BC288AF3A594}"/>
    <cellStyle name="Normal 43 2" xfId="7127" xr:uid="{A17BFEBB-95E5-4CA4-ACA6-4866727CCD53}"/>
    <cellStyle name="Normal 43 20" xfId="13988" xr:uid="{395EE78D-B32B-4CCA-8BC2-1406F46E3082}"/>
    <cellStyle name="Normal 43 21" xfId="14369" xr:uid="{AC250090-B855-4E2E-A779-5921110E1AE0}"/>
    <cellStyle name="Normal 43 22" xfId="14754" xr:uid="{A1AC1050-5548-46F1-B03E-F5CD60721E3A}"/>
    <cellStyle name="Normal 43 23" xfId="15135" xr:uid="{BDA2FCB4-D5B9-483B-9D49-5C2CED87A0CF}"/>
    <cellStyle name="Normal 43 24" xfId="15516" xr:uid="{F7B9B0DD-8B36-4266-812B-81B911C59699}"/>
    <cellStyle name="Normal 43 25" xfId="15897" xr:uid="{2CED1D01-F903-4F2A-AE5C-9B304E047269}"/>
    <cellStyle name="Normal 43 26" xfId="16278" xr:uid="{1F65A662-74FA-4A7C-BA19-E7A5B2FF9092}"/>
    <cellStyle name="Normal 43 27" xfId="21698" xr:uid="{2E437281-A99B-42A4-BB5A-6A940E26E738}"/>
    <cellStyle name="Normal 43 3" xfId="7435" xr:uid="{F1A21BBC-0E6B-4050-88AE-D1C2C7197244}"/>
    <cellStyle name="Normal 43 4" xfId="7815" xr:uid="{472978AE-5BDC-4174-8A86-1ED98195AEFB}"/>
    <cellStyle name="Normal 43 5" xfId="8205" xr:uid="{27CED2C1-F18D-4F35-BBC0-ED2A9D4CE323}"/>
    <cellStyle name="Normal 43 6" xfId="8586" xr:uid="{5A80A690-F175-4CEF-9363-AA52DFE8CA82}"/>
    <cellStyle name="Normal 43 7" xfId="8967" xr:uid="{30618D16-1435-483C-BDF8-BEB866882B3E}"/>
    <cellStyle name="Normal 43 8" xfId="9365" xr:uid="{BDB8AAB1-9282-498C-859C-484AC9F99A7C}"/>
    <cellStyle name="Normal 43 9" xfId="9748" xr:uid="{7B195E59-E617-4B7C-9588-F2A866C6CA76}"/>
    <cellStyle name="Normal 44" xfId="544" xr:uid="{00000000-0005-0000-0000-000068010000}"/>
    <cellStyle name="Normal 44 10" xfId="10129" xr:uid="{91AD74D3-6C1F-4EEC-B985-13CD8F72A2C2}"/>
    <cellStyle name="Normal 44 11" xfId="10510" xr:uid="{913948C2-915B-4432-A2C2-C3868860BBCE}"/>
    <cellStyle name="Normal 44 12" xfId="10891" xr:uid="{ECEAA9A4-0C6E-4039-8682-60D7DD404397}"/>
    <cellStyle name="Normal 44 13" xfId="11272" xr:uid="{F9C06295-E337-4725-8415-65F2568A70DD}"/>
    <cellStyle name="Normal 44 14" xfId="11689" xr:uid="{07FE4688-C7F4-43AF-B411-13E6D87F8020}"/>
    <cellStyle name="Normal 44 15" xfId="12074" xr:uid="{A8EFB1E2-1D42-44C9-95DF-8EF3183A2D4C}"/>
    <cellStyle name="Normal 44 16" xfId="12455" xr:uid="{0222199E-059E-4907-A910-5B8D6E6E01C0}"/>
    <cellStyle name="Normal 44 17" xfId="12836" xr:uid="{360A91D9-4B81-43E8-B18F-61AFAC346201}"/>
    <cellStyle name="Normal 44 18" xfId="13217" xr:uid="{CC3101A2-ED9F-4338-973A-99D712CCDC55}"/>
    <cellStyle name="Normal 44 19" xfId="13598" xr:uid="{2A5664B4-78A4-4E31-8850-B0B78E97D736}"/>
    <cellStyle name="Normal 44 2" xfId="7126" xr:uid="{F2406039-33C2-4413-AF20-A3FFF5DF38F2}"/>
    <cellStyle name="Normal 44 20" xfId="13987" xr:uid="{6EE71918-60DF-407F-B9FE-979828F0B383}"/>
    <cellStyle name="Normal 44 21" xfId="14368" xr:uid="{D417ECF0-F3C6-44B7-9331-238297985D1B}"/>
    <cellStyle name="Normal 44 22" xfId="14753" xr:uid="{1C7ECE2A-1882-42FC-8118-4D402CA1A87E}"/>
    <cellStyle name="Normal 44 23" xfId="15134" xr:uid="{E839C589-6968-4196-BDD2-E54779DCFD23}"/>
    <cellStyle name="Normal 44 24" xfId="15515" xr:uid="{B359A502-EC1A-4D9E-8378-80FAAD1596DA}"/>
    <cellStyle name="Normal 44 25" xfId="15896" xr:uid="{61395025-EF01-4CFF-BAD0-6C4EC7DE79A4}"/>
    <cellStyle name="Normal 44 26" xfId="16277" xr:uid="{628CB2C2-D7E9-4081-B791-CDE456004006}"/>
    <cellStyle name="Normal 44 27" xfId="21697" xr:uid="{4F634B65-7F6B-40BA-8C5F-3F68B74F5265}"/>
    <cellStyle name="Normal 44 3" xfId="7434" xr:uid="{C7367BA3-13AC-46B0-ADFE-D3A09D26C584}"/>
    <cellStyle name="Normal 44 4" xfId="7814" xr:uid="{21AEDF99-0C72-4D3D-902E-FB3780829386}"/>
    <cellStyle name="Normal 44 5" xfId="8204" xr:uid="{7A793B02-9662-4096-AD80-8992AE30CB8D}"/>
    <cellStyle name="Normal 44 6" xfId="8585" xr:uid="{0F90857C-988A-49BB-B923-98D58763F37E}"/>
    <cellStyle name="Normal 44 7" xfId="8966" xr:uid="{C4B11F1C-5B69-448D-B0C1-D305E89919BE}"/>
    <cellStyle name="Normal 44 8" xfId="9364" xr:uid="{C68C0708-42A9-42E6-AE1A-3FEF9AC43324}"/>
    <cellStyle name="Normal 44 9" xfId="9747" xr:uid="{76F0E6D5-8898-4A0A-9E5B-60B64BBBC47B}"/>
    <cellStyle name="Normal 45" xfId="546" xr:uid="{00000000-0005-0000-0000-000069010000}"/>
    <cellStyle name="Normal 45 10" xfId="10131" xr:uid="{BF6E3A13-234E-4773-8EF4-7AF71E20A565}"/>
    <cellStyle name="Normal 45 11" xfId="10512" xr:uid="{3E05D39E-E42A-4E19-A677-AE61F469F3A3}"/>
    <cellStyle name="Normal 45 12" xfId="10893" xr:uid="{16C3519C-9EBD-40BC-936A-F5056055A444}"/>
    <cellStyle name="Normal 45 13" xfId="11274" xr:uid="{012A1ED9-8D9F-4BCD-B28E-6AE47CE58069}"/>
    <cellStyle name="Normal 45 14" xfId="11691" xr:uid="{8256D650-C109-4121-BAD3-16575B40BF59}"/>
    <cellStyle name="Normal 45 15" xfId="12076" xr:uid="{AC4EFA64-C8CE-4089-B62A-62AAD86A0F80}"/>
    <cellStyle name="Normal 45 16" xfId="12457" xr:uid="{0BC8423A-C7BC-4BAB-A4D2-B6A48F2661FC}"/>
    <cellStyle name="Normal 45 17" xfId="12838" xr:uid="{32A085F8-9220-425B-9B7A-2B2616A6BDEA}"/>
    <cellStyle name="Normal 45 18" xfId="13219" xr:uid="{23DAB97F-69F9-4D84-B678-9AF2FD7CBF4F}"/>
    <cellStyle name="Normal 45 19" xfId="13600" xr:uid="{DE0FA832-1416-4A2C-96BF-FB4D5A24DC92}"/>
    <cellStyle name="Normal 45 2" xfId="7128" xr:uid="{9E69623B-7C73-417A-99B4-5E8B5D1C5C07}"/>
    <cellStyle name="Normal 45 20" xfId="13989" xr:uid="{90BFACC6-6F90-477A-8D3C-123DC50CE72A}"/>
    <cellStyle name="Normal 45 21" xfId="14370" xr:uid="{D7C34FB2-9C8C-49C9-B657-83E6C795E4B0}"/>
    <cellStyle name="Normal 45 22" xfId="14755" xr:uid="{CD5537A0-25FB-491C-BF5F-16B5AA6F3BE0}"/>
    <cellStyle name="Normal 45 23" xfId="15136" xr:uid="{09EE2BD5-BB3E-4581-A5C8-17C5E55004B4}"/>
    <cellStyle name="Normal 45 24" xfId="15517" xr:uid="{66F9E34F-527A-40D7-8931-9EBE3CE269B8}"/>
    <cellStyle name="Normal 45 25" xfId="15898" xr:uid="{70A7D798-E48D-4A5B-B962-A2BB6B61806C}"/>
    <cellStyle name="Normal 45 26" xfId="16279" xr:uid="{94D70015-F40D-49F9-8460-18AD67FAF550}"/>
    <cellStyle name="Normal 45 27" xfId="21699" xr:uid="{C606E6F2-F4D6-43B2-BB48-2B664293A179}"/>
    <cellStyle name="Normal 45 3" xfId="7436" xr:uid="{6068DA04-7899-45EC-BAEC-8947A483CB96}"/>
    <cellStyle name="Normal 45 4" xfId="7816" xr:uid="{7A6129A1-81D8-48B7-B09F-6AAECE0A567B}"/>
    <cellStyle name="Normal 45 5" xfId="8206" xr:uid="{B01B1A53-64C7-4D9B-8D50-3D9B8002CBA0}"/>
    <cellStyle name="Normal 45 6" xfId="8587" xr:uid="{A30DDDE7-95B3-41B7-BCA0-684E56308A88}"/>
    <cellStyle name="Normal 45 7" xfId="8968" xr:uid="{962C98AE-36E0-4000-A56F-38B3D59AC7C9}"/>
    <cellStyle name="Normal 45 8" xfId="9366" xr:uid="{7984FB37-E83B-4ECC-84C5-FE8B1F3A7392}"/>
    <cellStyle name="Normal 45 9" xfId="9749" xr:uid="{9FB7C91A-7AE9-4028-877E-A971773D473B}"/>
    <cellStyle name="Normal 46" xfId="547" xr:uid="{00000000-0005-0000-0000-0000FB010000}"/>
    <cellStyle name="Normal 46 10" xfId="10132" xr:uid="{49F4865D-14B0-4FC3-BD50-0E038DED665A}"/>
    <cellStyle name="Normal 46 11" xfId="10513" xr:uid="{F2F4CD87-575D-4DFC-83CE-8A021115359D}"/>
    <cellStyle name="Normal 46 12" xfId="10894" xr:uid="{9270ACAE-EFE2-4691-84A0-7A2EE7262E84}"/>
    <cellStyle name="Normal 46 13" xfId="11275" xr:uid="{2C3ABC60-DE42-4359-B67F-92DD344614B0}"/>
    <cellStyle name="Normal 46 14" xfId="11692" xr:uid="{3310AAE7-7C03-48CC-845A-5C98ED80245E}"/>
    <cellStyle name="Normal 46 15" xfId="12077" xr:uid="{D598B96F-C02E-4363-B9FA-959E18B1B64D}"/>
    <cellStyle name="Normal 46 16" xfId="12458" xr:uid="{FA61E153-3B60-4E3D-AB44-1CB286204E2B}"/>
    <cellStyle name="Normal 46 17" xfId="12839" xr:uid="{32864493-321A-420C-869D-8FBF9FB9EEB0}"/>
    <cellStyle name="Normal 46 18" xfId="13220" xr:uid="{994F3129-AAE3-4923-AE31-21E994FE6F1F}"/>
    <cellStyle name="Normal 46 19" xfId="13601" xr:uid="{08F8B3AC-CDE7-4D81-BE65-F52E43E8EEB5}"/>
    <cellStyle name="Normal 46 2" xfId="7129" xr:uid="{91580AAF-FADA-411E-BFC6-AF5FB970B966}"/>
    <cellStyle name="Normal 46 20" xfId="13990" xr:uid="{E56C4953-D9FB-4A70-9EC2-A76C53012820}"/>
    <cellStyle name="Normal 46 21" xfId="14371" xr:uid="{D9BB6C2A-5E64-4A21-B281-479F9A6D2BB2}"/>
    <cellStyle name="Normal 46 22" xfId="14756" xr:uid="{D1BAD632-8CF9-432D-8469-64BF70199EB7}"/>
    <cellStyle name="Normal 46 23" xfId="15137" xr:uid="{516F6E86-2939-4B6F-978E-65E12C1204A3}"/>
    <cellStyle name="Normal 46 24" xfId="15518" xr:uid="{3D9068BE-52E7-4895-ADEA-28E205CB7F2B}"/>
    <cellStyle name="Normal 46 25" xfId="15899" xr:uid="{A9E0F299-A2C4-4F0A-B1A9-423188B3C482}"/>
    <cellStyle name="Normal 46 26" xfId="16280" xr:uid="{86414D23-60F2-473B-9FD5-6129640197F1}"/>
    <cellStyle name="Normal 46 27" xfId="21700" xr:uid="{CBDF372E-82CE-4154-BC14-8B93D0EFC793}"/>
    <cellStyle name="Normal 46 3" xfId="7437" xr:uid="{1BA5B1DF-9DDF-4B86-BCE7-88AA8A434F29}"/>
    <cellStyle name="Normal 46 4" xfId="7817" xr:uid="{B8CA3BD4-642A-4FA1-ACC0-A7FC384C5A7B}"/>
    <cellStyle name="Normal 46 5" xfId="8207" xr:uid="{2C6C7E95-576B-43E4-83CA-59225F377EC0}"/>
    <cellStyle name="Normal 46 6" xfId="8588" xr:uid="{24D458A7-2DFF-4D97-AB71-9EFD6E664979}"/>
    <cellStyle name="Normal 46 7" xfId="8969" xr:uid="{F04E816B-5B03-44B0-9257-546EFFFA1B30}"/>
    <cellStyle name="Normal 46 8" xfId="9367" xr:uid="{8E25623E-6A5A-4D07-B70D-BCA3FF855665}"/>
    <cellStyle name="Normal 46 9" xfId="9750" xr:uid="{E091C79C-5827-4EB7-A1AB-78BB1D7AA4EA}"/>
    <cellStyle name="Normal 47" xfId="590" xr:uid="{00000000-0005-0000-0000-00000E020000}"/>
    <cellStyle name="Normal 47 10" xfId="10147" xr:uid="{A9E4216F-B7E7-4940-9138-DB148C2FF482}"/>
    <cellStyle name="Normal 47 11" xfId="10528" xr:uid="{365917CF-E9A4-437E-B34A-31CE9A13642B}"/>
    <cellStyle name="Normal 47 12" xfId="10909" xr:uid="{24FE163C-2D10-417B-A0AF-DA6EDBE82DD3}"/>
    <cellStyle name="Normal 47 13" xfId="11290" xr:uid="{DF0244D2-C0E0-4DAA-A84E-190D4E0BF648}"/>
    <cellStyle name="Normal 47 14" xfId="11707" xr:uid="{9826810C-92D3-440F-854A-CDD74BBC5EFE}"/>
    <cellStyle name="Normal 47 15" xfId="12092" xr:uid="{D471460D-C3D0-4CB5-83C6-564ABB7A7EC7}"/>
    <cellStyle name="Normal 47 16" xfId="12473" xr:uid="{91161380-C5FB-485F-BEB2-597E52B6DA3F}"/>
    <cellStyle name="Normal 47 17" xfId="12854" xr:uid="{BEF7AE24-C7B6-472F-AEAF-0F5FA6292360}"/>
    <cellStyle name="Normal 47 18" xfId="13235" xr:uid="{ECD16382-9F6D-4D2B-8444-CE4504B29A7F}"/>
    <cellStyle name="Normal 47 19" xfId="13616" xr:uid="{7AEB0933-644C-4A1A-B804-CDF3577A4855}"/>
    <cellStyle name="Normal 47 2" xfId="7142" xr:uid="{98515EC2-1300-435B-A87B-EB6E0716B694}"/>
    <cellStyle name="Normal 47 20" xfId="14005" xr:uid="{8BA41249-8D11-4554-864F-71EB7F6A1BA3}"/>
    <cellStyle name="Normal 47 21" xfId="14386" xr:uid="{1F0D78A0-ED43-4346-A8BF-10FFEED878BA}"/>
    <cellStyle name="Normal 47 22" xfId="14771" xr:uid="{2FE9A485-26D3-48FC-A808-C333D97DFD93}"/>
    <cellStyle name="Normal 47 23" xfId="15152" xr:uid="{A894B1C7-D7B8-422C-9B5F-0A1116EB63BE}"/>
    <cellStyle name="Normal 47 24" xfId="15533" xr:uid="{5AAEC763-8A77-4B4F-8EE0-1BD5B5EA1828}"/>
    <cellStyle name="Normal 47 25" xfId="15914" xr:uid="{18995997-7092-4634-8FBF-EBF9233B9CDE}"/>
    <cellStyle name="Normal 47 26" xfId="16295" xr:uid="{1146286E-9CC8-4277-B1B4-7CCDED283575}"/>
    <cellStyle name="Normal 47 27" xfId="21715" xr:uid="{177E14B1-D8A6-4D40-B14D-DF1DE99F3ABA}"/>
    <cellStyle name="Normal 47 3" xfId="7452" xr:uid="{7D6BEA77-B3AD-48FF-B25A-0DC9C99FCEF0}"/>
    <cellStyle name="Normal 47 4" xfId="7832" xr:uid="{305FE07B-75FA-4714-B928-E0FB8333745E}"/>
    <cellStyle name="Normal 47 5" xfId="8222" xr:uid="{6F6AF2B5-7BFC-4D00-8CDD-088185F25886}"/>
    <cellStyle name="Normal 47 6" xfId="8603" xr:uid="{BBB1777C-B44D-45C0-ACB1-052C2FCF2949}"/>
    <cellStyle name="Normal 47 7" xfId="8984" xr:uid="{B6A4B4FF-21E9-4739-9B92-3F56CE1DE674}"/>
    <cellStyle name="Normal 47 8" xfId="9384" xr:uid="{4F924868-7859-48C9-8CF4-03656B1B8F91}"/>
    <cellStyle name="Normal 47 9" xfId="9765" xr:uid="{4BF94EA4-C91D-48CF-8BFF-E3394455FEA9}"/>
    <cellStyle name="Normal 48" xfId="714" xr:uid="{00000000-0005-0000-0000-00000F020000}"/>
    <cellStyle name="Normal 48 10" xfId="10221" xr:uid="{ADCB0AB2-E1E3-4144-B339-A34EAB0C1354}"/>
    <cellStyle name="Normal 48 11" xfId="10602" xr:uid="{1ABBB27A-9D8F-4A02-9E60-EA63E0B87B9B}"/>
    <cellStyle name="Normal 48 12" xfId="10983" xr:uid="{95EF5B33-6B2B-4CC5-B314-959A7756C764}"/>
    <cellStyle name="Normal 48 13" xfId="11364" xr:uid="{9B5CDB16-0F7E-4755-8CDE-96EA5EED36E6}"/>
    <cellStyle name="Normal 48 14" xfId="11781" xr:uid="{FC5AEB2D-A9E7-4E0C-9E68-AEB2C054751C}"/>
    <cellStyle name="Normal 48 15" xfId="12166" xr:uid="{EE4F23D1-5F0F-44E4-A839-7C239E00761B}"/>
    <cellStyle name="Normal 48 16" xfId="12547" xr:uid="{F72A88CD-10C8-4B52-8309-ADC44E9A1B60}"/>
    <cellStyle name="Normal 48 17" xfId="12928" xr:uid="{3BE4173F-5466-48D5-AB7B-5E64CA6F02D1}"/>
    <cellStyle name="Normal 48 18" xfId="13309" xr:uid="{E3F648D9-B846-4FF7-A893-AAE9D1175B6E}"/>
    <cellStyle name="Normal 48 19" xfId="13690" xr:uid="{C1E8A89D-B7B5-4659-A959-70268639FFC6}"/>
    <cellStyle name="Normal 48 2" xfId="7148" xr:uid="{905DCA04-6401-4457-93FA-C4388364AE92}"/>
    <cellStyle name="Normal 48 20" xfId="14079" xr:uid="{A09FABFF-D457-4164-A9A2-41BC364FBEE1}"/>
    <cellStyle name="Normal 48 21" xfId="14460" xr:uid="{4C0D7DC8-6FEA-4420-85BB-8DE1496F4F36}"/>
    <cellStyle name="Normal 48 22" xfId="14845" xr:uid="{6D3CB709-0986-47BA-B2B6-C7BF5B089D27}"/>
    <cellStyle name="Normal 48 23" xfId="15226" xr:uid="{5861CCDF-3D09-45F2-8A7B-9E4C37659F38}"/>
    <cellStyle name="Normal 48 24" xfId="15607" xr:uid="{F9E4162A-01BA-495F-A6B2-A6FA0698C957}"/>
    <cellStyle name="Normal 48 25" xfId="15988" xr:uid="{5DFA02FF-C8F2-4E3A-B7B8-806C5BDDE174}"/>
    <cellStyle name="Normal 48 26" xfId="16369" xr:uid="{12B83AF6-4D31-4588-966D-11078C3C2884}"/>
    <cellStyle name="Normal 48 27" xfId="21789" xr:uid="{B79A2EF2-4855-42D3-A6AD-F5508B5B40CB}"/>
    <cellStyle name="Normal 48 3" xfId="7525" xr:uid="{2914268E-5546-40FF-871C-4261E61E23A7}"/>
    <cellStyle name="Normal 48 4" xfId="7921" xr:uid="{FC1D1F1E-9578-4EE7-89D9-2A7F2B19B3F1}"/>
    <cellStyle name="Normal 48 5" xfId="8296" xr:uid="{F281A913-B68F-4F38-9117-B5287F538538}"/>
    <cellStyle name="Normal 48 6" xfId="8677" xr:uid="{56FDA0CC-FF63-4EDF-A4B2-E182CE2C4ECE}"/>
    <cellStyle name="Normal 48 7" xfId="9058" xr:uid="{287590AD-6D23-49FB-9FFE-1BB657142E8D}"/>
    <cellStyle name="Normal 48 8" xfId="9458" xr:uid="{D8C483F4-A2F1-4865-8383-F18BE06543A6}"/>
    <cellStyle name="Normal 48 9" xfId="9839" xr:uid="{730491A0-4358-4A14-AB45-0E163E0C6DCA}"/>
    <cellStyle name="Normal 49" xfId="724" xr:uid="{00000000-0005-0000-0000-000010020000}"/>
    <cellStyle name="Normal 49 10" xfId="10231" xr:uid="{6A852B2F-803B-4435-B264-07282DB6501B}"/>
    <cellStyle name="Normal 49 11" xfId="10612" xr:uid="{96786B63-9687-4796-8175-43CA0D14EA3C}"/>
    <cellStyle name="Normal 49 12" xfId="10993" xr:uid="{B08DF39C-3304-4EFE-9373-B7E8B3B0DCDC}"/>
    <cellStyle name="Normal 49 13" xfId="11374" xr:uid="{D9B86984-719D-4F9A-9DAF-D7D739ED5EDF}"/>
    <cellStyle name="Normal 49 14" xfId="11791" xr:uid="{9E6D090B-C63B-4F69-B3BA-32B8641A54C5}"/>
    <cellStyle name="Normal 49 15" xfId="12176" xr:uid="{C5EDE168-4BA5-4799-BB67-AA555C1D3D36}"/>
    <cellStyle name="Normal 49 16" xfId="12557" xr:uid="{A7DE37BF-48F1-4CD6-814C-AEF3ED922239}"/>
    <cellStyle name="Normal 49 17" xfId="12938" xr:uid="{D97C7C88-D504-4A61-AF41-F85B8083C205}"/>
    <cellStyle name="Normal 49 18" xfId="13319" xr:uid="{9559DBA4-EBC3-4A77-9906-1C3CC70BDE06}"/>
    <cellStyle name="Normal 49 19" xfId="13700" xr:uid="{67164A20-0ECB-4B83-B7E5-9343D1F35067}"/>
    <cellStyle name="Normal 49 2" xfId="7158" xr:uid="{D5C8A50E-ABBD-417F-8851-A1C310C67252}"/>
    <cellStyle name="Normal 49 20" xfId="14089" xr:uid="{0DDC223B-4CDF-44C4-86F1-A569A65B2BBB}"/>
    <cellStyle name="Normal 49 21" xfId="14470" xr:uid="{416300DD-1CCC-4A16-AC20-C8985BD1BB96}"/>
    <cellStyle name="Normal 49 22" xfId="14855" xr:uid="{4E54BF43-78EA-4A93-B938-A9234CACF28A}"/>
    <cellStyle name="Normal 49 23" xfId="15236" xr:uid="{7736FFE6-F51A-48A0-B8EE-9A22BAA24219}"/>
    <cellStyle name="Normal 49 24" xfId="15617" xr:uid="{1D7C580D-9AB9-47E0-B24A-9D41B2751751}"/>
    <cellStyle name="Normal 49 25" xfId="15998" xr:uid="{319DC50E-D7D2-48F3-9CFE-AB67C769C47B}"/>
    <cellStyle name="Normal 49 26" xfId="16379" xr:uid="{47B8E194-F0C5-4244-99DA-365E2B8BCAEB}"/>
    <cellStyle name="Normal 49 27" xfId="21799" xr:uid="{217C53D8-CC0C-4902-94B3-CE8A41A5CAA7}"/>
    <cellStyle name="Normal 49 3" xfId="7535" xr:uid="{C695E5D5-91C1-4D3D-AD0C-B3FD499203FF}"/>
    <cellStyle name="Normal 49 4" xfId="7931" xr:uid="{A0DEE105-6406-4060-92B5-81C4596A288E}"/>
    <cellStyle name="Normal 49 5" xfId="8306" xr:uid="{DC234AD2-06EA-4AB1-B5A4-27E2BB0B23CE}"/>
    <cellStyle name="Normal 49 6" xfId="8687" xr:uid="{4130124F-CAD9-4543-B7C5-E9D67886CBAB}"/>
    <cellStyle name="Normal 49 7" xfId="9068" xr:uid="{0E04A981-83F1-4943-919C-10D727B2D9A7}"/>
    <cellStyle name="Normal 49 8" xfId="9468" xr:uid="{E7ADB0C7-C1A8-44EE-91CC-9CA70CDF0874}"/>
    <cellStyle name="Normal 49 9" xfId="9849" xr:uid="{109F6AE9-3EF6-466C-A5DF-47D7EB00C50E}"/>
    <cellStyle name="Normal 5" xfId="68" xr:uid="{00000000-0005-0000-0000-000055000000}"/>
    <cellStyle name="Normal 5 10" xfId="5195" xr:uid="{0C6FCA18-6AE1-45FD-8D28-692B90830536}"/>
    <cellStyle name="Normal 5 11" xfId="5309" xr:uid="{90D241FB-E32E-4FEC-90BD-246E61D940EA}"/>
    <cellStyle name="Normal 5 12" xfId="5349" xr:uid="{342289FB-A785-4D1B-BB11-1BD31BF6505A}"/>
    <cellStyle name="Normal 5 13" xfId="5434" xr:uid="{34CC9A75-A82E-4500-AB88-2E413E8EC960}"/>
    <cellStyle name="Normal 5 14" xfId="5527" xr:uid="{BF449897-9E26-49FE-B377-09C70137FCB0}"/>
    <cellStyle name="Normal 5 15" xfId="5630" xr:uid="{5BFEE0DE-B3D4-45BB-9BB4-52F4E0F696C6}"/>
    <cellStyle name="Normal 5 16" xfId="5747" xr:uid="{AD00BEEB-F20B-4305-8E7F-2342D0261E90}"/>
    <cellStyle name="Normal 5 17" xfId="5873" xr:uid="{15BBE729-DF6B-4168-BA58-97E2A0852A66}"/>
    <cellStyle name="Normal 5 18" xfId="5978" xr:uid="{CE3F5106-821F-4090-9BCC-2F7054EA23C5}"/>
    <cellStyle name="Normal 5 19" xfId="6082" xr:uid="{D2E724E2-2904-4BD4-8BEE-E119A9A65DF5}"/>
    <cellStyle name="Normal 5 2" xfId="416" xr:uid="{00000000-0005-0000-0000-000019010000}"/>
    <cellStyle name="Normal 5 2 2" xfId="6857" xr:uid="{C6E1615E-0F07-47D4-8E46-2E0FF9C3F05E}"/>
    <cellStyle name="Normal 5 2 3" xfId="5011" xr:uid="{F1562275-722F-4EA9-B0B1-3C1C1886DCB2}"/>
    <cellStyle name="Normal 5 20" xfId="6186" xr:uid="{1D71E76F-3EAC-4E1A-9E66-C8512B4EB7AE}"/>
    <cellStyle name="Normal 5 21" xfId="6290" xr:uid="{CCD9480F-EB16-437C-AFA3-16F2E43FE8C7}"/>
    <cellStyle name="Normal 5 22" xfId="6405" xr:uid="{AE576C8E-DEE1-42C6-9973-FE183FA22497}"/>
    <cellStyle name="Normal 5 23" xfId="6516" xr:uid="{3042E0D2-D926-4C16-BA7B-EA3498312C7B}"/>
    <cellStyle name="Normal 5 24" xfId="6620" xr:uid="{178D4226-B7BB-4D91-B9DE-04E824AEC330}"/>
    <cellStyle name="Normal 5 25" xfId="6725" xr:uid="{4DD8D754-9010-4E70-BE2E-1B68AD2753A0}"/>
    <cellStyle name="Normal 5 26" xfId="6919" xr:uid="{8CF1790E-0326-4AB3-8428-275C22CB94D6}"/>
    <cellStyle name="Normal 5 27" xfId="7204" xr:uid="{CBC41F28-3880-4C8D-A7B1-C66795E800F3}"/>
    <cellStyle name="Normal 5 28" xfId="7581" xr:uid="{E3DDB9B9-0E48-41E9-A6F6-EEAC269194A2}"/>
    <cellStyle name="Normal 5 29" xfId="7977" xr:uid="{CA36D56A-901F-416E-8332-AB425CDFA564}"/>
    <cellStyle name="Normal 5 3" xfId="415" xr:uid="{00000000-0005-0000-0000-00001A010000}"/>
    <cellStyle name="Normal 5 3 2" xfId="6856" xr:uid="{7C25FD65-FEEA-46A9-8FB8-72C6478FE947}"/>
    <cellStyle name="Normal 5 3 3" xfId="5015" xr:uid="{A327D3AA-51A4-45BC-B169-A41C8A7672C1}"/>
    <cellStyle name="Normal 5 30" xfId="8352" xr:uid="{2FE42570-E892-494C-9ACC-F8740280A692}"/>
    <cellStyle name="Normal 5 31" xfId="8733" xr:uid="{97433738-EA8A-453D-B984-5C2A6BA573DD}"/>
    <cellStyle name="Normal 5 32" xfId="9118" xr:uid="{B9D296F1-F3E5-4CA6-9975-96D26DDB9C12}"/>
    <cellStyle name="Normal 5 33" xfId="9514" xr:uid="{A059DD04-F9E7-4181-A2D3-AC8E2298ED3B}"/>
    <cellStyle name="Normal 5 34" xfId="9895" xr:uid="{95A47DB0-1FEB-48DC-9A3A-648741C64767}"/>
    <cellStyle name="Normal 5 35" xfId="10277" xr:uid="{5F379B31-90E3-4B6D-AB7D-8857008B3A63}"/>
    <cellStyle name="Normal 5 36" xfId="10658" xr:uid="{3659F7E0-CEBC-4111-9507-690B17E1F6C2}"/>
    <cellStyle name="Normal 5 37" xfId="11039" xr:uid="{02539F58-E085-45CA-88AA-C429DD3D1AE3}"/>
    <cellStyle name="Normal 5 38" xfId="11456" xr:uid="{A130DFA1-516E-4A2F-A5C2-9B2BED51D146}"/>
    <cellStyle name="Normal 5 39" xfId="11841" xr:uid="{0940F987-E67B-41B2-9ECB-E6B6B5D8A18C}"/>
    <cellStyle name="Normal 5 4" xfId="596" xr:uid="{00000000-0005-0000-0000-0000B1000000}"/>
    <cellStyle name="Normal 5 4 10" xfId="9769" xr:uid="{6D486751-A047-4432-BA38-4A235248F5AA}"/>
    <cellStyle name="Normal 5 4 11" xfId="10151" xr:uid="{9996AAF1-4DFE-41E6-9358-F6D4DB7882ED}"/>
    <cellStyle name="Normal 5 4 12" xfId="10532" xr:uid="{A64B3F26-5A51-4137-8FCE-21C224C99A0F}"/>
    <cellStyle name="Normal 5 4 13" xfId="10913" xr:uid="{E6CF7294-3141-460A-9B70-01F3D89F1BE6}"/>
    <cellStyle name="Normal 5 4 14" xfId="11294" xr:uid="{9E179732-6C59-4535-B9D0-FDD69981B1D8}"/>
    <cellStyle name="Normal 5 4 15" xfId="11711" xr:uid="{5DA747AC-23A1-4A20-95D0-614A415DABDA}"/>
    <cellStyle name="Normal 5 4 16" xfId="12096" xr:uid="{A25EA1EF-57DA-4BD4-9D2A-42FD887E7CE1}"/>
    <cellStyle name="Normal 5 4 17" xfId="12477" xr:uid="{39169A08-5E44-4F16-AE6A-DDE15BC55938}"/>
    <cellStyle name="Normal 5 4 18" xfId="12858" xr:uid="{527D0BD9-2B64-4D89-8588-7024753E3F8C}"/>
    <cellStyle name="Normal 5 4 19" xfId="13239" xr:uid="{49B1FBD4-73A4-4FFE-B4C3-1E24FCCC6EA0}"/>
    <cellStyle name="Normal 5 4 2" xfId="2323" xr:uid="{07528D05-490E-4661-B3B9-2248786354E6}"/>
    <cellStyle name="Normal 5 4 2 2" xfId="3173" xr:uid="{335BD930-317F-4822-95AD-3E2B401E4861}"/>
    <cellStyle name="Normal 5 4 20" xfId="13620" xr:uid="{8BFF7D5B-864D-40E2-BB14-453B38924CDC}"/>
    <cellStyle name="Normal 5 4 21" xfId="14009" xr:uid="{C507B5ED-0299-479E-8D48-ED9540A7E1FA}"/>
    <cellStyle name="Normal 5 4 22" xfId="14390" xr:uid="{913CE0A7-F2CA-42BA-A2E5-1C1B5CAB8B27}"/>
    <cellStyle name="Normal 5 4 23" xfId="14775" xr:uid="{49711461-3057-4030-AF38-3D0C901B7773}"/>
    <cellStyle name="Normal 5 4 24" xfId="15156" xr:uid="{092E472B-58F5-4029-812B-AA94C98C11CD}"/>
    <cellStyle name="Normal 5 4 25" xfId="15537" xr:uid="{CBAB164C-C071-4D4A-B64A-2992E044B918}"/>
    <cellStyle name="Normal 5 4 26" xfId="15918" xr:uid="{B37494C9-1AA9-4D86-9A65-ECDC3873B601}"/>
    <cellStyle name="Normal 5 4 27" xfId="16299" xr:uid="{45FE68D5-8E6A-47A7-B57A-6D29B5680D06}"/>
    <cellStyle name="Normal 5 4 28" xfId="21719" xr:uid="{28646080-1B64-456A-8C23-B738713C2EF2}"/>
    <cellStyle name="Normal 5 4 3" xfId="3019" xr:uid="{8326484F-6167-4D72-BE95-17A3192DC311}"/>
    <cellStyle name="Normal 5 4 3 2" xfId="7145" xr:uid="{04AFB9AA-A83B-4BD6-ADD2-D39C35C7797B}"/>
    <cellStyle name="Normal 5 4 4" xfId="3365" xr:uid="{79190F8E-23D1-42CB-A521-14A94ED6EBBA}"/>
    <cellStyle name="Normal 5 4 4 2" xfId="7456" xr:uid="{A91E9458-FD88-47DE-B4D0-A81D7E1A15A8}"/>
    <cellStyle name="Normal 5 4 5" xfId="7837" xr:uid="{4D722EE0-B4E1-4518-AFFA-DDDCDC4ECEC4}"/>
    <cellStyle name="Normal 5 4 6" xfId="8226" xr:uid="{3DB05B1A-2A7F-46F9-BFCF-56101AC8F1ED}"/>
    <cellStyle name="Normal 5 4 7" xfId="8607" xr:uid="{5C19ACC5-EBC9-48D1-B3F1-DB76B3E56183}"/>
    <cellStyle name="Normal 5 4 8" xfId="8988" xr:uid="{97D070DD-4B79-4D1F-98D8-DBD15E57438B}"/>
    <cellStyle name="Normal 5 4 9" xfId="9388" xr:uid="{4B3E4CBD-3B94-4700-A092-443290DA2FE2}"/>
    <cellStyle name="Normal 5 40" xfId="12222" xr:uid="{D9D84D1B-2A27-4FC5-870D-97F72CE45589}"/>
    <cellStyle name="Normal 5 41" xfId="12603" xr:uid="{7BE3573D-FF08-4739-A53F-BB96887502EF}"/>
    <cellStyle name="Normal 5 42" xfId="12984" xr:uid="{E75DD712-F74F-4F8B-9A57-3A84E850218E}"/>
    <cellStyle name="Normal 5 43" xfId="13365" xr:uid="{18D473E6-995B-47C7-93D5-D11936769CC0}"/>
    <cellStyle name="Normal 5 44" xfId="13754" xr:uid="{0888CEB6-7BE9-42D2-B06B-36767EF20028}"/>
    <cellStyle name="Normal 5 45" xfId="14135" xr:uid="{A27AD080-4527-48B2-80FB-56A86CD67724}"/>
    <cellStyle name="Normal 5 46" xfId="14520" xr:uid="{9FAA93F2-8845-440A-9736-1FFB6F2E5A63}"/>
    <cellStyle name="Normal 5 47" xfId="14901" xr:uid="{8592E647-B58C-41D6-A3EB-8F1D481FACDC}"/>
    <cellStyle name="Normal 5 48" xfId="15282" xr:uid="{3AB8FB12-C846-44F3-BDA9-438EDC611E00}"/>
    <cellStyle name="Normal 5 49" xfId="15663" xr:uid="{2BE6C601-09B7-4F90-8D2A-480514C84178}"/>
    <cellStyle name="Normal 5 5" xfId="274" xr:uid="{00000000-0005-0000-0000-000018010000}"/>
    <cellStyle name="Normal 5 5 10" xfId="9624" xr:uid="{DA2A1A96-61C3-456F-A926-3CA3D2F10050}"/>
    <cellStyle name="Normal 5 5 11" xfId="10005" xr:uid="{85E71115-4972-41E3-9E3A-410FC65EFE22}"/>
    <cellStyle name="Normal 5 5 12" xfId="10387" xr:uid="{1AAB62AA-C653-45D5-9A6C-F63D25F4FF48}"/>
    <cellStyle name="Normal 5 5 13" xfId="10768" xr:uid="{F9A2C7E7-2F18-4CF7-BDA3-F8AECEFEB628}"/>
    <cellStyle name="Normal 5 5 14" xfId="11149" xr:uid="{C39EBD59-BEFA-49D8-9640-21935E598EEB}"/>
    <cellStyle name="Normal 5 5 15" xfId="11566" xr:uid="{17082A89-F7AD-4224-B8A7-57125147D7E5}"/>
    <cellStyle name="Normal 5 5 16" xfId="11951" xr:uid="{F99D590C-B205-4FA9-A5A9-0DA3A19D3493}"/>
    <cellStyle name="Normal 5 5 17" xfId="12332" xr:uid="{E0C815A2-95F8-4C1F-81A4-768F71396EF7}"/>
    <cellStyle name="Normal 5 5 18" xfId="12713" xr:uid="{C85560AC-B3CD-499E-B6FF-75C26514BD9E}"/>
    <cellStyle name="Normal 5 5 19" xfId="13094" xr:uid="{0B279E53-0277-4DAE-A4F9-1CBDB9CEC818}"/>
    <cellStyle name="Normal 5 5 2" xfId="2270" xr:uid="{EF893A3D-7112-4AFB-910A-2B3339429002}"/>
    <cellStyle name="Normal 5 5 2 2" xfId="6827" xr:uid="{BA0ACAEA-31E3-4CE7-83F8-A190057F819D}"/>
    <cellStyle name="Normal 5 5 20" xfId="13475" xr:uid="{B2E598A3-2E5B-4CB6-AE13-8EF3462FA493}"/>
    <cellStyle name="Normal 5 5 21" xfId="13864" xr:uid="{B27E1D4C-0594-4400-A997-9EC4F682FB5F}"/>
    <cellStyle name="Normal 5 5 22" xfId="14245" xr:uid="{2F516B24-1D6B-4F96-937A-1F2A99BBD1A0}"/>
    <cellStyle name="Normal 5 5 23" xfId="14630" xr:uid="{6429FC56-7A0C-456C-9F41-6AF8381F8B7F}"/>
    <cellStyle name="Normal 5 5 24" xfId="15011" xr:uid="{AA1AE1D5-C519-4862-889E-530C92950E31}"/>
    <cellStyle name="Normal 5 5 25" xfId="15392" xr:uid="{CF61433A-072A-40FF-9820-511C19FEC0E8}"/>
    <cellStyle name="Normal 5 5 26" xfId="15773" xr:uid="{8A75301B-8AEB-48CD-B2DB-745FE710C97A}"/>
    <cellStyle name="Normal 5 5 27" xfId="16154" xr:uid="{CF19D8DE-D66C-47EE-9B6D-BF49D3033E58}"/>
    <cellStyle name="Normal 5 5 28" xfId="5071" xr:uid="{EF33A3B9-51DB-48C8-8CE3-B56E73D88843}"/>
    <cellStyle name="Normal 5 5 28 2" xfId="21574" xr:uid="{2BBDBBD6-1EF2-4702-91C4-298726E43807}"/>
    <cellStyle name="Normal 5 5 3" xfId="7023" xr:uid="{F2045E6E-4FE3-4667-AF55-C1A0A93369DB}"/>
    <cellStyle name="Normal 5 5 4" xfId="7312" xr:uid="{1B7DF41F-1B74-4635-8137-6CF63EDA9444}"/>
    <cellStyle name="Normal 5 5 5" xfId="7701" xr:uid="{335CE3FF-5CAC-4A25-ACC1-F586747CB123}"/>
    <cellStyle name="Normal 5 5 6" xfId="8084" xr:uid="{41A5CFE9-579C-4AAC-B68C-F904B96A713C}"/>
    <cellStyle name="Normal 5 5 7" xfId="8462" xr:uid="{5A80A11B-22F8-44EC-B1B7-207FD0DDDA13}"/>
    <cellStyle name="Normal 5 5 8" xfId="8843" xr:uid="{59A0435B-E2A1-4BA0-A2AC-833E118317A5}"/>
    <cellStyle name="Normal 5 5 9" xfId="9231" xr:uid="{D4AAC055-95A0-4622-91B7-E0E3B29ACADB}"/>
    <cellStyle name="Normal 5 50" xfId="16044" xr:uid="{2D8FB9BB-33FA-4F6F-B751-F672D1EE5BBE}"/>
    <cellStyle name="Normal 5 51" xfId="21464" xr:uid="{1764B0B1-5FBC-4EBE-B57E-CF6D268C3860}"/>
    <cellStyle name="Normal 5 6" xfId="5095" xr:uid="{78841D33-FFC0-4A64-9DC6-95BE524F14DA}"/>
    <cellStyle name="Normal 5 7" xfId="5124" xr:uid="{7972D683-A152-431C-BB86-FF7DCF9EC4BB}"/>
    <cellStyle name="Normal 5 8" xfId="5143" xr:uid="{658F5B44-D5FE-48C1-A3DB-7032E4F11409}"/>
    <cellStyle name="Normal 5 9" xfId="5162" xr:uid="{F074FD80-389A-4B5B-B41D-A7B2B4B455F8}"/>
    <cellStyle name="Normal 50" xfId="723" xr:uid="{00000000-0005-0000-0000-000011020000}"/>
    <cellStyle name="Normal 50 10" xfId="10230" xr:uid="{2E8030BA-F653-4008-9E8D-6D81E24E8181}"/>
    <cellStyle name="Normal 50 11" xfId="10611" xr:uid="{AB53313E-CAB7-4E80-8B6F-243132A86E78}"/>
    <cellStyle name="Normal 50 12" xfId="10992" xr:uid="{161ADD53-8136-4DBD-8283-83C5F3338736}"/>
    <cellStyle name="Normal 50 13" xfId="11373" xr:uid="{CFE0A070-6E02-4CB0-8971-27F0C78F1724}"/>
    <cellStyle name="Normal 50 14" xfId="11790" xr:uid="{74BEC745-5814-48C1-83F9-117A93C76267}"/>
    <cellStyle name="Normal 50 15" xfId="12175" xr:uid="{E9C73746-2979-4F1E-BDA5-B88ED52E4994}"/>
    <cellStyle name="Normal 50 16" xfId="12556" xr:uid="{CD2D3D90-AFB1-4A12-B67C-1E062360D2F8}"/>
    <cellStyle name="Normal 50 17" xfId="12937" xr:uid="{7DDF9F35-88E5-4DAC-BB2C-F2FAEB7D7B82}"/>
    <cellStyle name="Normal 50 18" xfId="13318" xr:uid="{582CCA7D-90DE-4F71-90AF-43EB30F6A950}"/>
    <cellStyle name="Normal 50 19" xfId="13699" xr:uid="{3999BC2A-C5B4-44F0-A9DD-A86385D8A9EA}"/>
    <cellStyle name="Normal 50 2" xfId="7157" xr:uid="{67B9B14C-C33D-4845-9C41-C5D2949B5B8F}"/>
    <cellStyle name="Normal 50 20" xfId="14088" xr:uid="{B7EC1F23-322A-45A2-81E4-8A9FC34EC3CB}"/>
    <cellStyle name="Normal 50 21" xfId="14469" xr:uid="{7D040806-4138-4B12-A150-A9501C15BFF7}"/>
    <cellStyle name="Normal 50 22" xfId="14854" xr:uid="{1A094FDE-969E-4408-8409-7AA825073EE5}"/>
    <cellStyle name="Normal 50 23" xfId="15235" xr:uid="{EC42110D-FB43-4D17-8123-FBBE368DA4D0}"/>
    <cellStyle name="Normal 50 24" xfId="15616" xr:uid="{487D7DDA-885A-419A-B4C4-1E593239EB6C}"/>
    <cellStyle name="Normal 50 25" xfId="15997" xr:uid="{98CA0133-662B-481C-B6EA-8DF0DBB0F999}"/>
    <cellStyle name="Normal 50 26" xfId="16378" xr:uid="{3325B2C4-EA27-4892-A1CF-EC78FF090DE9}"/>
    <cellStyle name="Normal 50 27" xfId="21798" xr:uid="{02E38FF7-E1C8-4688-9C88-9FB267C32048}"/>
    <cellStyle name="Normal 50 3" xfId="7534" xr:uid="{3251D3A5-D5A3-4987-95A2-414E0770A40D}"/>
    <cellStyle name="Normal 50 4" xfId="7930" xr:uid="{1E031609-BCBA-4AF6-9FDD-D3EBB5EA37E1}"/>
    <cellStyle name="Normal 50 5" xfId="8305" xr:uid="{6584093D-0AEA-497A-AA51-281F582A3B12}"/>
    <cellStyle name="Normal 50 6" xfId="8686" xr:uid="{0209FE5F-51E2-4A0A-ABDA-F9EB9023F27A}"/>
    <cellStyle name="Normal 50 7" xfId="9067" xr:uid="{58F3337F-414F-411C-B691-4AF70EE74A5B}"/>
    <cellStyle name="Normal 50 8" xfId="9467" xr:uid="{C837B46D-0CB9-4DFF-8A65-96590BE79D92}"/>
    <cellStyle name="Normal 50 9" xfId="9848" xr:uid="{2B801216-F3D1-45A7-821E-49D01B350F63}"/>
    <cellStyle name="Normal 51" xfId="715" xr:uid="{00000000-0005-0000-0000-000012020000}"/>
    <cellStyle name="Normal 51 10" xfId="10222" xr:uid="{8021A522-7217-4F3F-B693-110D78AEE1B3}"/>
    <cellStyle name="Normal 51 11" xfId="10603" xr:uid="{6AB75798-A8FD-42F3-8390-F7B8103BB35E}"/>
    <cellStyle name="Normal 51 12" xfId="10984" xr:uid="{B38C05C9-C01F-41C9-9426-8423BA8D936F}"/>
    <cellStyle name="Normal 51 13" xfId="11365" xr:uid="{B5236372-57C8-4370-BA00-28AEB6B7B5B4}"/>
    <cellStyle name="Normal 51 14" xfId="11782" xr:uid="{17DB378A-3A80-4844-A6FE-0572C2D3EE8C}"/>
    <cellStyle name="Normal 51 15" xfId="12167" xr:uid="{4992E34F-CA27-4445-98B2-5013F32D8480}"/>
    <cellStyle name="Normal 51 16" xfId="12548" xr:uid="{0D1C7262-E24A-40C5-B96E-A9174C5D7EA2}"/>
    <cellStyle name="Normal 51 17" xfId="12929" xr:uid="{1B64184E-5115-40C8-BD43-E0E2AEF1EDF2}"/>
    <cellStyle name="Normal 51 18" xfId="13310" xr:uid="{2BEB4232-BB93-4B5A-AD87-402ECFDEAEF7}"/>
    <cellStyle name="Normal 51 19" xfId="13691" xr:uid="{F9A5D869-356D-486E-95EB-FF5BC328E336}"/>
    <cellStyle name="Normal 51 2" xfId="7149" xr:uid="{F89F1EEE-93F7-4C5C-990F-725EDC75DA74}"/>
    <cellStyle name="Normal 51 20" xfId="14080" xr:uid="{D21C661A-4D61-4593-BCAB-BC803C061986}"/>
    <cellStyle name="Normal 51 21" xfId="14461" xr:uid="{1B150D91-94BC-413E-A045-4D305A34A6B2}"/>
    <cellStyle name="Normal 51 22" xfId="14846" xr:uid="{A475A11B-2262-4A45-907E-67F875FA7959}"/>
    <cellStyle name="Normal 51 23" xfId="15227" xr:uid="{24C3B84C-B79D-4CD6-85FA-EA49EEE8A03B}"/>
    <cellStyle name="Normal 51 24" xfId="15608" xr:uid="{572844C7-5FED-44C8-8A03-2CD0E559C0C0}"/>
    <cellStyle name="Normal 51 25" xfId="15989" xr:uid="{3395A7D9-0427-43FF-8588-349EE8341927}"/>
    <cellStyle name="Normal 51 26" xfId="16370" xr:uid="{F5F99A24-8FA3-4AB5-BC69-DBDD3CC550B3}"/>
    <cellStyle name="Normal 51 27" xfId="21790" xr:uid="{EFE4D63F-F312-44C9-A945-DBE565685D42}"/>
    <cellStyle name="Normal 51 3" xfId="7526" xr:uid="{20BFE9A7-8163-45D4-8968-DCF3233AF21E}"/>
    <cellStyle name="Normal 51 4" xfId="7922" xr:uid="{BB732B9B-F7A9-4219-B521-64553BD7A6D4}"/>
    <cellStyle name="Normal 51 5" xfId="8297" xr:uid="{565C86A4-7D9D-4345-BB87-DCC50595F293}"/>
    <cellStyle name="Normal 51 6" xfId="8678" xr:uid="{F0594A6D-860D-45AC-B182-F868E356C408}"/>
    <cellStyle name="Normal 51 7" xfId="9059" xr:uid="{9FBDE043-FFCB-4B36-9F2E-A5AFCD6AB116}"/>
    <cellStyle name="Normal 51 8" xfId="9459" xr:uid="{9AA583C1-21FD-4935-8A5C-40B34FB5B163}"/>
    <cellStyle name="Normal 51 9" xfId="9840" xr:uid="{F2002D41-7D82-4770-8A50-E1835864546A}"/>
    <cellStyle name="Normal 52" xfId="726" xr:uid="{00000000-0005-0000-0000-000013020000}"/>
    <cellStyle name="Normal 52 10" xfId="10233" xr:uid="{B5FB8D86-D763-4AC1-ACD0-EF6B698270C1}"/>
    <cellStyle name="Normal 52 11" xfId="10614" xr:uid="{42074D4E-7ED9-4557-82E1-5793250CA365}"/>
    <cellStyle name="Normal 52 12" xfId="10995" xr:uid="{E722F813-8679-4294-A686-504258A6DF5D}"/>
    <cellStyle name="Normal 52 13" xfId="11376" xr:uid="{2DEA7CC9-32AC-4EBD-9AD5-75CD21AC3598}"/>
    <cellStyle name="Normal 52 14" xfId="11793" xr:uid="{491FD8CE-B969-4DB7-9B42-59222452E45B}"/>
    <cellStyle name="Normal 52 15" xfId="12178" xr:uid="{EE7802E8-941A-486E-B1A1-3BD404B328CB}"/>
    <cellStyle name="Normal 52 16" xfId="12559" xr:uid="{036235C2-D81D-4947-9A13-FF80A9518660}"/>
    <cellStyle name="Normal 52 17" xfId="12940" xr:uid="{BE3965FA-AD1D-46C7-804D-0888613E51A6}"/>
    <cellStyle name="Normal 52 18" xfId="13321" xr:uid="{04BDF3D0-CAD5-47AE-9A41-5B366E1B99F7}"/>
    <cellStyle name="Normal 52 19" xfId="13702" xr:uid="{9FD92B6D-F392-490F-AC36-DC1434E35D54}"/>
    <cellStyle name="Normal 52 2" xfId="7160" xr:uid="{38E005D9-1DCE-4113-A183-5D7D685366D5}"/>
    <cellStyle name="Normal 52 20" xfId="14091" xr:uid="{3204D9F1-CBBD-4A6C-AC5F-1DC4DE89D538}"/>
    <cellStyle name="Normal 52 21" xfId="14472" xr:uid="{685410BB-DD3C-4465-B97A-179139A99C1E}"/>
    <cellStyle name="Normal 52 22" xfId="14857" xr:uid="{89F07E20-DAB5-4041-AA70-D1368570F91D}"/>
    <cellStyle name="Normal 52 23" xfId="15238" xr:uid="{B7092A09-770A-43F6-B08B-429F79FA4FE7}"/>
    <cellStyle name="Normal 52 24" xfId="15619" xr:uid="{8E30D5B3-6936-480C-93D8-E52C8E8A9FA2}"/>
    <cellStyle name="Normal 52 25" xfId="16000" xr:uid="{92C083C3-820D-4F7B-9EA3-C2259C9FE1A3}"/>
    <cellStyle name="Normal 52 26" xfId="16381" xr:uid="{50F8F2C4-86AD-4343-AC2A-AF62F2B5E14B}"/>
    <cellStyle name="Normal 52 27" xfId="21801" xr:uid="{38BD192B-9F11-4DA2-BBED-780E48F71454}"/>
    <cellStyle name="Normal 52 3" xfId="7537" xr:uid="{CBA49D88-1A6A-414D-AC99-B19B81C24A49}"/>
    <cellStyle name="Normal 52 4" xfId="7933" xr:uid="{9CA32658-AD8E-49C7-9791-FE8C7F1092A5}"/>
    <cellStyle name="Normal 52 5" xfId="8308" xr:uid="{ACDC9175-4F15-44F1-8B58-FFCD778C60B2}"/>
    <cellStyle name="Normal 52 6" xfId="8689" xr:uid="{56D2AE04-325F-4053-9AD5-D80EFC310FD8}"/>
    <cellStyle name="Normal 52 7" xfId="9070" xr:uid="{E0E05F44-27E3-4EF2-9E5C-1957F3918EC2}"/>
    <cellStyle name="Normal 52 8" xfId="9470" xr:uid="{B3C08619-5E10-4DA0-87DE-06DD5DC39FED}"/>
    <cellStyle name="Normal 52 9" xfId="9851" xr:uid="{812CE993-C90D-4120-984B-B6977504B59E}"/>
    <cellStyle name="Normal 53" xfId="597" xr:uid="{00000000-0005-0000-0000-000014020000}"/>
    <cellStyle name="Normal 53 10" xfId="10152" xr:uid="{2F5C209B-2555-4153-AAE1-5F6B79E43001}"/>
    <cellStyle name="Normal 53 11" xfId="10533" xr:uid="{BD2C4BF2-D22E-4825-9F86-6C049E8AC5C8}"/>
    <cellStyle name="Normal 53 12" xfId="10914" xr:uid="{D446FF1C-F473-422F-82BA-8D9B912F7EEA}"/>
    <cellStyle name="Normal 53 13" xfId="11295" xr:uid="{F374B19D-8068-4172-A0E2-DDDB85F12CC0}"/>
    <cellStyle name="Normal 53 14" xfId="11712" xr:uid="{CF73C9A2-9965-4B15-9E1A-37FF33EF6BAA}"/>
    <cellStyle name="Normal 53 15" xfId="12097" xr:uid="{E1B476C5-7059-418A-81B8-C10838282F92}"/>
    <cellStyle name="Normal 53 16" xfId="12478" xr:uid="{3986B2EB-A5D3-4854-8C66-521096C0C91D}"/>
    <cellStyle name="Normal 53 17" xfId="12859" xr:uid="{71A48D67-72BE-4570-BBBD-15707A9FD26F}"/>
    <cellStyle name="Normal 53 18" xfId="13240" xr:uid="{3B9AFB2D-EA48-433F-B0A2-93A1BECB36D3}"/>
    <cellStyle name="Normal 53 19" xfId="13621" xr:uid="{BBFA72B9-63E4-40CF-83C2-5AA83971AE4A}"/>
    <cellStyle name="Normal 53 2" xfId="7146" xr:uid="{D6BF9016-5C8C-4F72-8C60-EF4F3B1FD45C}"/>
    <cellStyle name="Normal 53 20" xfId="14010" xr:uid="{9AE6C82B-3B57-46A6-A64F-7E6FCD8274F9}"/>
    <cellStyle name="Normal 53 21" xfId="14391" xr:uid="{53AF2CF8-814D-40D2-A75D-872CBB92E258}"/>
    <cellStyle name="Normal 53 22" xfId="14776" xr:uid="{E89C80F4-D77D-4644-8213-D7849B112EF9}"/>
    <cellStyle name="Normal 53 23" xfId="15157" xr:uid="{9DEC089F-D349-497C-90C1-24A6A337236D}"/>
    <cellStyle name="Normal 53 24" xfId="15538" xr:uid="{7503B4D3-EEDA-4674-B80F-31F3FDE793CB}"/>
    <cellStyle name="Normal 53 25" xfId="15919" xr:uid="{A493D49B-619D-40F9-94B6-2089FF544541}"/>
    <cellStyle name="Normal 53 26" xfId="16300" xr:uid="{F5CEAA95-1790-420E-B886-C34ED7775350}"/>
    <cellStyle name="Normal 53 27" xfId="21720" xr:uid="{6D2A7C74-764E-47D9-9419-AEBD20AB6482}"/>
    <cellStyle name="Normal 53 3" xfId="7457" xr:uid="{BDD2B8B5-9246-4ACE-B449-7E5B5E442762}"/>
    <cellStyle name="Normal 53 4" xfId="7838" xr:uid="{3D960B4C-5936-4F21-AC83-B009384E9273}"/>
    <cellStyle name="Normal 53 5" xfId="8227" xr:uid="{0CBF19C5-82C9-4F86-AC66-EA6ADE14DD52}"/>
    <cellStyle name="Normal 53 6" xfId="8608" xr:uid="{D2B22F56-101C-42F6-9A9D-EA0BFB64B397}"/>
    <cellStyle name="Normal 53 7" xfId="8989" xr:uid="{36F297AE-CE06-404D-84BB-7A55C060CAA0}"/>
    <cellStyle name="Normal 53 8" xfId="9389" xr:uid="{92D006BD-6AE2-41F8-BB4C-272E66C090D4}"/>
    <cellStyle name="Normal 53 9" xfId="9770" xr:uid="{660C98CE-3E51-41FC-848B-C75C63EC47BF}"/>
    <cellStyle name="Normal 54" xfId="720" xr:uid="{00000000-0005-0000-0000-000015020000}"/>
    <cellStyle name="Normal 54 10" xfId="10227" xr:uid="{843B7BCF-4E7F-4ACC-9328-DEBF06E57582}"/>
    <cellStyle name="Normal 54 11" xfId="10608" xr:uid="{304E975C-113A-4DC4-972D-2751A7785BCE}"/>
    <cellStyle name="Normal 54 12" xfId="10989" xr:uid="{DC198569-17D4-4819-B8AD-5A51A6CB9972}"/>
    <cellStyle name="Normal 54 13" xfId="11370" xr:uid="{02425CF1-BE7F-4347-AC2E-A1E0A960DA1A}"/>
    <cellStyle name="Normal 54 14" xfId="11787" xr:uid="{A0A647A5-00D7-48DF-843D-AA58784610FC}"/>
    <cellStyle name="Normal 54 15" xfId="12172" xr:uid="{3A6D1DB0-482F-4D82-9719-ACF35DFC0BF3}"/>
    <cellStyle name="Normal 54 16" xfId="12553" xr:uid="{34515D59-E01B-4623-AD4F-6ED21F264F6E}"/>
    <cellStyle name="Normal 54 17" xfId="12934" xr:uid="{82636601-9FB5-4799-BEBE-E01BA69774AC}"/>
    <cellStyle name="Normal 54 18" xfId="13315" xr:uid="{A2EDF458-2471-4A0D-8FED-AC774FCB6281}"/>
    <cellStyle name="Normal 54 19" xfId="13696" xr:uid="{F30FB4D5-2D7A-4A65-99A2-0338482C203A}"/>
    <cellStyle name="Normal 54 2" xfId="7154" xr:uid="{20F84ED8-0D74-4013-8A50-BA0C25F393F3}"/>
    <cellStyle name="Normal 54 20" xfId="14085" xr:uid="{8899140E-12FD-4E9B-A979-3D9C68D2E77B}"/>
    <cellStyle name="Normal 54 21" xfId="14466" xr:uid="{7B4B8F82-2A8F-45D1-B512-B4328E05A50A}"/>
    <cellStyle name="Normal 54 22" xfId="14851" xr:uid="{42FB755B-474D-444F-BBDD-F48A2FC0AAC2}"/>
    <cellStyle name="Normal 54 23" xfId="15232" xr:uid="{BAA49273-C744-4D43-9C56-85BB68155690}"/>
    <cellStyle name="Normal 54 24" xfId="15613" xr:uid="{FE496524-1BD7-46D4-9C1C-4EABF8AC5919}"/>
    <cellStyle name="Normal 54 25" xfId="15994" xr:uid="{CC442609-222B-4BC8-B4C0-430EBEF0147B}"/>
    <cellStyle name="Normal 54 26" xfId="16375" xr:uid="{31A425D5-0E6D-45DB-AE71-1111BC0A7FC1}"/>
    <cellStyle name="Normal 54 27" xfId="21795" xr:uid="{77E09215-A985-4173-A618-5DE0305896CA}"/>
    <cellStyle name="Normal 54 3" xfId="7531" xr:uid="{C0A06313-057A-4A9D-84CC-B79B6AFFA37F}"/>
    <cellStyle name="Normal 54 4" xfId="7927" xr:uid="{38096E29-DAE9-4E04-962B-501B45C4DDA9}"/>
    <cellStyle name="Normal 54 5" xfId="8302" xr:uid="{DF93684E-A6A2-4B10-8C83-502F85E417B9}"/>
    <cellStyle name="Normal 54 6" xfId="8683" xr:uid="{E2031019-9310-420A-ACB8-3330D794F7B7}"/>
    <cellStyle name="Normal 54 7" xfId="9064" xr:uid="{9A8FD162-AE99-43E1-B01B-594623409681}"/>
    <cellStyle name="Normal 54 8" xfId="9464" xr:uid="{7C2CCEDF-D872-4B4B-995A-FE8F3FA05B26}"/>
    <cellStyle name="Normal 54 9" xfId="9845" xr:uid="{3547C928-27E1-4362-B5B5-FA5969B684B2}"/>
    <cellStyle name="Normal 55" xfId="727" xr:uid="{00000000-0005-0000-0000-000016020000}"/>
    <cellStyle name="Normal 55 10" xfId="10234" xr:uid="{6E932B68-21FC-4583-A9AF-497EF13F7E70}"/>
    <cellStyle name="Normal 55 11" xfId="10615" xr:uid="{8EEDF49C-A3E7-4180-B891-47D053B77EC9}"/>
    <cellStyle name="Normal 55 12" xfId="10996" xr:uid="{7EDA1474-2571-4A90-8DDB-7ECDEE5C9BAF}"/>
    <cellStyle name="Normal 55 13" xfId="11377" xr:uid="{F48C032B-882A-4641-A1BF-D3B7B28827DE}"/>
    <cellStyle name="Normal 55 14" xfId="11794" xr:uid="{4CA8FA0B-84A3-4C9D-80D0-F1753CE6819A}"/>
    <cellStyle name="Normal 55 15" xfId="12179" xr:uid="{75CB41B6-F6CE-4ADC-BE99-A91A57D2ECB1}"/>
    <cellStyle name="Normal 55 16" xfId="12560" xr:uid="{4BFD0673-2486-459C-AD1C-F04C7E7329C2}"/>
    <cellStyle name="Normal 55 17" xfId="12941" xr:uid="{19385B7F-056F-4DFC-AB05-4CAA9180FAC6}"/>
    <cellStyle name="Normal 55 18" xfId="13322" xr:uid="{847B7098-1CFC-4E2A-A8E1-55E21E7AE5B4}"/>
    <cellStyle name="Normal 55 19" xfId="13703" xr:uid="{23C0D822-A273-4FA1-9627-FF43C990923A}"/>
    <cellStyle name="Normal 55 2" xfId="7161" xr:uid="{703974AD-F19C-44F2-A786-793FB38788DF}"/>
    <cellStyle name="Normal 55 20" xfId="14092" xr:uid="{0B44AAA9-815C-4D7E-BADA-E4B1F5661EA5}"/>
    <cellStyle name="Normal 55 21" xfId="14473" xr:uid="{FF263DE3-79C9-49C7-8D9A-C211AA90037B}"/>
    <cellStyle name="Normal 55 22" xfId="14858" xr:uid="{3E89E4AA-9943-454B-8451-7A4E6D0E4C11}"/>
    <cellStyle name="Normal 55 23" xfId="15239" xr:uid="{3B6DCC81-B00E-4872-8F09-56641F50EB63}"/>
    <cellStyle name="Normal 55 24" xfId="15620" xr:uid="{3E6EBDAA-011F-4F0E-8774-F3AB5B75EE36}"/>
    <cellStyle name="Normal 55 25" xfId="16001" xr:uid="{7DFD78B1-395F-4927-B4B7-AB8CE30ACA24}"/>
    <cellStyle name="Normal 55 26" xfId="16382" xr:uid="{0B9A9049-3B13-4902-B145-7D16C7FAA50D}"/>
    <cellStyle name="Normal 55 27" xfId="21802" xr:uid="{228BB63A-0418-4683-B411-B8E6BFC4DF11}"/>
    <cellStyle name="Normal 55 3" xfId="7538" xr:uid="{CD492310-41FE-4879-A6B0-736291E42FB8}"/>
    <cellStyle name="Normal 55 4" xfId="7934" xr:uid="{8A485B9D-1465-4EF1-A8E5-FDE870E0DFD9}"/>
    <cellStyle name="Normal 55 5" xfId="8309" xr:uid="{2B411963-E092-4E84-9200-B350CC1EA7E5}"/>
    <cellStyle name="Normal 55 6" xfId="8690" xr:uid="{0918236E-C348-408F-B229-E3CC4600704C}"/>
    <cellStyle name="Normal 55 7" xfId="9071" xr:uid="{C6041882-EB7E-44B0-A2EE-23B4836F50C0}"/>
    <cellStyle name="Normal 55 8" xfId="9471" xr:uid="{71368A7D-8BA0-46EC-AFB3-B67D61B3B68F}"/>
    <cellStyle name="Normal 55 9" xfId="9852" xr:uid="{1F7EB8CD-136A-4711-9394-F4D74707088C}"/>
    <cellStyle name="Normal 56" xfId="729" xr:uid="{00000000-0005-0000-0000-000017020000}"/>
    <cellStyle name="Normal 56 10" xfId="10236" xr:uid="{7ED449AA-AFE8-4B2F-AC8D-25320C27ECC2}"/>
    <cellStyle name="Normal 56 11" xfId="10617" xr:uid="{CC408BA2-2A00-461D-ADE6-552B3A184552}"/>
    <cellStyle name="Normal 56 12" xfId="10998" xr:uid="{59C78ED6-AF64-4541-96BD-42AD2CD722C6}"/>
    <cellStyle name="Normal 56 13" xfId="11379" xr:uid="{1FEA680D-4D1B-4A13-8685-E7F1316B2543}"/>
    <cellStyle name="Normal 56 14" xfId="11796" xr:uid="{F72DDBD2-57C6-4031-9C8F-1DA43EFE3252}"/>
    <cellStyle name="Normal 56 15" xfId="12181" xr:uid="{4AC05FB9-6E91-4167-B8BD-D7D3D90AD4EA}"/>
    <cellStyle name="Normal 56 16" xfId="12562" xr:uid="{7431BFC5-11D4-47BC-A488-B6C5651061EC}"/>
    <cellStyle name="Normal 56 17" xfId="12943" xr:uid="{C2D3BA12-5FD2-4696-81C9-2EC3A160F302}"/>
    <cellStyle name="Normal 56 18" xfId="13324" xr:uid="{3DF1E4F7-52B7-4C46-875A-939F0D876EFD}"/>
    <cellStyle name="Normal 56 19" xfId="13705" xr:uid="{9B7E8ED7-7B3C-41FA-B1AF-13E35D1E542F}"/>
    <cellStyle name="Normal 56 2" xfId="7163" xr:uid="{B95EF8A6-27AD-48EE-B7E7-6D09E1CD72CC}"/>
    <cellStyle name="Normal 56 20" xfId="14094" xr:uid="{B2240D56-C9A1-4C7F-B986-A80A05C0555F}"/>
    <cellStyle name="Normal 56 21" xfId="14475" xr:uid="{F7A545FF-4B0F-4DC6-B5B0-718C5A5FDB41}"/>
    <cellStyle name="Normal 56 22" xfId="14860" xr:uid="{57622AC2-83E1-4D32-87C6-B3F75579191B}"/>
    <cellStyle name="Normal 56 23" xfId="15241" xr:uid="{FDB1391D-3B1B-46D8-B568-F1F540055075}"/>
    <cellStyle name="Normal 56 24" xfId="15622" xr:uid="{D7B07D5F-41D7-4A32-904C-763EF28A32FA}"/>
    <cellStyle name="Normal 56 25" xfId="16003" xr:uid="{9203D904-A255-48F5-82DC-EDE3D1ED08A0}"/>
    <cellStyle name="Normal 56 26" xfId="16384" xr:uid="{59364BAB-1765-4AE1-831B-C4A1C7D84FC6}"/>
    <cellStyle name="Normal 56 27" xfId="21804" xr:uid="{68E50C1C-CEB2-4D8E-849E-DD86534D57C3}"/>
    <cellStyle name="Normal 56 3" xfId="7540" xr:uid="{238B0BC5-F62F-4F73-B46A-B8099557206C}"/>
    <cellStyle name="Normal 56 4" xfId="7936" xr:uid="{CB6892FD-CADF-4406-8168-A3B41FAC1576}"/>
    <cellStyle name="Normal 56 5" xfId="8311" xr:uid="{7073DC48-5ED4-41A2-A2A3-C4B10B8190DD}"/>
    <cellStyle name="Normal 56 6" xfId="8692" xr:uid="{4AF62701-A394-4393-A6E9-A4A264E6F928}"/>
    <cellStyle name="Normal 56 7" xfId="9073" xr:uid="{4777316C-891E-4EBF-937E-D4BC4169758F}"/>
    <cellStyle name="Normal 56 8" xfId="9473" xr:uid="{8E7D1CBE-AF3B-4398-8C40-845A550218F7}"/>
    <cellStyle name="Normal 56 9" xfId="9854" xr:uid="{EDB82936-8E80-4A2B-B279-355340E9AFE5}"/>
    <cellStyle name="Normal 57" xfId="716" xr:uid="{00000000-0005-0000-0000-000018020000}"/>
    <cellStyle name="Normal 57 10" xfId="10223" xr:uid="{190DBC6E-FC4A-4C13-8127-70F5F7B695E1}"/>
    <cellStyle name="Normal 57 11" xfId="10604" xr:uid="{A0ACF06A-C313-4F41-8686-431C6FE8701E}"/>
    <cellStyle name="Normal 57 12" xfId="10985" xr:uid="{65EFF773-5977-4F8C-9494-59E3EA6C7F78}"/>
    <cellStyle name="Normal 57 13" xfId="11366" xr:uid="{977B8AEB-C562-4D1E-ADC2-7A3CA32B4F45}"/>
    <cellStyle name="Normal 57 14" xfId="11783" xr:uid="{504140F6-9AF5-4ABC-AAA3-09279EC1D21B}"/>
    <cellStyle name="Normal 57 15" xfId="12168" xr:uid="{A7144DE2-10A2-47DC-B3AA-CF88D2425655}"/>
    <cellStyle name="Normal 57 16" xfId="12549" xr:uid="{0268CEE8-D1F4-442B-ADC0-4184C1F3FA50}"/>
    <cellStyle name="Normal 57 17" xfId="12930" xr:uid="{56F6BEC1-8BE6-4939-81D0-89D9B2F56779}"/>
    <cellStyle name="Normal 57 18" xfId="13311" xr:uid="{3842197A-27A9-4F6B-BC9E-CCB4C7A8B77F}"/>
    <cellStyle name="Normal 57 19" xfId="13692" xr:uid="{3C0074FD-7A6F-4819-A2EC-C986712E428D}"/>
    <cellStyle name="Normal 57 2" xfId="7150" xr:uid="{676EC6E7-F5E1-4B8C-9E4D-F762E1770F93}"/>
    <cellStyle name="Normal 57 20" xfId="14081" xr:uid="{0D719F5E-6117-43E3-9283-2748E3F9308F}"/>
    <cellStyle name="Normal 57 21" xfId="14462" xr:uid="{16592381-1249-4066-8752-C220C2A6496F}"/>
    <cellStyle name="Normal 57 22" xfId="14847" xr:uid="{6AE68986-30D1-448E-8A3E-C896B2808488}"/>
    <cellStyle name="Normal 57 23" xfId="15228" xr:uid="{80B30410-E59D-4DA4-B737-71D1B53CB0F0}"/>
    <cellStyle name="Normal 57 24" xfId="15609" xr:uid="{023F13FF-1F8F-4C20-823B-EC352D4C6E73}"/>
    <cellStyle name="Normal 57 25" xfId="15990" xr:uid="{2FBC333F-6A83-47E5-9318-1D1900F30A8D}"/>
    <cellStyle name="Normal 57 26" xfId="16371" xr:uid="{72B9DB18-1D20-4DC2-8E84-6B7EA62F40D7}"/>
    <cellStyle name="Normal 57 27" xfId="21791" xr:uid="{20792026-B6A4-41E4-B469-1F9CF9F2E880}"/>
    <cellStyle name="Normal 57 3" xfId="7527" xr:uid="{A3AF4C81-01C2-4A6C-ACF9-80F70F2CE86B}"/>
    <cellStyle name="Normal 57 4" xfId="7923" xr:uid="{AA1F12C8-C67B-43F4-A4CF-C0A35EC7813C}"/>
    <cellStyle name="Normal 57 5" xfId="8298" xr:uid="{98A50D8E-2A82-474D-953C-0060D3DB2DEB}"/>
    <cellStyle name="Normal 57 6" xfId="8679" xr:uid="{02007DC5-BD64-4F45-A69B-603E933AB1BA}"/>
    <cellStyle name="Normal 57 7" xfId="9060" xr:uid="{F3AAF3CE-122C-4988-BFDA-55A7A7DB363F}"/>
    <cellStyle name="Normal 57 8" xfId="9460" xr:uid="{F125DA37-E365-42C1-B171-913160A963D0}"/>
    <cellStyle name="Normal 57 9" xfId="9841" xr:uid="{43D182C6-60CB-498A-B608-B99939669866}"/>
    <cellStyle name="Normal 58" xfId="732" xr:uid="{00000000-0005-0000-0000-000019020000}"/>
    <cellStyle name="Normal 58 10" xfId="10239" xr:uid="{92423102-C840-4A07-9430-FBA2916FB0F7}"/>
    <cellStyle name="Normal 58 11" xfId="10620" xr:uid="{D0B1D4FE-8DDC-4DE6-A27B-E38385297382}"/>
    <cellStyle name="Normal 58 12" xfId="11001" xr:uid="{49075038-E1A2-45A5-8113-DDF2464FACEA}"/>
    <cellStyle name="Normal 58 13" xfId="11382" xr:uid="{C3C0F52A-B868-459A-BFD0-D1642037FEC6}"/>
    <cellStyle name="Normal 58 14" xfId="11799" xr:uid="{BA3CF440-B39E-4F71-A253-DF4B8548E60B}"/>
    <cellStyle name="Normal 58 15" xfId="12184" xr:uid="{A9D87F89-B140-42A7-BAD2-3F7EC1D325E0}"/>
    <cellStyle name="Normal 58 16" xfId="12565" xr:uid="{19CCF342-F10F-4A3C-8588-0B49B0135DA8}"/>
    <cellStyle name="Normal 58 17" xfId="12946" xr:uid="{79C406E7-B9A9-4EDC-AB79-FBE57EEEF731}"/>
    <cellStyle name="Normal 58 18" xfId="13327" xr:uid="{A178F647-14C4-4F33-A91F-9B8467D320F6}"/>
    <cellStyle name="Normal 58 19" xfId="13708" xr:uid="{993462C6-757C-445B-8955-29594DF087BC}"/>
    <cellStyle name="Normal 58 2" xfId="7166" xr:uid="{F005F4B0-10F8-42E3-8A49-C88C47C7118F}"/>
    <cellStyle name="Normal 58 20" xfId="14097" xr:uid="{6F9884F4-C7C9-429E-88B5-D7817D772077}"/>
    <cellStyle name="Normal 58 21" xfId="14478" xr:uid="{93BEB80A-586F-4EEE-AF28-497C8E179694}"/>
    <cellStyle name="Normal 58 22" xfId="14863" xr:uid="{2A3BC7D1-811B-4E3F-9FAE-E618DD38CEB6}"/>
    <cellStyle name="Normal 58 23" xfId="15244" xr:uid="{C99D4E74-A3B8-4A2F-A6F5-7C0BC0E26BF3}"/>
    <cellStyle name="Normal 58 24" xfId="15625" xr:uid="{820381B8-D6DD-433D-A6AD-EF33A1232473}"/>
    <cellStyle name="Normal 58 25" xfId="16006" xr:uid="{15355F75-51A3-4EC3-8EBE-5EE99AC7DD3A}"/>
    <cellStyle name="Normal 58 26" xfId="16387" xr:uid="{118787A7-9767-46DA-A3DC-1F40DE9A8FC4}"/>
    <cellStyle name="Normal 58 27" xfId="21807" xr:uid="{45F4A5D7-F8C2-42FF-933A-8C383E6C8573}"/>
    <cellStyle name="Normal 58 3" xfId="7543" xr:uid="{AC387934-55AA-4F6B-A889-D82C41063CF1}"/>
    <cellStyle name="Normal 58 4" xfId="7939" xr:uid="{D2735986-FB54-450D-8514-5050488C1B50}"/>
    <cellStyle name="Normal 58 5" xfId="8314" xr:uid="{50248430-066C-4DC3-A957-6A0F38F58B5F}"/>
    <cellStyle name="Normal 58 6" xfId="8695" xr:uid="{2B6857EB-C3E4-49CD-BBD1-A085C732F1BE}"/>
    <cellStyle name="Normal 58 7" xfId="9076" xr:uid="{44565063-CFDD-4015-9CA5-3820DAE259BB}"/>
    <cellStyle name="Normal 58 8" xfId="9476" xr:uid="{EA58562C-D745-472F-AD79-42E263D013C1}"/>
    <cellStyle name="Normal 58 9" xfId="9857" xr:uid="{F9292ABA-2CC7-4935-A33D-E5475416C253}"/>
    <cellStyle name="Normal 59" xfId="678" xr:uid="{00000000-0005-0000-0000-00001A020000}"/>
    <cellStyle name="Normal 59 10" xfId="10198" xr:uid="{F461B6DA-E4FD-4BD8-8BD2-A810BECF8743}"/>
    <cellStyle name="Normal 59 11" xfId="10579" xr:uid="{C42EED28-3FD5-467D-902C-9394F94F7E07}"/>
    <cellStyle name="Normal 59 12" xfId="10960" xr:uid="{B468B0CD-4313-4261-B613-35268A7ADB34}"/>
    <cellStyle name="Normal 59 13" xfId="11341" xr:uid="{7ED4B1EA-153D-4334-89A5-AA39DF25EA6D}"/>
    <cellStyle name="Normal 59 14" xfId="11758" xr:uid="{DBD2AAB5-4FEB-4EBA-AC26-3F02748593F2}"/>
    <cellStyle name="Normal 59 15" xfId="12143" xr:uid="{B9FCCB00-CA9D-4C24-B9A4-31495FFFFDAE}"/>
    <cellStyle name="Normal 59 16" xfId="12524" xr:uid="{6D318488-DC13-4995-98E6-E19CD0FCAB96}"/>
    <cellStyle name="Normal 59 17" xfId="12905" xr:uid="{1FD6FECE-10F1-4ED3-8F85-C64E62777303}"/>
    <cellStyle name="Normal 59 18" xfId="13286" xr:uid="{9133E709-4216-4B4F-8A12-B08F7937D95A}"/>
    <cellStyle name="Normal 59 19" xfId="13667" xr:uid="{8631A2F9-DBF7-4C99-BAE2-E76742628B72}"/>
    <cellStyle name="Normal 59 2" xfId="7147" xr:uid="{7AC4A739-1A76-4CF3-9950-71FCAEFE61C3}"/>
    <cellStyle name="Normal 59 20" xfId="14056" xr:uid="{0DD6DCBC-7C9E-4341-A03E-A748C00A7910}"/>
    <cellStyle name="Normal 59 21" xfId="14437" xr:uid="{B411147B-159A-4248-87BD-0BFDFAC85D06}"/>
    <cellStyle name="Normal 59 22" xfId="14822" xr:uid="{C114C9BB-07F6-4981-9345-AAFAEAFEF069}"/>
    <cellStyle name="Normal 59 23" xfId="15203" xr:uid="{2045FDFF-6017-471D-812E-5687A2B95C07}"/>
    <cellStyle name="Normal 59 24" xfId="15584" xr:uid="{409113B1-8E99-4BF5-BA79-623A96E7FFFB}"/>
    <cellStyle name="Normal 59 25" xfId="15965" xr:uid="{7417205D-8C4F-46C2-B407-183C490E6306}"/>
    <cellStyle name="Normal 59 26" xfId="16346" xr:uid="{45A22AD1-19EB-405F-97C6-2A8B867D04EC}"/>
    <cellStyle name="Normal 59 27" xfId="21766" xr:uid="{757CA6B2-91AC-487A-BEDA-D066283E1595}"/>
    <cellStyle name="Normal 59 3" xfId="7502" xr:uid="{BC53BEAA-CC49-4D08-A79F-A16D6EA5B795}"/>
    <cellStyle name="Normal 59 4" xfId="7885" xr:uid="{064DDAFB-EF9B-4CEF-8C49-9F8EB1B01093}"/>
    <cellStyle name="Normal 59 5" xfId="8273" xr:uid="{3CDCDAB0-FF8F-413E-952F-8D25862ACDC6}"/>
    <cellStyle name="Normal 59 6" xfId="8654" xr:uid="{9FD7191B-6004-4769-A4D9-65FB18648DB8}"/>
    <cellStyle name="Normal 59 7" xfId="9035" xr:uid="{1B9D22FE-7E2D-4639-99F3-7E7B88F83419}"/>
    <cellStyle name="Normal 59 8" xfId="9435" xr:uid="{F6048800-1AFE-4312-8A39-E3F1328E3E86}"/>
    <cellStyle name="Normal 59 9" xfId="9816" xr:uid="{DD82D522-1058-43C3-99B5-FB4CBC2D4790}"/>
    <cellStyle name="Normal 6" xfId="67" xr:uid="{00000000-0005-0000-0000-000056000000}"/>
    <cellStyle name="Normal 6 2" xfId="418" xr:uid="{00000000-0005-0000-0000-00001C010000}"/>
    <cellStyle name="Normal 6 2 2" xfId="6859" xr:uid="{306BDB08-1144-47EE-8175-6E05930983C3}"/>
    <cellStyle name="Normal 6 2 3" xfId="5718" xr:uid="{0BEBF10C-F710-4EF9-AF50-E0A7A3D680D5}"/>
    <cellStyle name="Normal 6 3" xfId="417" xr:uid="{00000000-0005-0000-0000-00001D010000}"/>
    <cellStyle name="Normal 6 3 2" xfId="6858" xr:uid="{3F420532-4128-4A74-8B6D-20D22D779039}"/>
    <cellStyle name="Normal 6 3 3" xfId="6411" xr:uid="{E98E5074-4212-4519-82F6-1E678AE55209}"/>
    <cellStyle name="Normal 6 4" xfId="273" xr:uid="{00000000-0005-0000-0000-00001B010000}"/>
    <cellStyle name="Normal 6 5" xfId="9107" xr:uid="{3466C8BC-0500-461F-B9E7-8F8060C2DC38}"/>
    <cellStyle name="Normal 60" xfId="731" xr:uid="{00000000-0005-0000-0000-00001B020000}"/>
    <cellStyle name="Normal 60 10" xfId="10238" xr:uid="{7C335F0B-169F-4AB8-AD96-19278421973C}"/>
    <cellStyle name="Normal 60 11" xfId="10619" xr:uid="{3E054C2C-4B3F-4017-8A7A-C01786ED2B69}"/>
    <cellStyle name="Normal 60 12" xfId="11000" xr:uid="{D6572C12-6596-4836-8E17-FF873773DD49}"/>
    <cellStyle name="Normal 60 13" xfId="11381" xr:uid="{25476684-5633-4533-893C-252E920676DB}"/>
    <cellStyle name="Normal 60 14" xfId="11798" xr:uid="{40E413B4-541A-4E84-B47E-4647731AE3E7}"/>
    <cellStyle name="Normal 60 15" xfId="12183" xr:uid="{37968403-3C4B-413D-B94A-92BF89C0BE06}"/>
    <cellStyle name="Normal 60 16" xfId="12564" xr:uid="{0701A2BC-F7F6-4EB3-AF86-35D545693F2E}"/>
    <cellStyle name="Normal 60 17" xfId="12945" xr:uid="{F5F4D00E-1FE3-410F-937D-46C276406F28}"/>
    <cellStyle name="Normal 60 18" xfId="13326" xr:uid="{8B937990-2AD7-4BBF-A20D-FEAF70B867BC}"/>
    <cellStyle name="Normal 60 19" xfId="13707" xr:uid="{D684438D-CF01-481B-827D-170FFC50DF50}"/>
    <cellStyle name="Normal 60 2" xfId="7165" xr:uid="{96940F6B-FF30-453D-9654-C5654BD42C47}"/>
    <cellStyle name="Normal 60 20" xfId="14096" xr:uid="{07A72B17-0E91-4DA2-99F0-0A939A962613}"/>
    <cellStyle name="Normal 60 21" xfId="14477" xr:uid="{295CE2DC-9939-4EAA-9345-2B31FDF30338}"/>
    <cellStyle name="Normal 60 22" xfId="14862" xr:uid="{AED20811-F2BB-4CE7-93C1-1003DF6B8EA9}"/>
    <cellStyle name="Normal 60 23" xfId="15243" xr:uid="{EB0A4519-E4A8-4097-945F-34D517CCEB71}"/>
    <cellStyle name="Normal 60 24" xfId="15624" xr:uid="{19F1186A-9029-4AB5-8C6A-19C99BF3D59D}"/>
    <cellStyle name="Normal 60 25" xfId="16005" xr:uid="{CBCD5702-88B8-4069-A937-CECC3C90D8BA}"/>
    <cellStyle name="Normal 60 26" xfId="16386" xr:uid="{117D32AD-11BA-42FE-AFD3-A7DE4F39C42C}"/>
    <cellStyle name="Normal 60 27" xfId="21806" xr:uid="{B28DA895-B937-40ED-B089-A921FD1AB447}"/>
    <cellStyle name="Normal 60 3" xfId="7542" xr:uid="{C3B71AD8-27E0-4B69-9D37-C14FEB14747D}"/>
    <cellStyle name="Normal 60 4" xfId="7938" xr:uid="{1E28E85F-7F32-47C3-BCEC-CE78B866D59C}"/>
    <cellStyle name="Normal 60 5" xfId="8313" xr:uid="{65C49CA8-8418-46BF-B927-7CFC97DBEEB6}"/>
    <cellStyle name="Normal 60 6" xfId="8694" xr:uid="{B426713C-2D4E-4315-850E-B9ECD133983A}"/>
    <cellStyle name="Normal 60 7" xfId="9075" xr:uid="{BFE597B3-F481-416E-AEC6-1A1EA32A75C0}"/>
    <cellStyle name="Normal 60 8" xfId="9475" xr:uid="{DCEE484D-4891-4C68-937D-28B4E294F61E}"/>
    <cellStyle name="Normal 60 9" xfId="9856" xr:uid="{5431E395-66E2-4FFB-9D8C-E24C98EEB77E}"/>
    <cellStyle name="Normal 61" xfId="730" xr:uid="{00000000-0005-0000-0000-00001C020000}"/>
    <cellStyle name="Normal 61 10" xfId="10237" xr:uid="{45314613-45A1-44DD-AEDC-EBA020C9D807}"/>
    <cellStyle name="Normal 61 11" xfId="10618" xr:uid="{A2FB22A2-22DF-4862-BC7F-4B07AB0E094F}"/>
    <cellStyle name="Normal 61 12" xfId="10999" xr:uid="{3C70B010-2056-46D2-BAA7-789A75F17C47}"/>
    <cellStyle name="Normal 61 13" xfId="11380" xr:uid="{63198385-3B57-49AD-93B7-8BDC81A1171E}"/>
    <cellStyle name="Normal 61 14" xfId="11797" xr:uid="{299AE668-8592-4225-816D-60681BE8B0FF}"/>
    <cellStyle name="Normal 61 15" xfId="12182" xr:uid="{80A1A3EC-A0F3-46AE-98DA-5D15DD76D1BA}"/>
    <cellStyle name="Normal 61 16" xfId="12563" xr:uid="{9BC483A4-1AA2-4E70-B4B0-2E7D3644B80B}"/>
    <cellStyle name="Normal 61 17" xfId="12944" xr:uid="{160C4687-EC0D-4912-AD5E-D100D429CFBB}"/>
    <cellStyle name="Normal 61 18" xfId="13325" xr:uid="{6A2D48DA-92A2-4CF7-AE1C-C8B1F930DE53}"/>
    <cellStyle name="Normal 61 19" xfId="13706" xr:uid="{FA44D0E6-3A78-46A9-98E2-6CC8FA3F66FE}"/>
    <cellStyle name="Normal 61 2" xfId="7164" xr:uid="{9DE7A07F-11EB-43B2-A72A-5582C2130652}"/>
    <cellStyle name="Normal 61 20" xfId="14095" xr:uid="{DC760B18-D5DD-47E4-AAB7-16DC2B599F45}"/>
    <cellStyle name="Normal 61 21" xfId="14476" xr:uid="{FB43B948-BF22-4C9F-AB36-88841DB988B9}"/>
    <cellStyle name="Normal 61 22" xfId="14861" xr:uid="{E5BF0832-A009-4D67-8087-D2BE7BC2534E}"/>
    <cellStyle name="Normal 61 23" xfId="15242" xr:uid="{AA57F803-A44C-4412-993C-38D1968FE463}"/>
    <cellStyle name="Normal 61 24" xfId="15623" xr:uid="{DD74B827-9519-49B8-A13F-E10B32079CCF}"/>
    <cellStyle name="Normal 61 25" xfId="16004" xr:uid="{0B9E4CAB-9844-4F8D-9638-F8DE483758A9}"/>
    <cellStyle name="Normal 61 26" xfId="16385" xr:uid="{A9104E71-AAEB-475A-A35D-7C873A843D5A}"/>
    <cellStyle name="Normal 61 27" xfId="21805" xr:uid="{10A569D2-B594-420C-9A9C-A00AE17630F8}"/>
    <cellStyle name="Normal 61 3" xfId="7541" xr:uid="{EE8B3994-2E81-493C-A628-B7996AF13787}"/>
    <cellStyle name="Normal 61 4" xfId="7937" xr:uid="{AC9D96C6-B494-4BE8-BF69-D598EE515EF3}"/>
    <cellStyle name="Normal 61 5" xfId="8312" xr:uid="{432A1FC3-E2B1-4A2D-A28F-FA293518D2C1}"/>
    <cellStyle name="Normal 61 6" xfId="8693" xr:uid="{D28860C0-D494-4761-A958-2223F84E74B7}"/>
    <cellStyle name="Normal 61 7" xfId="9074" xr:uid="{4926B008-7BEC-43D2-99D2-1BE33ECDF087}"/>
    <cellStyle name="Normal 61 8" xfId="9474" xr:uid="{1AE9CDFE-2C53-4C8F-9636-B77CA224818C}"/>
    <cellStyle name="Normal 61 9" xfId="9855" xr:uid="{DB17904B-8775-4323-9DE1-12D900D40812}"/>
    <cellStyle name="Normal 62" xfId="733" xr:uid="{00000000-0005-0000-0000-00001D020000}"/>
    <cellStyle name="Normal 62 10" xfId="10240" xr:uid="{21675834-856B-468C-83CF-D820F50C9626}"/>
    <cellStyle name="Normal 62 11" xfId="10621" xr:uid="{CEFFC359-C1AA-425C-A568-CF955833180D}"/>
    <cellStyle name="Normal 62 12" xfId="11002" xr:uid="{E5CCDE90-6245-4ABC-9A2A-EB42CF849C02}"/>
    <cellStyle name="Normal 62 13" xfId="11383" xr:uid="{69C61D00-8191-4E7C-B67D-3B650F0E18A1}"/>
    <cellStyle name="Normal 62 14" xfId="11800" xr:uid="{C98277D3-3E10-4BF5-9CD0-8471E10F7778}"/>
    <cellStyle name="Normal 62 15" xfId="12185" xr:uid="{A868DCE1-3520-49C1-980E-6C6FC59CE559}"/>
    <cellStyle name="Normal 62 16" xfId="12566" xr:uid="{B27D5FF2-9521-48A2-BD00-7B5B9696594E}"/>
    <cellStyle name="Normal 62 17" xfId="12947" xr:uid="{C968729C-647C-4A81-A8E7-E16551EAC34A}"/>
    <cellStyle name="Normal 62 18" xfId="13328" xr:uid="{14B19193-E078-4C14-84EA-BC9A8341A735}"/>
    <cellStyle name="Normal 62 19" xfId="13709" xr:uid="{AF9995E5-55A2-4D3B-84DF-43C32AFA1E8E}"/>
    <cellStyle name="Normal 62 2" xfId="7167" xr:uid="{812C8E93-6B26-4162-A6DB-CC03980043BD}"/>
    <cellStyle name="Normal 62 20" xfId="14098" xr:uid="{79B7641D-6EAC-4B72-94AD-3369BCE085F8}"/>
    <cellStyle name="Normal 62 21" xfId="14479" xr:uid="{53929EA7-D8C2-48A2-A053-EA4F537DBF01}"/>
    <cellStyle name="Normal 62 22" xfId="14864" xr:uid="{A9D5A71B-CD22-4F93-A4B1-649B24544BAF}"/>
    <cellStyle name="Normal 62 23" xfId="15245" xr:uid="{525435FC-10D2-4B9F-8E33-4131E2AA913C}"/>
    <cellStyle name="Normal 62 24" xfId="15626" xr:uid="{153F3293-E6A8-40FF-A9CC-9A77CAB94A6A}"/>
    <cellStyle name="Normal 62 25" xfId="16007" xr:uid="{72B7F133-2EBF-4500-B09C-5E8A8BD92B19}"/>
    <cellStyle name="Normal 62 26" xfId="16388" xr:uid="{F2DFB60E-BE0C-4DD4-BF53-B522D86EE00D}"/>
    <cellStyle name="Normal 62 27" xfId="21808" xr:uid="{916F6750-F6DB-4EBD-BAA7-82707077F71E}"/>
    <cellStyle name="Normal 62 3" xfId="7544" xr:uid="{3BC98E30-DDAF-4A57-8010-B720F64BF194}"/>
    <cellStyle name="Normal 62 4" xfId="7940" xr:uid="{98C85930-B87C-4502-8D7E-5F9E960D1F4B}"/>
    <cellStyle name="Normal 62 5" xfId="8315" xr:uid="{AADB5C9F-0DE6-46D7-B360-8520B3D7C2C8}"/>
    <cellStyle name="Normal 62 6" xfId="8696" xr:uid="{C3A5C11C-CAFD-428F-ACC0-C467062329DF}"/>
    <cellStyle name="Normal 62 7" xfId="9077" xr:uid="{6C1334B3-168C-4117-8AA0-4ACADF99CACB}"/>
    <cellStyle name="Normal 62 8" xfId="9477" xr:uid="{8266F67B-3D03-456A-A939-FC0FB4DC47AA}"/>
    <cellStyle name="Normal 62 9" xfId="9858" xr:uid="{FEF2A65A-54CC-4929-AAA2-BA034E023BA8}"/>
    <cellStyle name="Normal 63" xfId="717" xr:uid="{00000000-0005-0000-0000-00001E020000}"/>
    <cellStyle name="Normal 63 10" xfId="10224" xr:uid="{85777BB8-7BD1-4641-8FBC-66426D48CD24}"/>
    <cellStyle name="Normal 63 11" xfId="10605" xr:uid="{5BEE5754-76C8-4AA8-B3B0-ECAAA7D5295F}"/>
    <cellStyle name="Normal 63 12" xfId="10986" xr:uid="{4DE7377D-E6F9-4FE1-96A3-5301B08C82CD}"/>
    <cellStyle name="Normal 63 13" xfId="11367" xr:uid="{B4DB85F3-A57A-44CC-B0DA-CA3EB8BBDEA8}"/>
    <cellStyle name="Normal 63 14" xfId="11784" xr:uid="{63984110-7D72-472C-8A42-93C26FF6B67E}"/>
    <cellStyle name="Normal 63 15" xfId="12169" xr:uid="{40168192-4F07-4D3E-924E-2589D7D43DDF}"/>
    <cellStyle name="Normal 63 16" xfId="12550" xr:uid="{53755CA2-C6E9-4492-8E0F-4FA57760A97A}"/>
    <cellStyle name="Normal 63 17" xfId="12931" xr:uid="{EBA8CABE-1ECB-4CF2-8577-3E66B649B973}"/>
    <cellStyle name="Normal 63 18" xfId="13312" xr:uid="{D0F02E2B-F3C4-4145-B718-486EC77C750D}"/>
    <cellStyle name="Normal 63 19" xfId="13693" xr:uid="{EF41A516-3F49-4234-B7B0-674EE54F062A}"/>
    <cellStyle name="Normal 63 2" xfId="7151" xr:uid="{67E2D8CA-EBDD-4F42-BBDD-C18D644E8829}"/>
    <cellStyle name="Normal 63 20" xfId="14082" xr:uid="{42097731-CBC5-4776-BC71-BEB986D5B9FD}"/>
    <cellStyle name="Normal 63 21" xfId="14463" xr:uid="{8F54C022-6C82-4504-99F1-D40D15BB6FCC}"/>
    <cellStyle name="Normal 63 22" xfId="14848" xr:uid="{786576D8-D31B-4E1E-88AA-9489882F937F}"/>
    <cellStyle name="Normal 63 23" xfId="15229" xr:uid="{E9594E78-40BF-4B92-91DD-8369EA70B033}"/>
    <cellStyle name="Normal 63 24" xfId="15610" xr:uid="{CDBE37CA-D715-49BC-AA22-498771E7BF0B}"/>
    <cellStyle name="Normal 63 25" xfId="15991" xr:uid="{982F9579-7933-448C-93AC-49467C1883EB}"/>
    <cellStyle name="Normal 63 26" xfId="16372" xr:uid="{013EB899-2316-4EAF-851B-823146EA9C4B}"/>
    <cellStyle name="Normal 63 27" xfId="21792" xr:uid="{CA0B36FA-3727-4113-8539-6FB9215CFA91}"/>
    <cellStyle name="Normal 63 3" xfId="7528" xr:uid="{7E4D9153-6BC7-48B7-A279-8D3F45E120F0}"/>
    <cellStyle name="Normal 63 4" xfId="7924" xr:uid="{BF312C58-709C-4A37-BFEF-A233AD0BF6C6}"/>
    <cellStyle name="Normal 63 5" xfId="8299" xr:uid="{8E568534-FBB8-4DA1-ADCF-01A99CF387BC}"/>
    <cellStyle name="Normal 63 6" xfId="8680" xr:uid="{D5EF2DA2-6ED9-4E65-A1E2-D3365C2F7896}"/>
    <cellStyle name="Normal 63 7" xfId="9061" xr:uid="{CA9EDCAD-82DC-493C-87C0-D0F63A56611D}"/>
    <cellStyle name="Normal 63 8" xfId="9461" xr:uid="{EBD04010-E832-40F5-B440-DA4C19B509A8}"/>
    <cellStyle name="Normal 63 9" xfId="9842" xr:uid="{8BB83796-A9CA-4B82-A1DC-843E8F1F5395}"/>
    <cellStyle name="Normal 64" xfId="719" xr:uid="{00000000-0005-0000-0000-00001F020000}"/>
    <cellStyle name="Normal 64 10" xfId="10226" xr:uid="{C50DD8D4-8382-4F18-B861-B74CE40EEECC}"/>
    <cellStyle name="Normal 64 11" xfId="10607" xr:uid="{FEF9E39C-2B9A-4A74-B63D-0660895630F4}"/>
    <cellStyle name="Normal 64 12" xfId="10988" xr:uid="{B7A9BCFE-764D-46BD-B04D-AF63704BAEE9}"/>
    <cellStyle name="Normal 64 13" xfId="11369" xr:uid="{4120838C-E2E1-4FC9-9694-E691A0F87726}"/>
    <cellStyle name="Normal 64 14" xfId="11786" xr:uid="{6B6BA722-5157-4488-B423-A931D96104FA}"/>
    <cellStyle name="Normal 64 15" xfId="12171" xr:uid="{60069057-D5BF-4D23-8C5C-121AB339658E}"/>
    <cellStyle name="Normal 64 16" xfId="12552" xr:uid="{0F3F6EDA-9F30-4E94-97BE-1677BA3C2F7F}"/>
    <cellStyle name="Normal 64 17" xfId="12933" xr:uid="{9A52EE5E-1ABC-4065-A836-42E564EBBC2F}"/>
    <cellStyle name="Normal 64 18" xfId="13314" xr:uid="{18ADB994-0C50-4647-B31F-3BDDEF3CD417}"/>
    <cellStyle name="Normal 64 19" xfId="13695" xr:uid="{31E86804-96E3-4FC2-94A6-15CD2943F6C9}"/>
    <cellStyle name="Normal 64 2" xfId="7153" xr:uid="{CAFBD1F4-BF89-40CE-A86F-6A02C3B5E5C6}"/>
    <cellStyle name="Normal 64 20" xfId="14084" xr:uid="{820B549B-BF5C-4765-BCA2-AA7A4C8A398A}"/>
    <cellStyle name="Normal 64 21" xfId="14465" xr:uid="{8D9F179B-6A69-491A-98BB-8E435B8B492B}"/>
    <cellStyle name="Normal 64 22" xfId="14850" xr:uid="{5211784D-E25E-4D3E-B810-B4F81E3C2F52}"/>
    <cellStyle name="Normal 64 23" xfId="15231" xr:uid="{5E5CD033-2095-4050-B29C-4B6D9B1F05F5}"/>
    <cellStyle name="Normal 64 24" xfId="15612" xr:uid="{386B4D74-6C22-4B81-A326-0B727DDE08F1}"/>
    <cellStyle name="Normal 64 25" xfId="15993" xr:uid="{301D3912-8620-44CA-9E19-12BF0258F802}"/>
    <cellStyle name="Normal 64 26" xfId="16374" xr:uid="{124E7E7F-D6FB-4D2D-AC65-B3AB23EEC06D}"/>
    <cellStyle name="Normal 64 27" xfId="21794" xr:uid="{F2DBFA4B-624D-4E4F-8ED1-22FC1F3848B1}"/>
    <cellStyle name="Normal 64 3" xfId="7530" xr:uid="{4D9802FA-C542-472B-B7EA-E5208CB9745D}"/>
    <cellStyle name="Normal 64 4" xfId="7926" xr:uid="{AB9E60CB-A74D-4189-92ED-CB2773CC2A95}"/>
    <cellStyle name="Normal 64 5" xfId="8301" xr:uid="{715CD638-7130-42B0-98C8-5C42040B74D5}"/>
    <cellStyle name="Normal 64 6" xfId="8682" xr:uid="{A36A188F-4F05-49C4-AB39-79F6894FF3C3}"/>
    <cellStyle name="Normal 64 7" xfId="9063" xr:uid="{515A70CF-5EA8-45EF-987E-C5E9EA56528A}"/>
    <cellStyle name="Normal 64 8" xfId="9463" xr:uid="{3E975C2E-45F9-4241-8ABB-BFC4A628A9FA}"/>
    <cellStyle name="Normal 64 9" xfId="9844" xr:uid="{BBA83BA0-3824-4895-BAF5-CFA38444FAFA}"/>
    <cellStyle name="Normal 65" xfId="721" xr:uid="{00000000-0005-0000-0000-000020020000}"/>
    <cellStyle name="Normal 65 10" xfId="10228" xr:uid="{673E6EE1-B717-483A-96E8-95F4326E3B23}"/>
    <cellStyle name="Normal 65 11" xfId="10609" xr:uid="{110CEA84-F5D7-4972-9441-9B52DA78CADD}"/>
    <cellStyle name="Normal 65 12" xfId="10990" xr:uid="{552175BE-9326-4710-8F55-EF6D82CFC6E9}"/>
    <cellStyle name="Normal 65 13" xfId="11371" xr:uid="{6DF082C7-D43C-4C2E-BBE2-3AE84A853032}"/>
    <cellStyle name="Normal 65 14" xfId="11788" xr:uid="{BCDFC9E8-E668-4435-A33A-0F12BAF777A8}"/>
    <cellStyle name="Normal 65 15" xfId="12173" xr:uid="{33D91981-9B83-4AB2-9A1D-5A3AEF39754C}"/>
    <cellStyle name="Normal 65 16" xfId="12554" xr:uid="{09DF9512-F03F-4F28-9A09-EB093900618D}"/>
    <cellStyle name="Normal 65 17" xfId="12935" xr:uid="{8ECF15D5-B4C6-439A-B9FE-569A970494E9}"/>
    <cellStyle name="Normal 65 18" xfId="13316" xr:uid="{A8230318-53B9-41C2-B879-106DDD6839AA}"/>
    <cellStyle name="Normal 65 19" xfId="13697" xr:uid="{C91D8178-FEC7-48F1-805D-8EB7D8E85759}"/>
    <cellStyle name="Normal 65 2" xfId="7155" xr:uid="{6824A716-26BA-4D2A-A96B-295853FF63F0}"/>
    <cellStyle name="Normal 65 20" xfId="14086" xr:uid="{10C764F2-6807-4F21-BBA3-F31B55B111D6}"/>
    <cellStyle name="Normal 65 21" xfId="14467" xr:uid="{F31EEFD4-CEE7-4447-BD79-35E1282DAF56}"/>
    <cellStyle name="Normal 65 22" xfId="14852" xr:uid="{8248345B-CBEE-476E-96EB-AF3A31734AFA}"/>
    <cellStyle name="Normal 65 23" xfId="15233" xr:uid="{E62E6BC4-BB60-417C-87DE-8A317EBC43AD}"/>
    <cellStyle name="Normal 65 24" xfId="15614" xr:uid="{64D4EB0C-A8EC-4296-856C-CD78A9D2AD23}"/>
    <cellStyle name="Normal 65 25" xfId="15995" xr:uid="{61081C2F-9ADE-46A1-8555-DC4AC776F5D9}"/>
    <cellStyle name="Normal 65 26" xfId="16376" xr:uid="{E4905F23-0714-410D-B40E-BE92495B400F}"/>
    <cellStyle name="Normal 65 27" xfId="21796" xr:uid="{799F0AA7-33C1-4D75-AED5-DCDF9B27211F}"/>
    <cellStyle name="Normal 65 3" xfId="7532" xr:uid="{444FA0EB-28CF-46D8-BDFE-9743D11B45A5}"/>
    <cellStyle name="Normal 65 4" xfId="7928" xr:uid="{005530FD-1B63-40D6-BBD9-6F2776C31240}"/>
    <cellStyle name="Normal 65 5" xfId="8303" xr:uid="{6A698A2A-A82B-4A41-924D-08BFEAA90D19}"/>
    <cellStyle name="Normal 65 6" xfId="8684" xr:uid="{8D892263-DE56-44B8-92AB-65E5DE76CB24}"/>
    <cellStyle name="Normal 65 7" xfId="9065" xr:uid="{D05AD7A1-12B3-479B-A651-39D71BB33461}"/>
    <cellStyle name="Normal 65 8" xfId="9465" xr:uid="{9FEACCAB-65F5-48AB-9EC5-DA91F762B6B0}"/>
    <cellStyle name="Normal 65 9" xfId="9846" xr:uid="{BD30CF43-416F-4097-810E-77B3B78B93CA}"/>
    <cellStyle name="Normal 66" xfId="722" xr:uid="{00000000-0005-0000-0000-000021020000}"/>
    <cellStyle name="Normal 66 10" xfId="10229" xr:uid="{62AC746B-5579-43FD-AE20-036A6B092D89}"/>
    <cellStyle name="Normal 66 11" xfId="10610" xr:uid="{9D250A36-FFFC-4EDC-9594-DDCF526A2CD8}"/>
    <cellStyle name="Normal 66 12" xfId="10991" xr:uid="{24D72055-0446-4A71-8E85-99051FC71D67}"/>
    <cellStyle name="Normal 66 13" xfId="11372" xr:uid="{9C3B985B-AA0C-4126-99CD-0409C4D4CF4B}"/>
    <cellStyle name="Normal 66 14" xfId="11789" xr:uid="{4FF75616-9D14-4725-A20E-9F02C4EA8198}"/>
    <cellStyle name="Normal 66 15" xfId="12174" xr:uid="{D8EEBACD-D8DC-40FA-8F1E-7B34C5CFC553}"/>
    <cellStyle name="Normal 66 16" xfId="12555" xr:uid="{2A29B6BE-BD76-4354-99A9-1A0E967ACE8A}"/>
    <cellStyle name="Normal 66 17" xfId="12936" xr:uid="{772F4A1D-0058-4680-B178-532FC1C46EE7}"/>
    <cellStyle name="Normal 66 18" xfId="13317" xr:uid="{A4D63B38-51B3-43A1-A175-68A29F8BE875}"/>
    <cellStyle name="Normal 66 19" xfId="13698" xr:uid="{50B9057F-D987-49AB-AB23-0123A79091F5}"/>
    <cellStyle name="Normal 66 2" xfId="7156" xr:uid="{FAC46F83-26CC-4D01-9C52-EF6C033690B8}"/>
    <cellStyle name="Normal 66 20" xfId="14087" xr:uid="{62DA07B1-045A-4126-BC44-61E1E4FF2626}"/>
    <cellStyle name="Normal 66 21" xfId="14468" xr:uid="{9D72EAA1-9ACE-44EC-86A3-169762A05C9A}"/>
    <cellStyle name="Normal 66 22" xfId="14853" xr:uid="{E8C54D4D-5DB7-4B16-AD65-C59EA740B723}"/>
    <cellStyle name="Normal 66 23" xfId="15234" xr:uid="{75CC3FE0-30E3-488B-804E-4C8DFA2AC7F1}"/>
    <cellStyle name="Normal 66 24" xfId="15615" xr:uid="{A2259B53-05A3-47E1-8D7B-0DD8923BEBA6}"/>
    <cellStyle name="Normal 66 25" xfId="15996" xr:uid="{E4F199F6-6715-426E-9435-5D16CF66DBEE}"/>
    <cellStyle name="Normal 66 26" xfId="16377" xr:uid="{6AF9A24F-7B4E-4AB8-AEB9-4FF5180841F2}"/>
    <cellStyle name="Normal 66 27" xfId="21797" xr:uid="{00B4E6E9-B439-4BAE-BAFA-7244457ACF04}"/>
    <cellStyle name="Normal 66 3" xfId="7533" xr:uid="{902DC7C0-79A5-44FE-B65D-12BCCFE6EAF3}"/>
    <cellStyle name="Normal 66 4" xfId="7929" xr:uid="{37691C31-9417-467A-9834-B760A4A30B58}"/>
    <cellStyle name="Normal 66 5" xfId="8304" xr:uid="{5F0561E4-90AA-4ED4-AD79-78FF28789F8A}"/>
    <cellStyle name="Normal 66 6" xfId="8685" xr:uid="{AF890501-0CA9-45CC-8DD9-9CB7039EB781}"/>
    <cellStyle name="Normal 66 7" xfId="9066" xr:uid="{215E7A2B-EDF4-495E-8B11-F1D01FBA0E0A}"/>
    <cellStyle name="Normal 66 8" xfId="9466" xr:uid="{40FA991F-B496-400C-A4A4-62778A99DB1E}"/>
    <cellStyle name="Normal 66 9" xfId="9847" xr:uid="{8BC86859-CBC8-46B9-92C2-E0952AD167AF}"/>
    <cellStyle name="Normal 67" xfId="718" xr:uid="{00000000-0005-0000-0000-000022020000}"/>
    <cellStyle name="Normal 67 10" xfId="10225" xr:uid="{E68974AD-EF6F-4459-B261-AA45B34CC170}"/>
    <cellStyle name="Normal 67 11" xfId="10606" xr:uid="{EA968E3F-7CDB-4FBD-AE6F-05242C21867E}"/>
    <cellStyle name="Normal 67 12" xfId="10987" xr:uid="{32571058-B961-4BBA-84D2-7AD642135BCF}"/>
    <cellStyle name="Normal 67 13" xfId="11368" xr:uid="{BE6F4979-1417-4E7B-8B1D-F102D98E4168}"/>
    <cellStyle name="Normal 67 14" xfId="11785" xr:uid="{749AE855-97F3-40B1-A9BB-534A37F1FD73}"/>
    <cellStyle name="Normal 67 15" xfId="12170" xr:uid="{EF53129A-52DF-43E3-875D-E3D999495E7E}"/>
    <cellStyle name="Normal 67 16" xfId="12551" xr:uid="{62F6DB42-9B77-4DA3-B50E-AAE729535697}"/>
    <cellStyle name="Normal 67 17" xfId="12932" xr:uid="{BC862709-C46E-4E9B-A359-21C7DE2E74E4}"/>
    <cellStyle name="Normal 67 18" xfId="13313" xr:uid="{F2F38DF2-949F-422E-BB58-8FCAB9BFA400}"/>
    <cellStyle name="Normal 67 19" xfId="13694" xr:uid="{E133DC03-1804-483A-90C7-79027E169865}"/>
    <cellStyle name="Normal 67 2" xfId="7152" xr:uid="{AD2F3238-945A-42BB-B641-356E47AFEC8A}"/>
    <cellStyle name="Normal 67 20" xfId="14083" xr:uid="{1FB44B5C-D593-4F26-8F63-43232CE46EC4}"/>
    <cellStyle name="Normal 67 21" xfId="14464" xr:uid="{D39EDDE2-0287-4FC1-926B-F46288CBE33A}"/>
    <cellStyle name="Normal 67 22" xfId="14849" xr:uid="{1D8E6604-431D-4156-8CBF-7CDDF6C5BEFA}"/>
    <cellStyle name="Normal 67 23" xfId="15230" xr:uid="{0A57E689-28A3-4B13-89CD-21834D68E7C6}"/>
    <cellStyle name="Normal 67 24" xfId="15611" xr:uid="{A55F4E4D-5C0F-4111-A02F-01CC1F556720}"/>
    <cellStyle name="Normal 67 25" xfId="15992" xr:uid="{01A38CEF-8457-4C97-952B-90F54E6460DC}"/>
    <cellStyle name="Normal 67 26" xfId="16373" xr:uid="{575A7ADB-AF32-4B62-9D2A-2D8D1F5C6373}"/>
    <cellStyle name="Normal 67 27" xfId="21793" xr:uid="{D2D28919-072E-4197-A5F8-CF5AA06CB31D}"/>
    <cellStyle name="Normal 67 3" xfId="7529" xr:uid="{60DE5AFF-B55C-444D-98F2-B195AA2CF1AB}"/>
    <cellStyle name="Normal 67 4" xfId="7925" xr:uid="{C580B14D-AA39-49DE-8D17-899900CBEBD3}"/>
    <cellStyle name="Normal 67 5" xfId="8300" xr:uid="{9AF507D8-25BA-4CEA-8495-F64531FCDB40}"/>
    <cellStyle name="Normal 67 6" xfId="8681" xr:uid="{201D2CBD-915D-4CC1-A3A2-AC4B67495EEB}"/>
    <cellStyle name="Normal 67 7" xfId="9062" xr:uid="{184D98C3-F4ED-4C1C-AD5F-D959F463F15D}"/>
    <cellStyle name="Normal 67 8" xfId="9462" xr:uid="{53C7A988-6419-47E1-8FEC-F7C5462BE0DB}"/>
    <cellStyle name="Normal 67 9" xfId="9843" xr:uid="{FD2B9362-8C1F-42DC-8B96-CEC0B4F4739A}"/>
    <cellStyle name="Normal 68" xfId="728" xr:uid="{00000000-0005-0000-0000-000023020000}"/>
    <cellStyle name="Normal 68 10" xfId="10235" xr:uid="{BD4D3EE0-8251-42E1-9AEF-5112E997B6C8}"/>
    <cellStyle name="Normal 68 11" xfId="10616" xr:uid="{495EC91C-6F7C-4C29-9C1E-31B242ED3C10}"/>
    <cellStyle name="Normal 68 12" xfId="10997" xr:uid="{9A64E5A3-7431-4C39-AF9B-096F57FA0BB1}"/>
    <cellStyle name="Normal 68 13" xfId="11378" xr:uid="{682CC6D5-352D-419B-8938-A95093BB6A71}"/>
    <cellStyle name="Normal 68 14" xfId="11795" xr:uid="{D2BDCF9E-707F-4472-9B63-324AC04F647F}"/>
    <cellStyle name="Normal 68 15" xfId="12180" xr:uid="{3F820714-D829-4318-9087-A1071533E43E}"/>
    <cellStyle name="Normal 68 16" xfId="12561" xr:uid="{ED6E5924-FD0D-4023-864B-8C9D404A2183}"/>
    <cellStyle name="Normal 68 17" xfId="12942" xr:uid="{D38269E3-C038-436E-BC8E-6B7AAEFB9B56}"/>
    <cellStyle name="Normal 68 18" xfId="13323" xr:uid="{03C44D31-D77C-40F6-8840-7A619157A7C9}"/>
    <cellStyle name="Normal 68 19" xfId="13704" xr:uid="{AE45D617-42E5-4D7F-AEF1-EC219A5EC7F6}"/>
    <cellStyle name="Normal 68 2" xfId="7162" xr:uid="{14E6E264-8694-498D-8232-B0C163E84705}"/>
    <cellStyle name="Normal 68 20" xfId="14093" xr:uid="{AFD15C8E-941B-47D7-A913-A607B3DF80DA}"/>
    <cellStyle name="Normal 68 21" xfId="14474" xr:uid="{C9C41981-90DF-4BD9-BEC4-A7715A2ED1BB}"/>
    <cellStyle name="Normal 68 22" xfId="14859" xr:uid="{6121E16E-FFC9-4367-9E28-4BCB2D8183C3}"/>
    <cellStyle name="Normal 68 23" xfId="15240" xr:uid="{E4014106-F8CA-441C-893E-620BAC06530E}"/>
    <cellStyle name="Normal 68 24" xfId="15621" xr:uid="{00A019F4-67FB-4DA9-BFE9-079EFCD49B94}"/>
    <cellStyle name="Normal 68 25" xfId="16002" xr:uid="{640AF774-C8CC-4361-8CC0-9181A173EAF9}"/>
    <cellStyle name="Normal 68 26" xfId="16383" xr:uid="{59D0D3D5-D511-4C51-AD38-325142811101}"/>
    <cellStyle name="Normal 68 27" xfId="21803" xr:uid="{A3B2418F-7FD2-4E3C-A2D0-3CF5472B1D42}"/>
    <cellStyle name="Normal 68 3" xfId="7539" xr:uid="{B96B28EB-7630-40DC-A642-E0704BBD11BA}"/>
    <cellStyle name="Normal 68 4" xfId="7935" xr:uid="{309668DB-4066-441D-BBAC-22457577D788}"/>
    <cellStyle name="Normal 68 5" xfId="8310" xr:uid="{817763A1-689C-46CE-A922-9B86625B0290}"/>
    <cellStyle name="Normal 68 6" xfId="8691" xr:uid="{1D7D9049-9A1E-45D9-95E8-CCF4C2DDC016}"/>
    <cellStyle name="Normal 68 7" xfId="9072" xr:uid="{450B9B23-F931-4494-BBAD-9C18B2C5A1BD}"/>
    <cellStyle name="Normal 68 8" xfId="9472" xr:uid="{5A635929-8CEC-49A8-8DED-2722362BFB6C}"/>
    <cellStyle name="Normal 68 9" xfId="9853" xr:uid="{BAA2F243-14B7-47FD-B4D4-F3A8E476CE99}"/>
    <cellStyle name="Normal 69" xfId="725" xr:uid="{00000000-0005-0000-0000-000024020000}"/>
    <cellStyle name="Normal 69 10" xfId="10232" xr:uid="{901F9FF3-1237-4541-8599-9D3605A0BC00}"/>
    <cellStyle name="Normal 69 11" xfId="10613" xr:uid="{7E5E758E-D4CB-4C13-9519-1CA82F3B6EB3}"/>
    <cellStyle name="Normal 69 12" xfId="10994" xr:uid="{4BAA0924-E20D-46AC-BAA5-4FA2876148B9}"/>
    <cellStyle name="Normal 69 13" xfId="11375" xr:uid="{DBAD04BE-AECD-4516-A3AB-3FBBC5031835}"/>
    <cellStyle name="Normal 69 14" xfId="11792" xr:uid="{96F30C39-3F4E-4830-BD0A-D02B73A9A867}"/>
    <cellStyle name="Normal 69 15" xfId="12177" xr:uid="{8C12BF5E-5FBA-4D49-B01F-AB837C753AAC}"/>
    <cellStyle name="Normal 69 16" xfId="12558" xr:uid="{9DA255E5-E515-4571-BA4C-0B5C4F44968B}"/>
    <cellStyle name="Normal 69 17" xfId="12939" xr:uid="{68DF80A9-43E0-4DF1-9495-768077093554}"/>
    <cellStyle name="Normal 69 18" xfId="13320" xr:uid="{CF638A03-049F-40B9-83CB-3EB2EB719539}"/>
    <cellStyle name="Normal 69 19" xfId="13701" xr:uid="{DE7D601B-038C-43D5-B348-E7F553CDFB2E}"/>
    <cellStyle name="Normal 69 2" xfId="7159" xr:uid="{8C083FF7-AB31-4173-B6C9-2F8586B9AD18}"/>
    <cellStyle name="Normal 69 20" xfId="14090" xr:uid="{90842D58-5B4F-4177-AA44-4A30AD7A3875}"/>
    <cellStyle name="Normal 69 21" xfId="14471" xr:uid="{096763C9-A4F4-402E-B2C0-647BF755581B}"/>
    <cellStyle name="Normal 69 22" xfId="14856" xr:uid="{22B00079-2C69-48B5-BC8F-648971D73620}"/>
    <cellStyle name="Normal 69 23" xfId="15237" xr:uid="{0D3E0FE6-CE57-4BA3-92E1-A42CF174AFCA}"/>
    <cellStyle name="Normal 69 24" xfId="15618" xr:uid="{D3F84045-250F-48AE-83F3-87A627DCBAE0}"/>
    <cellStyle name="Normal 69 25" xfId="15999" xr:uid="{85FF5070-B548-44FC-B026-091FB8E8A269}"/>
    <cellStyle name="Normal 69 26" xfId="16380" xr:uid="{2EE16FF0-CF0F-4356-A479-DE9D2046826A}"/>
    <cellStyle name="Normal 69 27" xfId="21800" xr:uid="{B5DC2E08-9B18-4DD8-AEA0-696DD68F6EE2}"/>
    <cellStyle name="Normal 69 3" xfId="7536" xr:uid="{97A85324-FE8E-4429-80BB-F7344FABF969}"/>
    <cellStyle name="Normal 69 4" xfId="7932" xr:uid="{CE0310FF-DD05-4F5E-88FA-B40C2CA1A14B}"/>
    <cellStyle name="Normal 69 5" xfId="8307" xr:uid="{B39B8D5F-0B39-492B-9F25-07FD9CD2C7E1}"/>
    <cellStyle name="Normal 69 6" xfId="8688" xr:uid="{390F040B-F83C-4648-805C-F1B03D5CD35C}"/>
    <cellStyle name="Normal 69 7" xfId="9069" xr:uid="{B2D60613-3EE4-429B-BE2D-1FB852EB4B94}"/>
    <cellStyle name="Normal 69 8" xfId="9469" xr:uid="{77A9215D-71FA-4D4C-AFAE-225FAFC7EC1F}"/>
    <cellStyle name="Normal 69 9" xfId="9850" xr:uid="{1644B4D4-2D22-4F9B-866E-59AAEB95B9B5}"/>
    <cellStyle name="Normal 7" xfId="345" xr:uid="{00000000-0005-0000-0000-00001E010000}"/>
    <cellStyle name="Normal 7 10" xfId="8492" xr:uid="{26AB7315-152C-406F-BEFA-7C29E8E0928E}"/>
    <cellStyle name="Normal 7 11" xfId="8873" xr:uid="{061CCBB5-56E8-463F-AE55-001CA33137BE}"/>
    <cellStyle name="Normal 7 12" xfId="9266" xr:uid="{0BFF55FC-C889-4A8F-9148-3BE2091F1B88}"/>
    <cellStyle name="Normal 7 13" xfId="9654" xr:uid="{FE287C0E-3C72-41E7-A29A-B77E0AC71FCD}"/>
    <cellStyle name="Normal 7 14" xfId="10036" xr:uid="{8742B8F5-47DF-4481-84C5-51B884254032}"/>
    <cellStyle name="Normal 7 15" xfId="10417" xr:uid="{333D65BA-0EAB-49D1-8E15-A4E811460961}"/>
    <cellStyle name="Normal 7 16" xfId="10798" xr:uid="{2D2888CD-1449-4CDB-822D-E5E34E8251FC}"/>
    <cellStyle name="Normal 7 17" xfId="11179" xr:uid="{94BBDBF6-2551-489A-825F-31459A602D0C}"/>
    <cellStyle name="Normal 7 18" xfId="11596" xr:uid="{3EFEEFE1-7E7E-4F9D-8137-99683746DDD6}"/>
    <cellStyle name="Normal 7 19" xfId="11981" xr:uid="{F36126C4-BF08-4F5B-B833-808FD66184EE}"/>
    <cellStyle name="Normal 7 2" xfId="420" xr:uid="{00000000-0005-0000-0000-00001F010000}"/>
    <cellStyle name="Normal 7 20" xfId="12362" xr:uid="{7AA9E440-8CB2-47E0-9354-012877F53FFD}"/>
    <cellStyle name="Normal 7 21" xfId="12743" xr:uid="{008492E2-BB6A-4B16-A879-E025E7FB8628}"/>
    <cellStyle name="Normal 7 22" xfId="13124" xr:uid="{DFD3FACC-79D8-4A20-8856-39F0C8E769AB}"/>
    <cellStyle name="Normal 7 23" xfId="13505" xr:uid="{E7A46543-98EB-4ED7-A184-F932258331CC}"/>
    <cellStyle name="Normal 7 24" xfId="13894" xr:uid="{DB77D6A6-E233-4559-B4F0-2C00D7605A31}"/>
    <cellStyle name="Normal 7 25" xfId="14275" xr:uid="{25DFDB4E-7A3D-438F-9632-47CA5D5E8A13}"/>
    <cellStyle name="Normal 7 26" xfId="14660" xr:uid="{24B84B0E-B853-4516-B16A-606976720DB5}"/>
    <cellStyle name="Normal 7 27" xfId="15041" xr:uid="{3EE529F6-E46D-4F00-AD38-5922A30DF205}"/>
    <cellStyle name="Normal 7 28" xfId="15422" xr:uid="{3B1D27E1-7C0A-462E-A6FF-1B818F90B7B6}"/>
    <cellStyle name="Normal 7 29" xfId="15803" xr:uid="{FAC8EB6B-2CA5-49F8-BBBA-A55F0C35B14C}"/>
    <cellStyle name="Normal 7 3" xfId="419" xr:uid="{00000000-0005-0000-0000-000020010000}"/>
    <cellStyle name="Normal 7 30" xfId="16184" xr:uid="{B5BD9048-61A9-4094-84E3-C344020A8721}"/>
    <cellStyle name="Normal 7 31" xfId="21604" xr:uid="{32F9BBA6-3672-4376-B1DA-99EEE928FD1B}"/>
    <cellStyle name="Normal 7 4" xfId="530" xr:uid="{00000000-0005-0000-0000-000021010000}"/>
    <cellStyle name="Normal 7 4 10" xfId="10116" xr:uid="{E13D9B81-5543-47AB-8F04-37B263F42EAC}"/>
    <cellStyle name="Normal 7 4 11" xfId="10497" xr:uid="{00542638-B2AA-4EDB-9F83-3438E35FACAA}"/>
    <cellStyle name="Normal 7 4 12" xfId="10878" xr:uid="{74D94DE6-42F3-4852-8D66-C72947E55BEF}"/>
    <cellStyle name="Normal 7 4 13" xfId="11259" xr:uid="{67A7C313-C030-4EAC-941E-D9364A236CEB}"/>
    <cellStyle name="Normal 7 4 14" xfId="11676" xr:uid="{22BF0DC7-220B-4A90-8698-8CD2943654C3}"/>
    <cellStyle name="Normal 7 4 15" xfId="12061" xr:uid="{97AAF16F-5F76-47C8-8DF7-CE9A70F773B8}"/>
    <cellStyle name="Normal 7 4 16" xfId="12442" xr:uid="{C09AB78C-614B-49E0-A9BB-C586DFEAD5C6}"/>
    <cellStyle name="Normal 7 4 17" xfId="12823" xr:uid="{B521E895-0A56-4EE0-AD1D-9876354E73D4}"/>
    <cellStyle name="Normal 7 4 18" xfId="13204" xr:uid="{AFD751E2-6A59-4CBE-A1A1-5D281529D414}"/>
    <cellStyle name="Normal 7 4 19" xfId="13585" xr:uid="{2717DEC2-F0AF-45C6-A218-419D064CB4AA}"/>
    <cellStyle name="Normal 7 4 2" xfId="2348" xr:uid="{C1240404-9383-4C09-813E-0CCEDFAE4AE9}"/>
    <cellStyle name="Normal 7 4 2 2" xfId="7114" xr:uid="{78978A29-6803-4161-86D7-32E87226EEB3}"/>
    <cellStyle name="Normal 7 4 20" xfId="13974" xr:uid="{91FEF919-D0A3-4EC4-906B-612ADC0042CB}"/>
    <cellStyle name="Normal 7 4 21" xfId="14355" xr:uid="{BDF0217C-BC6F-40ED-8B5D-AA4B5D9AD77B}"/>
    <cellStyle name="Normal 7 4 22" xfId="14740" xr:uid="{2718DA62-E900-42BA-BBC2-3B8624F931D9}"/>
    <cellStyle name="Normal 7 4 23" xfId="15121" xr:uid="{3C35718F-C88E-4E92-B81C-3CC4C040E2B9}"/>
    <cellStyle name="Normal 7 4 24" xfId="15502" xr:uid="{839087F5-A097-4962-90C3-2592C62CA87E}"/>
    <cellStyle name="Normal 7 4 25" xfId="15883" xr:uid="{1910E79C-66A5-4B68-88A8-5370B9A7A901}"/>
    <cellStyle name="Normal 7 4 26" xfId="16264" xr:uid="{8785A17C-B81F-41CC-ABD2-7664F55286A6}"/>
    <cellStyle name="Normal 7 4 27" xfId="21684" xr:uid="{517E0010-34DB-4B87-97BC-0F3B06D8FAD9}"/>
    <cellStyle name="Normal 7 4 3" xfId="7421" xr:uid="{633947FE-A17B-48D4-BF94-04F5C5746222}"/>
    <cellStyle name="Normal 7 4 4" xfId="7801" xr:uid="{DCFB257E-38C8-4033-A983-B8FDAD7FFF4E}"/>
    <cellStyle name="Normal 7 4 5" xfId="8191" xr:uid="{059A4C93-7504-4FE5-B446-45B013731745}"/>
    <cellStyle name="Normal 7 4 6" xfId="8572" xr:uid="{77D8B4C7-A1D7-45EF-B3EE-C59FB1EE503A}"/>
    <cellStyle name="Normal 7 4 7" xfId="8953" xr:uid="{C4BB1698-8732-40EC-BE61-327006ADDEB2}"/>
    <cellStyle name="Normal 7 4 8" xfId="9351" xr:uid="{8619174D-2DCE-4ABB-8DE0-8F57233B98D2}"/>
    <cellStyle name="Normal 7 4 9" xfId="9734" xr:uid="{2D66420D-A4C4-431E-A469-B34B338FAF60}"/>
    <cellStyle name="Normal 7 5" xfId="3129" xr:uid="{314E72C3-3757-4836-8365-AD37B6688886}"/>
    <cellStyle name="Normal 7 6" xfId="7050" xr:uid="{2A25AAF7-F0E9-4208-BA9B-0C5298C63932}"/>
    <cellStyle name="Normal 7 7" xfId="7342" xr:uid="{C7512CCA-2B31-474D-B279-627927E99826}"/>
    <cellStyle name="Normal 7 8" xfId="7721" xr:uid="{D4AC3206-1A35-477A-9E49-09BFDD196079}"/>
    <cellStyle name="Normal 7 9" xfId="8112" xr:uid="{695A72AB-051C-4B0C-9D70-D7FD78057420}"/>
    <cellStyle name="Normal 70" xfId="735" xr:uid="{00000000-0005-0000-0000-000025020000}"/>
    <cellStyle name="Normal 70 10" xfId="10242" xr:uid="{68FFD85A-768A-4293-BCE6-BB17DAAF1B60}"/>
    <cellStyle name="Normal 70 11" xfId="10623" xr:uid="{11E82EB1-EB95-4714-AE7D-2A867402BDD8}"/>
    <cellStyle name="Normal 70 12" xfId="11004" xr:uid="{5550CB94-4706-443D-AD17-A435ED68EB60}"/>
    <cellStyle name="Normal 70 13" xfId="11385" xr:uid="{60EBCA68-A3D0-467B-890A-D2C07B4D80AF}"/>
    <cellStyle name="Normal 70 14" xfId="11802" xr:uid="{8D5208FA-F5BB-4877-9C20-288B0B000C33}"/>
    <cellStyle name="Normal 70 15" xfId="12187" xr:uid="{960F2D11-26EB-4E6B-B3DE-F17034EC2981}"/>
    <cellStyle name="Normal 70 16" xfId="12568" xr:uid="{3D8B35F8-D6AC-4BCC-905E-3519B664C0D4}"/>
    <cellStyle name="Normal 70 17" xfId="12949" xr:uid="{3F197F86-653E-45A6-A0D8-AC6D503B6E27}"/>
    <cellStyle name="Normal 70 18" xfId="13330" xr:uid="{37B29721-3708-43B7-8D46-36D70F041EAF}"/>
    <cellStyle name="Normal 70 19" xfId="13711" xr:uid="{827F1221-6FEB-4AE4-A25E-79C4B9BB6CBC}"/>
    <cellStyle name="Normal 70 2" xfId="7169" xr:uid="{0433F323-3073-407F-A943-0209A18784CB}"/>
    <cellStyle name="Normal 70 20" xfId="14100" xr:uid="{CEDBB680-9F78-4411-95C9-AFFE2C6D1E29}"/>
    <cellStyle name="Normal 70 21" xfId="14481" xr:uid="{06B72051-3D51-425F-A4A0-2B95CF3E3E35}"/>
    <cellStyle name="Normal 70 22" xfId="14866" xr:uid="{BF393CD2-49C1-41D0-B64E-B59C37D84BD6}"/>
    <cellStyle name="Normal 70 23" xfId="15247" xr:uid="{D235A8CA-7879-4EF9-980A-6C50185B66FE}"/>
    <cellStyle name="Normal 70 24" xfId="15628" xr:uid="{F647023F-B063-4BE6-B06A-D2634DA34EA8}"/>
    <cellStyle name="Normal 70 25" xfId="16009" xr:uid="{29F2E59B-56EB-4DCA-8108-B46BC5418771}"/>
    <cellStyle name="Normal 70 26" xfId="16390" xr:uid="{123371F7-972F-4050-A081-FF813A11BD6F}"/>
    <cellStyle name="Normal 70 27" xfId="21810" xr:uid="{7F29DEF8-463B-484F-BF66-998449B2D6FE}"/>
    <cellStyle name="Normal 70 3" xfId="7546" xr:uid="{06A53EC5-8294-4D04-9F21-DB4A5C5B9CD9}"/>
    <cellStyle name="Normal 70 4" xfId="7942" xr:uid="{8FEDDD19-438A-4D6F-A251-D314D44DBB0C}"/>
    <cellStyle name="Normal 70 5" xfId="8317" xr:uid="{66D9E826-2C4B-472B-89FA-435CBC77296A}"/>
    <cellStyle name="Normal 70 6" xfId="8698" xr:uid="{44259EF4-1005-4444-9F7F-EB11C379518E}"/>
    <cellStyle name="Normal 70 7" xfId="9079" xr:uid="{E2C8ECD5-EDE2-4254-AEA9-C6A67A6435DC}"/>
    <cellStyle name="Normal 70 8" xfId="9479" xr:uid="{F42EFDFA-E7D5-480C-AAC4-424EF659F89C}"/>
    <cellStyle name="Normal 70 9" xfId="9860" xr:uid="{53261E95-BB12-4101-9C47-8F4EF3A5F210}"/>
    <cellStyle name="Normal 71" xfId="734" xr:uid="{00000000-0005-0000-0000-000026020000}"/>
    <cellStyle name="Normal 71 10" xfId="10241" xr:uid="{83E6C283-CAED-495D-9B2D-BE317AAF0294}"/>
    <cellStyle name="Normal 71 11" xfId="10622" xr:uid="{2A320CD1-4E34-453A-A024-91166CCADEB0}"/>
    <cellStyle name="Normal 71 12" xfId="11003" xr:uid="{A2375D26-9C14-4849-8996-92B58877C03C}"/>
    <cellStyle name="Normal 71 13" xfId="11384" xr:uid="{E3A0992C-E03D-4169-BA43-5E692F384767}"/>
    <cellStyle name="Normal 71 14" xfId="11801" xr:uid="{FD752A38-26EA-41A9-993D-243E9B23E82C}"/>
    <cellStyle name="Normal 71 15" xfId="12186" xr:uid="{430DDFD4-F236-4C7A-B2F2-37569CCE9C1E}"/>
    <cellStyle name="Normal 71 16" xfId="12567" xr:uid="{941F9247-EE0C-40F5-A58E-20BD558B876B}"/>
    <cellStyle name="Normal 71 17" xfId="12948" xr:uid="{362F2F8B-42B9-4FC2-A78F-19F4C05CC9D9}"/>
    <cellStyle name="Normal 71 18" xfId="13329" xr:uid="{421BA8F5-E499-4AB3-8688-7C196523F787}"/>
    <cellStyle name="Normal 71 19" xfId="13710" xr:uid="{73B90948-8581-4BD9-91A8-F38AFC4305D8}"/>
    <cellStyle name="Normal 71 2" xfId="7168" xr:uid="{7D468F37-84BE-4A24-BE8A-8A6DC32485C8}"/>
    <cellStyle name="Normal 71 20" xfId="14099" xr:uid="{654A78F9-F416-4E02-98DF-9730A70E8C8A}"/>
    <cellStyle name="Normal 71 21" xfId="14480" xr:uid="{BC13EC60-09AC-42AF-BCCC-0B4FAA48B057}"/>
    <cellStyle name="Normal 71 22" xfId="14865" xr:uid="{B8B20893-34C4-4AEF-BE5C-031CC5D52A0C}"/>
    <cellStyle name="Normal 71 23" xfId="15246" xr:uid="{03448954-5377-459A-BE70-B6B0CC78F635}"/>
    <cellStyle name="Normal 71 24" xfId="15627" xr:uid="{4B973530-0819-4164-9805-D3E3811CB0E3}"/>
    <cellStyle name="Normal 71 25" xfId="16008" xr:uid="{2261D00A-5F6E-4DEF-8E93-59B208F17C5A}"/>
    <cellStyle name="Normal 71 26" xfId="16389" xr:uid="{80BB74A8-8F6C-4E8C-9F7C-8EB74D45DA49}"/>
    <cellStyle name="Normal 71 27" xfId="21809" xr:uid="{A55015D8-6E69-4186-AAE3-D6DEEB2D831E}"/>
    <cellStyle name="Normal 71 3" xfId="7545" xr:uid="{77621A87-9C90-4E44-B791-D00594CA00A9}"/>
    <cellStyle name="Normal 71 4" xfId="7941" xr:uid="{C66FBD3C-821E-445C-9464-06C61271038E}"/>
    <cellStyle name="Normal 71 5" xfId="8316" xr:uid="{DA39E78C-0BBE-40CD-B0DA-0C4F501D50D7}"/>
    <cellStyle name="Normal 71 6" xfId="8697" xr:uid="{D505E7BF-272F-4C5A-A760-1C15AE2BB3B7}"/>
    <cellStyle name="Normal 71 7" xfId="9078" xr:uid="{E40DFC0D-34B0-4F57-B261-E30364D3A41D}"/>
    <cellStyle name="Normal 71 8" xfId="9478" xr:uid="{8BC8127D-498E-4344-8DC1-C11A2591B009}"/>
    <cellStyle name="Normal 71 9" xfId="9859" xr:uid="{6F759C72-BA08-4E3E-8A72-35D8C888A8EC}"/>
    <cellStyle name="Normal 72" xfId="736" xr:uid="{00000000-0005-0000-0000-000027020000}"/>
    <cellStyle name="Normal 72 10" xfId="10243" xr:uid="{3E1017C1-3625-436E-AFDC-D51F27DF8369}"/>
    <cellStyle name="Normal 72 11" xfId="10624" xr:uid="{6842003E-BED5-4249-88FC-F9F724B19DE4}"/>
    <cellStyle name="Normal 72 12" xfId="11005" xr:uid="{F0D592CC-FCB5-40AE-89AC-CDEE53FF1B53}"/>
    <cellStyle name="Normal 72 13" xfId="11386" xr:uid="{5B0AAFCD-3025-4301-8B85-974A40D23920}"/>
    <cellStyle name="Normal 72 14" xfId="11803" xr:uid="{7F40F9A1-FB70-412C-8C1E-E1F99F9B26A2}"/>
    <cellStyle name="Normal 72 15" xfId="12188" xr:uid="{32A5DFB9-A254-46EE-896A-C61A76F530F6}"/>
    <cellStyle name="Normal 72 16" xfId="12569" xr:uid="{9A52C9BC-1DBF-4EB8-8984-F0142114870E}"/>
    <cellStyle name="Normal 72 17" xfId="12950" xr:uid="{15D019CF-C346-409E-A96C-277D308540AF}"/>
    <cellStyle name="Normal 72 18" xfId="13331" xr:uid="{49905C73-35DB-4999-80F3-4AAEE6AE095E}"/>
    <cellStyle name="Normal 72 19" xfId="13712" xr:uid="{87216847-AB0F-4142-ADE5-6AF9CB4A883A}"/>
    <cellStyle name="Normal 72 2" xfId="7170" xr:uid="{AB8D177D-73EB-410C-A07C-1CC721B1CDD6}"/>
    <cellStyle name="Normal 72 20" xfId="14101" xr:uid="{71BC9683-C448-4AC8-8AD0-21B56F342229}"/>
    <cellStyle name="Normal 72 21" xfId="14482" xr:uid="{839D5A12-32D8-47D1-A9BA-87762CF27E67}"/>
    <cellStyle name="Normal 72 22" xfId="14867" xr:uid="{9C48EB13-F286-41D4-8267-35C821864817}"/>
    <cellStyle name="Normal 72 23" xfId="15248" xr:uid="{786E075D-25A9-4F56-B5EC-61E84466C74E}"/>
    <cellStyle name="Normal 72 24" xfId="15629" xr:uid="{E0E82EE4-56ED-4E82-91A3-2518348C22EF}"/>
    <cellStyle name="Normal 72 25" xfId="16010" xr:uid="{F3322558-C467-4BEC-B523-D66FD42EBEFD}"/>
    <cellStyle name="Normal 72 26" xfId="16391" xr:uid="{DF25A3F0-A656-469A-8B17-8EDD24864489}"/>
    <cellStyle name="Normal 72 27" xfId="21811" xr:uid="{E5E299EA-1D9D-4319-A444-B2626569347D}"/>
    <cellStyle name="Normal 72 3" xfId="7547" xr:uid="{B03F5B5D-0D0F-4DAC-B786-CAE29F38D404}"/>
    <cellStyle name="Normal 72 4" xfId="7943" xr:uid="{DDB5CC8F-34BB-4A5D-9FF3-94FFCD385601}"/>
    <cellStyle name="Normal 72 5" xfId="8318" xr:uid="{1F62ADF1-795D-4B36-8538-63F3753A9374}"/>
    <cellStyle name="Normal 72 6" xfId="8699" xr:uid="{966C9DBE-037E-4A11-80A9-B00B51CD299F}"/>
    <cellStyle name="Normal 72 7" xfId="9080" xr:uid="{02CD935A-C199-428A-BB8F-DF06172EEEFD}"/>
    <cellStyle name="Normal 72 8" xfId="9480" xr:uid="{1819BF10-FB98-4CF3-8E9F-9B617D7CF7ED}"/>
    <cellStyle name="Normal 72 9" xfId="9861" xr:uid="{F2C818D6-B0B2-45A8-85F4-0C83CBD27B8E}"/>
    <cellStyle name="Normal 73" xfId="737" xr:uid="{00000000-0005-0000-0000-000028020000}"/>
    <cellStyle name="Normal 73 10" xfId="10244" xr:uid="{0BBF71B3-7D0E-42BB-BB10-3DBA8D56C8B5}"/>
    <cellStyle name="Normal 73 11" xfId="10625" xr:uid="{8A0ED501-A4FA-42C1-9D59-322AE5700AE2}"/>
    <cellStyle name="Normal 73 12" xfId="11006" xr:uid="{23F5D476-1604-43EC-BB06-F98FEE512765}"/>
    <cellStyle name="Normal 73 13" xfId="11387" xr:uid="{94F3A5B1-5466-40BB-8501-B9DC90616859}"/>
    <cellStyle name="Normal 73 14" xfId="11804" xr:uid="{6B9D9EF3-BA48-4D18-A201-17AEED4960BE}"/>
    <cellStyle name="Normal 73 15" xfId="12189" xr:uid="{82569F28-F377-41B9-98A3-DEF69C4CB087}"/>
    <cellStyle name="Normal 73 16" xfId="12570" xr:uid="{5B0DE07F-8B3F-4679-B69B-E3BC52BA3C46}"/>
    <cellStyle name="Normal 73 17" xfId="12951" xr:uid="{23E4B131-C297-48BA-B777-4DCF1EBE7CED}"/>
    <cellStyle name="Normal 73 18" xfId="13332" xr:uid="{505E10BD-E268-4654-887D-D73AC1832403}"/>
    <cellStyle name="Normal 73 19" xfId="13713" xr:uid="{747C59B8-878B-45CF-B77C-9E3482974F97}"/>
    <cellStyle name="Normal 73 2" xfId="7171" xr:uid="{5E570BC7-A526-4AA4-B5F5-565E23DC6822}"/>
    <cellStyle name="Normal 73 20" xfId="14102" xr:uid="{D7232788-A99F-40AE-AA55-96BDA0AB1048}"/>
    <cellStyle name="Normal 73 21" xfId="14483" xr:uid="{B6E1AD47-E093-4D8B-844C-1B7CB7B574C2}"/>
    <cellStyle name="Normal 73 22" xfId="14868" xr:uid="{A64E8121-236A-45C5-A53E-BDB926FDC11A}"/>
    <cellStyle name="Normal 73 23" xfId="15249" xr:uid="{18323775-505D-4919-ABF6-99EF3C4C25FA}"/>
    <cellStyle name="Normal 73 24" xfId="15630" xr:uid="{93976C1B-2036-43EC-BD18-8C8F582445B8}"/>
    <cellStyle name="Normal 73 25" xfId="16011" xr:uid="{AA7C34AE-7F07-4E75-BCFC-92DC8A6A29D4}"/>
    <cellStyle name="Normal 73 26" xfId="16392" xr:uid="{02202034-2486-44C8-BDC4-14D1D7A69A76}"/>
    <cellStyle name="Normal 73 27" xfId="21812" xr:uid="{B4A7AD2D-6389-4BDA-9592-7886B841CA26}"/>
    <cellStyle name="Normal 73 3" xfId="7548" xr:uid="{2D1269E5-B266-4DF6-94A4-9E22E480DA99}"/>
    <cellStyle name="Normal 73 4" xfId="7944" xr:uid="{95DD2C4E-2A80-4889-BD82-67F9839C073B}"/>
    <cellStyle name="Normal 73 5" xfId="8319" xr:uid="{09F6172C-6DFB-41E7-A39E-99CA20FEDC10}"/>
    <cellStyle name="Normal 73 6" xfId="8700" xr:uid="{6B163823-889E-41E3-928D-7A3AAD4B7B0D}"/>
    <cellStyle name="Normal 73 7" xfId="9081" xr:uid="{2DF73B02-2734-4619-87CB-C544D0E0B150}"/>
    <cellStyle name="Normal 73 8" xfId="9481" xr:uid="{920D18F5-B938-4E8E-A944-7E5CA8BC4082}"/>
    <cellStyle name="Normal 73 9" xfId="9862" xr:uid="{CFC14E78-9CEC-4A19-82BF-1AD874CAD424}"/>
    <cellStyle name="Normal 74" xfId="738" xr:uid="{00000000-0005-0000-0000-000029020000}"/>
    <cellStyle name="Normal 74 10" xfId="10245" xr:uid="{D76FFF01-A119-4D67-85DA-FCB4822F5C03}"/>
    <cellStyle name="Normal 74 11" xfId="10626" xr:uid="{7520768B-C6B6-4A2E-875C-B2B29A7E96AC}"/>
    <cellStyle name="Normal 74 12" xfId="11007" xr:uid="{AD3629B6-B3E0-4728-BA89-2FBAD6DF4710}"/>
    <cellStyle name="Normal 74 13" xfId="11388" xr:uid="{19952194-508F-4518-B898-A8D0A283BF6C}"/>
    <cellStyle name="Normal 74 14" xfId="11805" xr:uid="{F3EBDDAA-11DD-496B-A113-73B6E3567D4F}"/>
    <cellStyle name="Normal 74 15" xfId="12190" xr:uid="{7ED3B571-BCD5-4481-ACCA-1389F4EE43C0}"/>
    <cellStyle name="Normal 74 16" xfId="12571" xr:uid="{89E1FBF8-AC99-476B-BD54-571C77C34A72}"/>
    <cellStyle name="Normal 74 17" xfId="12952" xr:uid="{B567AB93-1379-4F38-A908-43C06D74ACB3}"/>
    <cellStyle name="Normal 74 18" xfId="13333" xr:uid="{B1ABDFA1-C602-4D67-A972-E23A935CE650}"/>
    <cellStyle name="Normal 74 19" xfId="13714" xr:uid="{11647B68-6E4B-442E-AFC4-6FCF67F14FE1}"/>
    <cellStyle name="Normal 74 2" xfId="7172" xr:uid="{94F7E3C0-E407-48CF-9D31-77FBA68B2C18}"/>
    <cellStyle name="Normal 74 20" xfId="14103" xr:uid="{C14DCEF7-977C-48A6-A89D-D4B5FEE514C5}"/>
    <cellStyle name="Normal 74 21" xfId="14484" xr:uid="{2D66BDBF-EACC-44FF-B360-6ACF1B0C5B0C}"/>
    <cellStyle name="Normal 74 22" xfId="14869" xr:uid="{51D43757-6409-4EB4-83B3-5CD31D7E5139}"/>
    <cellStyle name="Normal 74 23" xfId="15250" xr:uid="{06D16C1F-771D-4B02-962C-1D172FF1C74A}"/>
    <cellStyle name="Normal 74 24" xfId="15631" xr:uid="{5357712F-2E77-4BDD-8EE9-889D2230D657}"/>
    <cellStyle name="Normal 74 25" xfId="16012" xr:uid="{B0AD31B8-235A-44A7-8EFF-7DE445580B21}"/>
    <cellStyle name="Normal 74 26" xfId="16393" xr:uid="{7AE6012B-0DBD-4BFD-80BD-1521974B469B}"/>
    <cellStyle name="Normal 74 27" xfId="21813" xr:uid="{64D63327-83A1-4E2D-B708-4B3A6D1405D0}"/>
    <cellStyle name="Normal 74 3" xfId="7549" xr:uid="{46C35F21-C839-43A1-A9E2-AEFD57898FEA}"/>
    <cellStyle name="Normal 74 4" xfId="7945" xr:uid="{E08BE328-FE69-497C-96C3-76ABD73FFEFA}"/>
    <cellStyle name="Normal 74 5" xfId="8320" xr:uid="{C49E5865-643C-40EE-BFBF-621624AD895E}"/>
    <cellStyle name="Normal 74 6" xfId="8701" xr:uid="{C2771F9D-9448-49C2-9F0E-E89BBD86E524}"/>
    <cellStyle name="Normal 74 7" xfId="9082" xr:uid="{EBC01FCD-AC81-414C-9CC0-FB6033217A90}"/>
    <cellStyle name="Normal 74 8" xfId="9482" xr:uid="{6656294F-165F-41AB-9C66-FB577DF7870D}"/>
    <cellStyle name="Normal 74 9" xfId="9863" xr:uid="{B5558D6E-8BFC-4629-B5E7-6D1C47469E34}"/>
    <cellStyle name="Normal 75" xfId="739" xr:uid="{00000000-0005-0000-0000-00002A020000}"/>
    <cellStyle name="Normal 75 10" xfId="10246" xr:uid="{8D1BD77D-A9AC-4F83-9C60-8F411F88EF5F}"/>
    <cellStyle name="Normal 75 11" xfId="10627" xr:uid="{43707226-FBEF-4C4E-AC04-F6663903F3A2}"/>
    <cellStyle name="Normal 75 12" xfId="11008" xr:uid="{57D1987D-41DE-4530-9931-B729FC2E2E5D}"/>
    <cellStyle name="Normal 75 13" xfId="11389" xr:uid="{859A86FB-E616-4618-B2FE-1AD77FB90A8A}"/>
    <cellStyle name="Normal 75 14" xfId="11806" xr:uid="{A70C7D2C-5986-451E-B6DF-5956755E2A76}"/>
    <cellStyle name="Normal 75 15" xfId="12191" xr:uid="{6E3702F8-EF0D-4291-805B-CDBA6615019A}"/>
    <cellStyle name="Normal 75 16" xfId="12572" xr:uid="{CF51FA77-BCF1-472E-B352-6680F140E570}"/>
    <cellStyle name="Normal 75 17" xfId="12953" xr:uid="{556A0EC1-D863-41FE-883C-D88380167EDD}"/>
    <cellStyle name="Normal 75 18" xfId="13334" xr:uid="{6B70864B-9F96-479B-B0A1-8F462E5C2354}"/>
    <cellStyle name="Normal 75 19" xfId="13715" xr:uid="{0C6BA054-680D-4BF9-B22F-3AA178209583}"/>
    <cellStyle name="Normal 75 2" xfId="7173" xr:uid="{71BF2EC6-8662-4300-AB77-C179FC9AD00B}"/>
    <cellStyle name="Normal 75 20" xfId="14104" xr:uid="{8E5DEC62-72E2-4419-A5EA-8DCAA44040FE}"/>
    <cellStyle name="Normal 75 21" xfId="14485" xr:uid="{AB2A9981-2848-4399-9F73-2AB8F1A8E40B}"/>
    <cellStyle name="Normal 75 22" xfId="14870" xr:uid="{C5AF741F-A136-4989-86B4-C16038442CEA}"/>
    <cellStyle name="Normal 75 23" xfId="15251" xr:uid="{77124FE4-D44B-43A8-825B-C7A6D173D2DA}"/>
    <cellStyle name="Normal 75 24" xfId="15632" xr:uid="{B982E8BB-A798-4C23-9F07-D956831D3422}"/>
    <cellStyle name="Normal 75 25" xfId="16013" xr:uid="{540297DA-5682-4DFD-8F01-5A28F7A065F1}"/>
    <cellStyle name="Normal 75 26" xfId="16394" xr:uid="{60A016A9-16D9-4DB7-BBBD-B8427AF3506A}"/>
    <cellStyle name="Normal 75 27" xfId="21814" xr:uid="{4B512F16-E16E-485C-A0E0-46715F8FA064}"/>
    <cellStyle name="Normal 75 3" xfId="7550" xr:uid="{4431B6F0-CFE3-4C96-902E-2F9C178A328F}"/>
    <cellStyle name="Normal 75 4" xfId="7946" xr:uid="{9C7E617E-A038-450E-BD53-8B340DF7E77E}"/>
    <cellStyle name="Normal 75 5" xfId="8321" xr:uid="{FCDEEE94-B06F-43A0-8F1C-FB2AD79E8B58}"/>
    <cellStyle name="Normal 75 6" xfId="8702" xr:uid="{F6B61664-2212-4E81-8907-4641BF6AD5A4}"/>
    <cellStyle name="Normal 75 7" xfId="9083" xr:uid="{99CFCDEC-8D88-4F3B-B292-FE8A3DC58BDB}"/>
    <cellStyle name="Normal 75 8" xfId="9483" xr:uid="{30C67433-D4CD-4B4B-9442-60627037ECB7}"/>
    <cellStyle name="Normal 75 9" xfId="9864" xr:uid="{44AE38E2-8677-4AE6-B5A1-1DFC5647B232}"/>
    <cellStyle name="Normal 76" xfId="740" xr:uid="{00000000-0005-0000-0000-00002B020000}"/>
    <cellStyle name="Normal 76 10" xfId="10247" xr:uid="{CCA2FEBF-5F7B-4D51-B8C9-AF3C98132593}"/>
    <cellStyle name="Normal 76 11" xfId="10628" xr:uid="{3F525DE6-46CD-48E8-AF8E-60560B886DB4}"/>
    <cellStyle name="Normal 76 12" xfId="11009" xr:uid="{DD1A51F9-0CF4-426C-8BB9-12962019F658}"/>
    <cellStyle name="Normal 76 13" xfId="11390" xr:uid="{36F64C8D-F6FA-4BD2-8578-CD6E40195608}"/>
    <cellStyle name="Normal 76 14" xfId="11807" xr:uid="{352599D5-6AE8-4CB1-B570-4237591C06A0}"/>
    <cellStyle name="Normal 76 15" xfId="12192" xr:uid="{D4EA05D8-7D13-4AC5-B8FC-D5CB335F8E0E}"/>
    <cellStyle name="Normal 76 16" xfId="12573" xr:uid="{FA39A3A9-7EED-4479-BFF0-3793D8E56A8F}"/>
    <cellStyle name="Normal 76 17" xfId="12954" xr:uid="{3993E0B5-751D-418E-82A5-99F91ED28055}"/>
    <cellStyle name="Normal 76 18" xfId="13335" xr:uid="{42B994DD-99CC-40A4-B838-3C3554935384}"/>
    <cellStyle name="Normal 76 19" xfId="13716" xr:uid="{2FD3F7ED-7D60-4804-9BFA-0557D09919B0}"/>
    <cellStyle name="Normal 76 2" xfId="7174" xr:uid="{E472018C-7D42-4788-8549-D38E9AB7EB4E}"/>
    <cellStyle name="Normal 76 20" xfId="14105" xr:uid="{3A09F2CD-B864-4EC2-8205-9E1AD7D3423F}"/>
    <cellStyle name="Normal 76 21" xfId="14486" xr:uid="{4B5B9FB7-BE42-4B4C-AF8C-F4788DCA940F}"/>
    <cellStyle name="Normal 76 22" xfId="14871" xr:uid="{860265CB-410B-4F95-9B1F-5779CDA019FA}"/>
    <cellStyle name="Normal 76 23" xfId="15252" xr:uid="{75A10FDD-D773-4B9C-93EE-E088F53A0ED3}"/>
    <cellStyle name="Normal 76 24" xfId="15633" xr:uid="{C191E39E-511E-42E3-B9FB-D37A0E4387B8}"/>
    <cellStyle name="Normal 76 25" xfId="16014" xr:uid="{8297D01E-C0F6-43C2-B02F-3A8424CB046C}"/>
    <cellStyle name="Normal 76 26" xfId="16395" xr:uid="{B064DC1C-7D08-4611-BBA5-4FA90DA18D16}"/>
    <cellStyle name="Normal 76 27" xfId="21815" xr:uid="{A58B4102-674C-4368-AFAA-0F2760AB60DD}"/>
    <cellStyle name="Normal 76 3" xfId="7551" xr:uid="{458320EE-EC57-4620-945A-15D23D97F785}"/>
    <cellStyle name="Normal 76 4" xfId="7947" xr:uid="{6B18BD74-D74D-4433-9AF4-B8D207E3D170}"/>
    <cellStyle name="Normal 76 5" xfId="8322" xr:uid="{BA608C4B-1262-42DE-BD2A-6F914BC760A4}"/>
    <cellStyle name="Normal 76 6" xfId="8703" xr:uid="{CA573900-BA6A-453C-8FEA-9D5FE96671A8}"/>
    <cellStyle name="Normal 76 7" xfId="9084" xr:uid="{3440B0C1-9DB4-4F02-863A-63104B05582D}"/>
    <cellStyle name="Normal 76 8" xfId="9484" xr:uid="{FCD023D5-0714-47D6-83F4-FC472EFC8BCF}"/>
    <cellStyle name="Normal 76 9" xfId="9865" xr:uid="{6586985D-7CCE-43F4-8309-82342B3ABE4F}"/>
    <cellStyle name="Normal 77" xfId="741" xr:uid="{00000000-0005-0000-0000-00002C020000}"/>
    <cellStyle name="Normal 77 10" xfId="10248" xr:uid="{3E23A1CE-8BA2-48AB-94E8-F203502AF668}"/>
    <cellStyle name="Normal 77 11" xfId="10629" xr:uid="{46A95511-6FA9-4394-8EAB-08049F16D29B}"/>
    <cellStyle name="Normal 77 12" xfId="11010" xr:uid="{BB0AAB74-BBEA-4D1D-B167-1C2694AA503D}"/>
    <cellStyle name="Normal 77 13" xfId="11391" xr:uid="{4C6370B5-DF8B-4E00-862C-6EA869A6CF18}"/>
    <cellStyle name="Normal 77 14" xfId="11808" xr:uid="{1659507B-4B45-42E8-B726-3CB6C30C185F}"/>
    <cellStyle name="Normal 77 15" xfId="12193" xr:uid="{67DFA4AD-3ACE-4A41-92EA-E0D7DFF8EA26}"/>
    <cellStyle name="Normal 77 16" xfId="12574" xr:uid="{CFB8971E-799B-493A-A48E-4015553C6BDC}"/>
    <cellStyle name="Normal 77 17" xfId="12955" xr:uid="{6C02B732-3D54-4DCA-A2D7-FE5EDD8DEF53}"/>
    <cellStyle name="Normal 77 18" xfId="13336" xr:uid="{6036CE87-2133-42E6-84CF-80875323DD27}"/>
    <cellStyle name="Normal 77 19" xfId="13717" xr:uid="{346F5199-2556-465B-ACC8-63B7D66B649C}"/>
    <cellStyle name="Normal 77 2" xfId="7175" xr:uid="{9040D8B0-6481-4EE3-AE5F-777F7D7FAB5E}"/>
    <cellStyle name="Normal 77 20" xfId="14106" xr:uid="{85E408F8-BE47-4917-9140-9831084C6813}"/>
    <cellStyle name="Normal 77 21" xfId="14487" xr:uid="{7B9616C3-6398-4BF9-B96C-A48F58B012DF}"/>
    <cellStyle name="Normal 77 22" xfId="14872" xr:uid="{58A0BD95-1D5A-456F-98EA-88ED5AAAEA7D}"/>
    <cellStyle name="Normal 77 23" xfId="15253" xr:uid="{58191515-AE9B-4FE3-A3B0-5FF8F39D70AE}"/>
    <cellStyle name="Normal 77 24" xfId="15634" xr:uid="{6AB71528-0DF0-432C-BDC1-A3CB264641FB}"/>
    <cellStyle name="Normal 77 25" xfId="16015" xr:uid="{D5E26964-88AB-4AB7-B5A1-D431602A5556}"/>
    <cellStyle name="Normal 77 26" xfId="16396" xr:uid="{6CD4AB42-C061-4BA9-A388-E0782D67C39A}"/>
    <cellStyle name="Normal 77 27" xfId="21816" xr:uid="{F346DCC2-331B-4527-A9E7-F21D9EE5F4AE}"/>
    <cellStyle name="Normal 77 3" xfId="7552" xr:uid="{8CAA7AB1-E180-4D74-91CF-29B9D6533B87}"/>
    <cellStyle name="Normal 77 4" xfId="7948" xr:uid="{00505C99-8D60-48A9-BE49-5EB5BBA60165}"/>
    <cellStyle name="Normal 77 5" xfId="8323" xr:uid="{5E5B7DE5-AA4C-403E-90E0-C5216A2DB210}"/>
    <cellStyle name="Normal 77 6" xfId="8704" xr:uid="{3C01CDD0-1D0E-422A-87A0-0C2D543B7928}"/>
    <cellStyle name="Normal 77 7" xfId="9085" xr:uid="{D1192CC0-6F30-4E4A-A27C-34B5CDE15E54}"/>
    <cellStyle name="Normal 77 8" xfId="9485" xr:uid="{BD0B7B2C-7BE2-4038-9520-75D198E1DFB4}"/>
    <cellStyle name="Normal 77 9" xfId="9866" xr:uid="{22B6B021-18CE-4079-921D-46993A7FD145}"/>
    <cellStyle name="Normal 78" xfId="742" xr:uid="{00000000-0005-0000-0000-00002D020000}"/>
    <cellStyle name="Normal 78 10" xfId="10249" xr:uid="{240D1C28-8FF1-4C55-9A00-BE2B08CDADFF}"/>
    <cellStyle name="Normal 78 11" xfId="10630" xr:uid="{EEB5ED77-54AC-4384-AE53-A8C4CE31F2AA}"/>
    <cellStyle name="Normal 78 12" xfId="11011" xr:uid="{57DD4DBD-ADCC-4A56-8366-FDF979207970}"/>
    <cellStyle name="Normal 78 13" xfId="11392" xr:uid="{D58AE2AF-CAAE-40C8-A909-08F995845487}"/>
    <cellStyle name="Normal 78 14" xfId="11809" xr:uid="{2D3DDB0A-2BFD-48E1-B052-7A42F4A0D9A8}"/>
    <cellStyle name="Normal 78 15" xfId="12194" xr:uid="{3CBB0173-0E14-4151-8AFC-5232E326D100}"/>
    <cellStyle name="Normal 78 16" xfId="12575" xr:uid="{343AF13B-FDF7-4F99-894D-AC7A329E648C}"/>
    <cellStyle name="Normal 78 17" xfId="12956" xr:uid="{B7B72CA3-BE32-49B3-BF6A-DD748804616C}"/>
    <cellStyle name="Normal 78 18" xfId="13337" xr:uid="{282CB180-E1C1-4EBC-8325-09230E73A5C1}"/>
    <cellStyle name="Normal 78 19" xfId="13718" xr:uid="{5FE3B72D-4401-4DD7-B6D7-280F29661519}"/>
    <cellStyle name="Normal 78 2" xfId="7176" xr:uid="{23E1D107-2AA3-46A4-A29D-FDAED40BA366}"/>
    <cellStyle name="Normal 78 20" xfId="14107" xr:uid="{579C60B4-957C-437E-8EA2-168A25CAB6D4}"/>
    <cellStyle name="Normal 78 21" xfId="14488" xr:uid="{AD5402B9-B4D3-4780-8EE3-71F040DD0964}"/>
    <cellStyle name="Normal 78 22" xfId="14873" xr:uid="{BD23D3DD-1389-4EE0-9F27-FBFCD96501E0}"/>
    <cellStyle name="Normal 78 23" xfId="15254" xr:uid="{43BFE073-1A15-440C-B747-70D673439332}"/>
    <cellStyle name="Normal 78 24" xfId="15635" xr:uid="{82D9D51A-5CAE-4996-850A-5F20DEE910CF}"/>
    <cellStyle name="Normal 78 25" xfId="16016" xr:uid="{DE10A2BD-12DD-4681-9500-D3597AF473A0}"/>
    <cellStyle name="Normal 78 26" xfId="16397" xr:uid="{F036E60D-BE9A-48DF-A794-767C35CDAD3C}"/>
    <cellStyle name="Normal 78 27" xfId="21817" xr:uid="{4B9A4DD0-5E54-43AA-B9FC-394D282CE974}"/>
    <cellStyle name="Normal 78 3" xfId="7553" xr:uid="{A8E1D7F0-F45B-4BB5-96F9-1C037010C71F}"/>
    <cellStyle name="Normal 78 4" xfId="7949" xr:uid="{4C458D2B-F3CB-47D4-9988-CD6EC8DE21EB}"/>
    <cellStyle name="Normal 78 5" xfId="8324" xr:uid="{8DDB7C58-1DCB-4C7E-8ACF-277385A0931B}"/>
    <cellStyle name="Normal 78 6" xfId="8705" xr:uid="{7DD2398E-1014-4E0E-8651-2C2E5F46BD96}"/>
    <cellStyle name="Normal 78 7" xfId="9086" xr:uid="{9B509E64-54A7-4D02-A606-F9F8D4264478}"/>
    <cellStyle name="Normal 78 8" xfId="9486" xr:uid="{E11E669F-23E2-4C68-9CB9-D4FE1E6E56AE}"/>
    <cellStyle name="Normal 78 9" xfId="9867" xr:uid="{E3222C83-C4AD-413E-846E-108B2650F05E}"/>
    <cellStyle name="Normal 79" xfId="743" xr:uid="{00000000-0005-0000-0000-00002E020000}"/>
    <cellStyle name="Normal 79 10" xfId="10250" xr:uid="{EB803C47-158C-4711-A7C4-82068541C9A5}"/>
    <cellStyle name="Normal 79 11" xfId="10631" xr:uid="{F14EB33C-F2CE-42D6-898A-3AB466ECF022}"/>
    <cellStyle name="Normal 79 12" xfId="11012" xr:uid="{B6FCA005-0A50-4969-BC10-13267157D3E8}"/>
    <cellStyle name="Normal 79 13" xfId="11393" xr:uid="{DD4F746C-F45F-47DF-BE0A-7C8960C5B7A8}"/>
    <cellStyle name="Normal 79 14" xfId="11810" xr:uid="{F5CBCD2F-3E03-4A31-97A0-E8BAF4CD9823}"/>
    <cellStyle name="Normal 79 15" xfId="12195" xr:uid="{B35B4862-75C9-4216-81D9-2D590E0ADF59}"/>
    <cellStyle name="Normal 79 16" xfId="12576" xr:uid="{DFF6E64C-9BFB-49F9-B89C-AB8765BFA75E}"/>
    <cellStyle name="Normal 79 17" xfId="12957" xr:uid="{09D3AC4D-7CEC-465B-B93F-9CB65C818827}"/>
    <cellStyle name="Normal 79 18" xfId="13338" xr:uid="{DC2E0304-ABAA-4C90-91E3-31F9BFFB92A5}"/>
    <cellStyle name="Normal 79 19" xfId="13719" xr:uid="{09A1AFA9-D569-4922-8E33-11FF5CCAC81C}"/>
    <cellStyle name="Normal 79 2" xfId="7177" xr:uid="{B4F45203-3E74-40AB-B0B3-AF641A3879AA}"/>
    <cellStyle name="Normal 79 20" xfId="14108" xr:uid="{F582F3DE-E09D-4B5C-A800-01A55B9B070E}"/>
    <cellStyle name="Normal 79 21" xfId="14489" xr:uid="{DB6351AA-157E-4607-B1C1-264C23ADF515}"/>
    <cellStyle name="Normal 79 22" xfId="14874" xr:uid="{D5703891-86A2-48A1-9EA4-FA7C825FF141}"/>
    <cellStyle name="Normal 79 23" xfId="15255" xr:uid="{0DC13B61-A52B-4E79-B7E3-783E494BE9A7}"/>
    <cellStyle name="Normal 79 24" xfId="15636" xr:uid="{97DC9A55-9BDA-4D7C-96AC-4BFB64C05286}"/>
    <cellStyle name="Normal 79 25" xfId="16017" xr:uid="{3BE5E102-5701-46B6-BC53-7E47CF56555F}"/>
    <cellStyle name="Normal 79 26" xfId="16398" xr:uid="{9709BD02-BA4F-4328-BC3C-F615B33A0839}"/>
    <cellStyle name="Normal 79 27" xfId="21818" xr:uid="{386F0F63-B530-40D2-8BBB-B204E381CBC4}"/>
    <cellStyle name="Normal 79 3" xfId="7554" xr:uid="{B7D990CD-1219-408B-B8F7-25B888FA29E5}"/>
    <cellStyle name="Normal 79 4" xfId="7950" xr:uid="{91049CCB-6BAF-4B3E-9AD5-4746437D01C1}"/>
    <cellStyle name="Normal 79 5" xfId="8325" xr:uid="{FC802186-8A53-40CD-AB38-7527150C9810}"/>
    <cellStyle name="Normal 79 6" xfId="8706" xr:uid="{FF2A3B97-8CDC-43BB-8B69-0A5847104C14}"/>
    <cellStyle name="Normal 79 7" xfId="9087" xr:uid="{5D3326E5-FB6F-4793-96AD-B55CA10135F8}"/>
    <cellStyle name="Normal 79 8" xfId="9487" xr:uid="{2C0F6A33-B440-4D52-934D-1DF4773A684D}"/>
    <cellStyle name="Normal 79 9" xfId="9868" xr:uid="{983AF003-484F-4391-ABB2-55333EB8528D}"/>
    <cellStyle name="Normal 8" xfId="347" xr:uid="{00000000-0005-0000-0000-000022010000}"/>
    <cellStyle name="Normal 8 10" xfId="9267" xr:uid="{4D62B224-3DFF-4E5A-BFBA-08BB3CB4C618}"/>
    <cellStyle name="Normal 8 11" xfId="9655" xr:uid="{36252EB0-DDB4-4077-8DDD-BB1665E54BD8}"/>
    <cellStyle name="Normal 8 12" xfId="10037" xr:uid="{CA30B88E-F684-428B-815E-FB205633A600}"/>
    <cellStyle name="Normal 8 13" xfId="10418" xr:uid="{976ABA4E-7A6A-451E-8716-F0B961C88ADA}"/>
    <cellStyle name="Normal 8 14" xfId="10799" xr:uid="{D6029A29-752C-4471-9228-2B21BA75D274}"/>
    <cellStyle name="Normal 8 15" xfId="11180" xr:uid="{B0D67104-A244-4DDC-BF67-B10C94E6BCC1}"/>
    <cellStyle name="Normal 8 16" xfId="11597" xr:uid="{E76CD8AF-BA31-41B2-AB12-7BF5B4C97005}"/>
    <cellStyle name="Normal 8 17" xfId="11982" xr:uid="{29D3811A-692B-4924-9349-DB2C0E2DE60C}"/>
    <cellStyle name="Normal 8 18" xfId="12363" xr:uid="{6CA07F88-2F7A-4619-93FC-684A1A354E43}"/>
    <cellStyle name="Normal 8 19" xfId="12744" xr:uid="{3D88BFE2-7D0D-4FA7-B248-321F6C59CBA3}"/>
    <cellStyle name="Normal 8 2" xfId="421" xr:uid="{00000000-0005-0000-0000-000023010000}"/>
    <cellStyle name="Normal 8 2 2" xfId="3139" xr:uid="{61A522D3-5D96-4203-97E4-5CBF218F8008}"/>
    <cellStyle name="Normal 8 2 3" xfId="3008" xr:uid="{30531547-9F33-494E-8CD0-2F0E2C0A719D}"/>
    <cellStyle name="Normal 8 2 4" xfId="3358" xr:uid="{AF8D5E05-7B1F-4198-980E-D2686F0B5029}"/>
    <cellStyle name="Normal 8 20" xfId="13125" xr:uid="{CB61677F-57BE-4DA5-B7D1-859879BDA09E}"/>
    <cellStyle name="Normal 8 21" xfId="13506" xr:uid="{BBD7074C-166B-4627-95DA-F5398E40557B}"/>
    <cellStyle name="Normal 8 22" xfId="13895" xr:uid="{EAC56064-C93A-466A-AAAC-0EA452336F0C}"/>
    <cellStyle name="Normal 8 23" xfId="14276" xr:uid="{2A68FDC2-2AE9-4609-9BF2-B6E7A06AA2E6}"/>
    <cellStyle name="Normal 8 24" xfId="14661" xr:uid="{2974B87A-60C2-4EC4-BEE7-85D5122AA3B4}"/>
    <cellStyle name="Normal 8 25" xfId="15042" xr:uid="{6AB61CCC-B415-4AB1-83C0-8C662658F649}"/>
    <cellStyle name="Normal 8 26" xfId="15423" xr:uid="{14FD9F04-0551-4F04-BEEC-ECD85A3503EC}"/>
    <cellStyle name="Normal 8 27" xfId="15804" xr:uid="{4D661780-2A55-4DD5-B4F4-094527026343}"/>
    <cellStyle name="Normal 8 28" xfId="16185" xr:uid="{619140A5-F9AC-4EDF-939B-83BDF3F7C359}"/>
    <cellStyle name="Normal 8 29" xfId="21605" xr:uid="{E2441C4F-C06A-4B1C-8C0E-85F57F23D82F}"/>
    <cellStyle name="Normal 8 3" xfId="2349" xr:uid="{FBF0E1D3-CE24-4DEE-8E8E-232846E3ACF3}"/>
    <cellStyle name="Normal 8 4" xfId="7051" xr:uid="{439E01C8-84E5-48F2-9E37-7A5845B7419B}"/>
    <cellStyle name="Normal 8 5" xfId="7343" xr:uid="{B4BFA37B-189F-4D3A-911A-9A3C42AD5516}"/>
    <cellStyle name="Normal 8 6" xfId="7723" xr:uid="{D85D817B-41DC-4042-AAFB-68697D4D4A17}"/>
    <cellStyle name="Normal 8 7" xfId="8113" xr:uid="{4EEE734D-0712-4A93-8EB4-335B3FC8ED75}"/>
    <cellStyle name="Normal 8 8" xfId="8493" xr:uid="{5553432D-87CA-43CC-9F30-9896D00477DA}"/>
    <cellStyle name="Normal 8 9" xfId="8874" xr:uid="{B961BDC7-6207-4BED-B8E3-6B5B407EE998}"/>
    <cellStyle name="Normal 80" xfId="745" xr:uid="{00000000-0005-0000-0000-00002F020000}"/>
    <cellStyle name="Normal 80 10" xfId="10252" xr:uid="{DF76F96E-96D7-48A1-B7C1-F0EF5F4C1EDC}"/>
    <cellStyle name="Normal 80 11" xfId="10633" xr:uid="{536182AF-2E6E-4646-A761-27737E3F2BDB}"/>
    <cellStyle name="Normal 80 12" xfId="11014" xr:uid="{4A1DB92A-D928-468C-B956-37214D205C67}"/>
    <cellStyle name="Normal 80 13" xfId="11395" xr:uid="{F4EED4A8-8729-4636-8E39-F88EBC2C9334}"/>
    <cellStyle name="Normal 80 14" xfId="11812" xr:uid="{FF94FD33-DEE3-4A7D-8F1A-3867D2FA272A}"/>
    <cellStyle name="Normal 80 15" xfId="12197" xr:uid="{10590418-7EC1-4A37-BABB-7F21C52D5D40}"/>
    <cellStyle name="Normal 80 16" xfId="12578" xr:uid="{B791538E-81F6-4312-9270-FC572BDF771F}"/>
    <cellStyle name="Normal 80 17" xfId="12959" xr:uid="{394CEB3C-3D36-417F-81E8-5057A3A84384}"/>
    <cellStyle name="Normal 80 18" xfId="13340" xr:uid="{067DFE3D-38C6-44FD-8FBE-5ACE327E0DA1}"/>
    <cellStyle name="Normal 80 19" xfId="13721" xr:uid="{63F5F21B-A4AF-4145-946F-04760E7DE6ED}"/>
    <cellStyle name="Normal 80 2" xfId="7179" xr:uid="{EF55EE56-931A-4243-8542-7A5E70BE97F0}"/>
    <cellStyle name="Normal 80 20" xfId="14110" xr:uid="{8CE8F88D-5F7D-4DBD-B703-FC85030DF590}"/>
    <cellStyle name="Normal 80 21" xfId="14491" xr:uid="{C9D5A200-A5B9-416A-A29A-D09227078EC5}"/>
    <cellStyle name="Normal 80 22" xfId="14876" xr:uid="{FFEE4157-5525-4C92-A1A0-F81DCBBC385D}"/>
    <cellStyle name="Normal 80 23" xfId="15257" xr:uid="{43E6B99E-5E36-48E3-8302-85C4EB531B36}"/>
    <cellStyle name="Normal 80 24" xfId="15638" xr:uid="{853B308D-7869-4C4F-902D-716811960F39}"/>
    <cellStyle name="Normal 80 25" xfId="16019" xr:uid="{D89107BD-D297-4BD7-A3AF-DF1C23FFE57F}"/>
    <cellStyle name="Normal 80 26" xfId="16400" xr:uid="{4995C384-22AA-439D-810D-6A15957E8EFC}"/>
    <cellStyle name="Normal 80 27" xfId="21820" xr:uid="{628371EA-8E2B-4949-9BAD-B9D7937B59F9}"/>
    <cellStyle name="Normal 80 3" xfId="7556" xr:uid="{FEB03565-2D70-4BA8-8DBE-1528ECE7A865}"/>
    <cellStyle name="Normal 80 4" xfId="7952" xr:uid="{C1EFB0E7-A189-401A-A8CC-BB648F12A2FF}"/>
    <cellStyle name="Normal 80 5" xfId="8327" xr:uid="{A34DE764-2E96-454C-A0C3-DC2457D6791C}"/>
    <cellStyle name="Normal 80 6" xfId="8708" xr:uid="{13B25CFD-F2AD-4FEC-A23A-00E1173473F5}"/>
    <cellStyle name="Normal 80 7" xfId="9089" xr:uid="{8B528665-4D78-4523-8F83-B7BC05C585C1}"/>
    <cellStyle name="Normal 80 8" xfId="9489" xr:uid="{8DAA316F-7AEA-49DC-B7B5-C970F7080553}"/>
    <cellStyle name="Normal 80 9" xfId="9870" xr:uid="{D1E77475-B2B3-48CC-B934-E538561A4C7B}"/>
    <cellStyle name="Normal 81" xfId="744" xr:uid="{00000000-0005-0000-0000-000030020000}"/>
    <cellStyle name="Normal 81 10" xfId="10251" xr:uid="{078FD542-7D97-4DAC-84DA-1B415447B28F}"/>
    <cellStyle name="Normal 81 11" xfId="10632" xr:uid="{C2327D8E-9EFA-4D94-B186-24851005F244}"/>
    <cellStyle name="Normal 81 12" xfId="11013" xr:uid="{0C07C1E9-B1AA-4297-8C8B-7B46C3E09406}"/>
    <cellStyle name="Normal 81 13" xfId="11394" xr:uid="{2ADA11E6-B1C6-486A-BFBF-DE220A0824E8}"/>
    <cellStyle name="Normal 81 14" xfId="11811" xr:uid="{2FD4A119-CB3E-40AE-BC17-BD99DB6249E3}"/>
    <cellStyle name="Normal 81 15" xfId="12196" xr:uid="{874C918A-32B7-41E9-A2B6-C46481D6CB0C}"/>
    <cellStyle name="Normal 81 16" xfId="12577" xr:uid="{09183D62-7B02-427D-B0FD-E81C1DD3FF55}"/>
    <cellStyle name="Normal 81 17" xfId="12958" xr:uid="{9A61EF24-4255-4977-8A96-6574FF78D755}"/>
    <cellStyle name="Normal 81 18" xfId="13339" xr:uid="{0ADEA78A-E674-4F3D-87EC-DC2EA62BDDD0}"/>
    <cellStyle name="Normal 81 19" xfId="13720" xr:uid="{DA5FF115-7DFE-4FAD-AED6-42354E8370A8}"/>
    <cellStyle name="Normal 81 2" xfId="7178" xr:uid="{31628AF3-B935-4EDE-B73E-6E13C2990DBC}"/>
    <cellStyle name="Normal 81 20" xfId="14109" xr:uid="{73060F56-2F47-4A93-BE29-D6AE73695946}"/>
    <cellStyle name="Normal 81 21" xfId="14490" xr:uid="{EB77B628-8D20-4328-BE6D-5CD7B9ACCBB7}"/>
    <cellStyle name="Normal 81 22" xfId="14875" xr:uid="{A8AEB98E-FCA3-43D9-958D-4068DB16D210}"/>
    <cellStyle name="Normal 81 23" xfId="15256" xr:uid="{E4C4D2A6-F02F-4B06-AF86-3A33780219D3}"/>
    <cellStyle name="Normal 81 24" xfId="15637" xr:uid="{09F46FA0-F42A-4009-BAAD-EA9782FB8256}"/>
    <cellStyle name="Normal 81 25" xfId="16018" xr:uid="{A9CCC1C4-C046-4302-8073-812922945092}"/>
    <cellStyle name="Normal 81 26" xfId="16399" xr:uid="{B971A8FC-6245-42B8-A38E-6CB927306E2D}"/>
    <cellStyle name="Normal 81 27" xfId="21819" xr:uid="{A1E49F5B-E16C-4049-A6E6-19D8AB0FEB7C}"/>
    <cellStyle name="Normal 81 3" xfId="7555" xr:uid="{F7A3B002-656C-4816-811F-3F2621C45C5F}"/>
    <cellStyle name="Normal 81 4" xfId="7951" xr:uid="{68AA6BEF-CF61-48CE-BA36-5D13D48C9A07}"/>
    <cellStyle name="Normal 81 5" xfId="8326" xr:uid="{231177CA-6832-48B0-9575-EE9ECD373450}"/>
    <cellStyle name="Normal 81 6" xfId="8707" xr:uid="{3FBC09DF-2017-4661-B7E8-132039A5E624}"/>
    <cellStyle name="Normal 81 7" xfId="9088" xr:uid="{D162CD13-7E88-452E-A914-F73248DD1CA4}"/>
    <cellStyle name="Normal 81 8" xfId="9488" xr:uid="{F5B797CE-5318-4643-A2D0-EFE52AE33B77}"/>
    <cellStyle name="Normal 81 9" xfId="9869" xr:uid="{53069D3A-C323-4471-804D-48731CF6A8BE}"/>
    <cellStyle name="Normal 82" xfId="202" xr:uid="{00000000-0005-0000-0000-000056020000}"/>
    <cellStyle name="Normal 82 10" xfId="9976" xr:uid="{3A4DAAEB-3A10-41EC-A3C4-8D5835D95EEA}"/>
    <cellStyle name="Normal 82 11" xfId="10358" xr:uid="{7B47DC6B-5270-4EEE-9F4C-44C9DC2B3995}"/>
    <cellStyle name="Normal 82 12" xfId="10739" xr:uid="{C65F7815-8246-4C43-B97B-11F6BB7F219D}"/>
    <cellStyle name="Normal 82 13" xfId="11120" xr:uid="{A1C4B827-C18A-4527-83E2-91D99F5EBC81}"/>
    <cellStyle name="Normal 82 14" xfId="11537" xr:uid="{CEF967F4-3A28-4938-8819-12C41B25DA2A}"/>
    <cellStyle name="Normal 82 15" xfId="11922" xr:uid="{1B4E390D-A8D6-4E94-8BEE-527AE405B07C}"/>
    <cellStyle name="Normal 82 16" xfId="12303" xr:uid="{3A7B6832-1DEE-4BE3-850D-12BBAB403929}"/>
    <cellStyle name="Normal 82 17" xfId="12684" xr:uid="{2342240D-9F9D-46D9-B4D0-B1807BA0E049}"/>
    <cellStyle name="Normal 82 18" xfId="13065" xr:uid="{A10BC8C9-A65D-4A85-B6C1-DE43A83E2FF7}"/>
    <cellStyle name="Normal 82 19" xfId="13446" xr:uid="{1E7B3F34-9B21-4879-9F45-56D8717E21B3}"/>
    <cellStyle name="Normal 82 2" xfId="7000" xr:uid="{6A930410-4E88-45B8-8781-EAF93B58AA17}"/>
    <cellStyle name="Normal 82 20" xfId="13835" xr:uid="{B150A61B-C332-4389-8209-F982F4FA8DB6}"/>
    <cellStyle name="Normal 82 21" xfId="14216" xr:uid="{D7C5CAD2-CF3B-46F1-AF9A-510913D70185}"/>
    <cellStyle name="Normal 82 22" xfId="14601" xr:uid="{23F775AD-0965-426C-9917-BEDEAD57D68E}"/>
    <cellStyle name="Normal 82 23" xfId="14982" xr:uid="{E74CFD9A-BBFC-4474-BC14-19BCAD11259D}"/>
    <cellStyle name="Normal 82 24" xfId="15363" xr:uid="{B76F9CEF-609A-4D41-B7AC-CCB7C0729DF3}"/>
    <cellStyle name="Normal 82 25" xfId="15744" xr:uid="{E68D27BB-A1F3-4B6D-B9FE-5DB70F501E8C}"/>
    <cellStyle name="Normal 82 26" xfId="16125" xr:uid="{2E4AD91F-41DA-4CCB-9240-2A09740273ED}"/>
    <cellStyle name="Normal 82 27" xfId="21545" xr:uid="{02A44F95-48E3-4576-9D86-2E046D896FE0}"/>
    <cellStyle name="Normal 82 3" xfId="7285" xr:uid="{E3975603-EC58-41C5-B590-6EE963300562}"/>
    <cellStyle name="Normal 82 4" xfId="7674" xr:uid="{20AF0367-DD77-40CF-92E5-272CC6064465}"/>
    <cellStyle name="Normal 82 5" xfId="8058" xr:uid="{B5AFA216-42C0-45A7-A9DF-BE461D3D12CA}"/>
    <cellStyle name="Normal 82 6" xfId="8433" xr:uid="{D4DEDE37-33EA-4DB2-8D58-1815E91F2B84}"/>
    <cellStyle name="Normal 82 7" xfId="8814" xr:uid="{C5A1B7A4-1C02-4632-94E4-B83AB8B1AE4C}"/>
    <cellStyle name="Normal 82 8" xfId="9199" xr:uid="{5F5F32E4-C864-4228-8365-770D0EB7FBFD}"/>
    <cellStyle name="Normal 82 9" xfId="9595" xr:uid="{F77C9834-E312-446D-BE4E-53022EFDBD97}"/>
    <cellStyle name="Normal 83" xfId="6701" xr:uid="{EDEC21AD-C2A0-4713-8FF4-0BB2AA79CC11}"/>
    <cellStyle name="Normal 84" xfId="6895" xr:uid="{E70D249A-291E-4707-96E5-6BBA50917469}"/>
    <cellStyle name="Normal 85" xfId="7180" xr:uid="{3321BB78-A2A3-4D84-9862-8F29379CE8C7}"/>
    <cellStyle name="Normal 86" xfId="7557" xr:uid="{CE075FF4-97D3-4FE8-B150-7931C3251F7F}"/>
    <cellStyle name="Normal 87" xfId="7953" xr:uid="{36B41E6A-6692-417C-B5E9-C9EC57D6A525}"/>
    <cellStyle name="Normal 88" xfId="8328" xr:uid="{D1B89C5A-29FD-4972-9749-84B3CF56150E}"/>
    <cellStyle name="Normal 89" xfId="8709" xr:uid="{251A0005-F39D-4B03-903E-A78500B5AFA2}"/>
    <cellStyle name="Normal 9" xfId="348" xr:uid="{00000000-0005-0000-0000-000024010000}"/>
    <cellStyle name="Normal 9 10" xfId="9268" xr:uid="{3A81AA5C-F21F-45D5-BD01-EE22768E9664}"/>
    <cellStyle name="Normal 9 11" xfId="9656" xr:uid="{16DFCC64-3243-42F8-82EA-89380D112449}"/>
    <cellStyle name="Normal 9 12" xfId="10038" xr:uid="{6FEC1BEC-8163-4D86-AE36-358F3A59E8F9}"/>
    <cellStyle name="Normal 9 13" xfId="10419" xr:uid="{62185A53-31CF-47D8-A314-3B2027E5756F}"/>
    <cellStyle name="Normal 9 14" xfId="10800" xr:uid="{510661E7-7AB7-4D91-909D-82217D1D3145}"/>
    <cellStyle name="Normal 9 15" xfId="11181" xr:uid="{0662B052-CCBD-4E27-A604-6CAB7CC59F60}"/>
    <cellStyle name="Normal 9 16" xfId="11598" xr:uid="{64946023-328B-42B1-B82E-382DBF68320A}"/>
    <cellStyle name="Normal 9 17" xfId="11983" xr:uid="{041CC0CE-728C-4414-B849-FB40283C99E0}"/>
    <cellStyle name="Normal 9 18" xfId="12364" xr:uid="{1E080563-D2C0-45AC-9689-30332A945B99}"/>
    <cellStyle name="Normal 9 19" xfId="12745" xr:uid="{290EFCF6-98BF-4873-AD86-E941A8DC8203}"/>
    <cellStyle name="Normal 9 2" xfId="422" xr:uid="{00000000-0005-0000-0000-000025010000}"/>
    <cellStyle name="Normal 9 20" xfId="13126" xr:uid="{C7DD9339-FDC8-46D1-9C0D-F27F49F2FBCF}"/>
    <cellStyle name="Normal 9 21" xfId="13507" xr:uid="{386DADDC-F2BA-4593-BAFB-E694BA1ECF8E}"/>
    <cellStyle name="Normal 9 22" xfId="13896" xr:uid="{D33279DA-5B33-4364-B1BC-2997EBF0471C}"/>
    <cellStyle name="Normal 9 23" xfId="14277" xr:uid="{90CF43DD-1A8A-4A1F-9070-CB0D49728382}"/>
    <cellStyle name="Normal 9 24" xfId="14662" xr:uid="{427ABE04-E0C1-49FD-8495-5D1001CA95C0}"/>
    <cellStyle name="Normal 9 25" xfId="15043" xr:uid="{B008A15A-310B-4970-B54F-1E023D71C7DC}"/>
    <cellStyle name="Normal 9 26" xfId="15424" xr:uid="{46965AF2-A0DD-4DBE-8BFD-89533AEF9BE5}"/>
    <cellStyle name="Normal 9 27" xfId="15805" xr:uid="{174B1611-6595-47AA-9EE4-402F1AC42897}"/>
    <cellStyle name="Normal 9 28" xfId="16186" xr:uid="{F2AB0AD7-5CF6-450B-BE8D-2FBF98B3B5E2}"/>
    <cellStyle name="Normal 9 29" xfId="21606" xr:uid="{99C9C933-3A41-4A78-A0A7-0880AA7DF783}"/>
    <cellStyle name="Normal 9 3" xfId="2350" xr:uid="{B1E947B3-079E-4A24-907A-FAB9792197E9}"/>
    <cellStyle name="Normal 9 30" xfId="34115" xr:uid="{89E138EC-A80F-4949-8746-73F614DDF274}"/>
    <cellStyle name="Normal 9 4" xfId="7052" xr:uid="{2296FFA1-065E-4FA0-9C2C-F0E48E53F784}"/>
    <cellStyle name="Normal 9 5" xfId="7344" xr:uid="{D1C80ABE-C44E-4AB5-9A44-E137C601B612}"/>
    <cellStyle name="Normal 9 6" xfId="7724" xr:uid="{F1E4A843-2999-47D3-A417-139D80B37789}"/>
    <cellStyle name="Normal 9 7" xfId="8114" xr:uid="{D96F23E6-F7AC-4C9B-B1F1-FC736511305C}"/>
    <cellStyle name="Normal 9 8" xfId="8494" xr:uid="{E8A5F9B1-141F-4F39-AA7B-E60FED31FFA4}"/>
    <cellStyle name="Normal 9 9" xfId="8875" xr:uid="{4CF964F6-4E85-41B3-A4AB-46B3FDE90F9D}"/>
    <cellStyle name="Normal 90" xfId="9090" xr:uid="{F64C535A-3D21-4069-8487-00A0909130C7}"/>
    <cellStyle name="Normal 91" xfId="9490" xr:uid="{0D148FDA-1426-4903-97C8-534A95C55D7C}"/>
    <cellStyle name="Normal 92" xfId="9871" xr:uid="{43F474DE-53F2-4581-BDAD-B72C1211E517}"/>
    <cellStyle name="Normal 93" xfId="10253" xr:uid="{A9752AE0-4CE4-422E-A982-17095815E2F1}"/>
    <cellStyle name="Normal 94" xfId="10634" xr:uid="{701AB8EE-6E7E-48D4-BD93-6175B108D5F3}"/>
    <cellStyle name="Normal 95" xfId="11015" xr:uid="{C8EB4939-9AA4-4A11-A5E4-B6A7F091D3AC}"/>
    <cellStyle name="Normal 96" xfId="11396" xr:uid="{2E6C1686-70B5-48E3-BB9B-C6D4BF80BEBE}"/>
    <cellStyle name="Normal 97" xfId="11414" xr:uid="{CB6B93AD-2CF5-4671-A4F9-FCAA04A0911F}"/>
    <cellStyle name="Normal 98" xfId="11432" xr:uid="{1B6E745E-3558-41FA-AEE8-BE409CF88729}"/>
    <cellStyle name="Normal 99" xfId="11813" xr:uid="{4EAF9689-358D-4D9A-B1D3-BFC6EE5081F8}"/>
    <cellStyle name="Note 2" xfId="44" xr:uid="{00000000-0005-0000-0000-000057000000}"/>
    <cellStyle name="Note 2 10" xfId="34072" xr:uid="{6D6BB439-8B94-4D83-8972-B629819C5374}"/>
    <cellStyle name="Note 2 2" xfId="579" xr:uid="{00000000-0005-0000-0000-0000B3000000}"/>
    <cellStyle name="Note 2 2 2" xfId="2308" xr:uid="{FA78533A-96EA-42AC-8D3F-DF332FD1F151}"/>
    <cellStyle name="Note 2 2 2 2" xfId="35192" xr:uid="{CA11237C-11A4-454C-9D20-1C6ED6A12BA5}"/>
    <cellStyle name="Note 2 2 2 2 2" xfId="36300" xr:uid="{7D7D88D8-1D27-4DC2-AD51-B62F23B16151}"/>
    <cellStyle name="Note 2 2 2 3" xfId="34877" xr:uid="{8E5DB791-3E3A-45A4-8627-835A2968C77F}"/>
    <cellStyle name="Note 2 2 2 4" xfId="36034" xr:uid="{59E34877-3122-42E4-BED4-08970DDBF599}"/>
    <cellStyle name="Note 2 2 2 5" xfId="34504" xr:uid="{247E8538-8277-48A3-AA2F-02E6C2182D69}"/>
    <cellStyle name="Note 2 2 3" xfId="34582" xr:uid="{4756369E-BADD-4FEA-BB20-8C3C55D2DA25}"/>
    <cellStyle name="Note 2 2 3 2" xfId="35257" xr:uid="{3E7CD795-F1A4-48DB-8CDB-75432072DECB}"/>
    <cellStyle name="Note 2 2 3 2 2" xfId="36365" xr:uid="{27E3DCDE-E558-4666-BF35-E5400C8C58D8}"/>
    <cellStyle name="Note 2 2 3 3" xfId="34955" xr:uid="{3DCE467B-B6B9-4C8E-BFC4-5EDB5770CAC7}"/>
    <cellStyle name="Note 2 2 3 4" xfId="36112" xr:uid="{F31CDEC7-5C6C-423D-86E4-D0BB5587B0FC}"/>
    <cellStyle name="Note 2 2 4" xfId="34452" xr:uid="{C896013F-9F0D-4782-8724-D29D125C2EA9}"/>
    <cellStyle name="Note 2 2 4 2" xfId="35155" xr:uid="{5FCACDCB-3D32-4558-8229-36F818E5FDFD}"/>
    <cellStyle name="Note 2 2 4 2 2" xfId="36263" xr:uid="{5D3BC57F-61B2-4426-966B-E70A061CB309}"/>
    <cellStyle name="Note 2 2 4 3" xfId="34829" xr:uid="{76054158-E42A-4C07-9EC4-A04C70DCABF0}"/>
    <cellStyle name="Note 2 2 4 4" xfId="35986" xr:uid="{2DA7FF56-649C-433E-9ACD-84111549DBEA}"/>
    <cellStyle name="Note 2 2 5" xfId="34544" xr:uid="{4743E1C8-3CB0-44C7-8D09-75A0FC46C751}"/>
    <cellStyle name="Note 2 2 5 2" xfId="34917" xr:uid="{E12E6135-8B5E-418B-AEB6-EDB9E59F60FA}"/>
    <cellStyle name="Note 2 2 5 3" xfId="36074" xr:uid="{B58DC771-3785-4435-A880-2764EB5FCDA4}"/>
    <cellStyle name="Note 2 2 6" xfId="35693" xr:uid="{198E9097-B9C1-4736-B257-699E203872B3}"/>
    <cellStyle name="Note 2 2 7" xfId="34073" xr:uid="{D65D95BD-4C14-4A93-8A03-2D31C50452FA}"/>
    <cellStyle name="Note 2 3" xfId="255" xr:uid="{00000000-0005-0000-0000-000027010000}"/>
    <cellStyle name="Note 2 3 2" xfId="34505" xr:uid="{AD91B487-A55F-46D7-865F-E3850B460960}"/>
    <cellStyle name="Note 2 3 2 2" xfId="35193" xr:uid="{C3A32AC7-10D8-4A9D-87E2-2CC3F4994C49}"/>
    <cellStyle name="Note 2 3 2 2 2" xfId="36301" xr:uid="{65E99023-D571-42BF-AD71-A5694B5A800C}"/>
    <cellStyle name="Note 2 3 2 3" xfId="34878" xr:uid="{48F91FEC-9386-47D4-ABEC-66C722173D12}"/>
    <cellStyle name="Note 2 3 2 4" xfId="36035" xr:uid="{BB67AE35-17CA-457E-A607-7AEED6928902}"/>
    <cellStyle name="Note 2 3 3" xfId="34535" xr:uid="{D50C5F8D-8E08-49AD-BA59-AF4D8B980D57}"/>
    <cellStyle name="Note 2 3 3 2" xfId="35212" xr:uid="{E09101ED-4F25-424C-A7DA-A1020D25FE5C}"/>
    <cellStyle name="Note 2 3 3 2 2" xfId="36320" xr:uid="{55CEF6BE-A0B7-4280-B1E0-095380BE3F65}"/>
    <cellStyle name="Note 2 3 3 3" xfId="34908" xr:uid="{991CCD3D-14B5-4265-8422-15EAC05A20BA}"/>
    <cellStyle name="Note 2 3 3 4" xfId="36065" xr:uid="{9C77BCF3-C2ED-4CFB-9A54-B92F9C9FD4D2}"/>
    <cellStyle name="Note 2 3 4" xfId="34472" xr:uid="{8D1F00A0-DAF4-43B9-BB02-8AC4A1B6804C}"/>
    <cellStyle name="Note 2 3 4 2" xfId="35169" xr:uid="{7E372041-DEA2-436F-BDA3-FC1B30728880}"/>
    <cellStyle name="Note 2 3 4 2 2" xfId="36277" xr:uid="{48523F75-0993-4993-BECF-2B96874E6D65}"/>
    <cellStyle name="Note 2 3 4 3" xfId="34849" xr:uid="{BCF8349C-C26D-42DA-B702-54B83081823A}"/>
    <cellStyle name="Note 2 3 4 4" xfId="36006" xr:uid="{70583851-3BEF-467C-BFE3-3260C11E515C}"/>
    <cellStyle name="Note 2 3 5" xfId="34464" xr:uid="{2B8AFB7D-43F5-47FA-BDFD-25EC91DE2AC5}"/>
    <cellStyle name="Note 2 3 5 2" xfId="34841" xr:uid="{1625F302-D9F2-474C-9F7F-07EB83B9FED4}"/>
    <cellStyle name="Note 2 3 5 3" xfId="35998" xr:uid="{974976D2-DFCB-418F-81C0-70C8F8263AC8}"/>
    <cellStyle name="Note 2 3 6" xfId="35547" xr:uid="{1213D5B3-638B-4297-9EE1-05DCE4E09DFB}"/>
    <cellStyle name="Note 2 3 7" xfId="34074" xr:uid="{0C9F7F61-985B-49E6-B0B9-F991E1BFDBBF}"/>
    <cellStyle name="Note 2 4" xfId="34503" xr:uid="{5E3B7AA4-51C7-4D23-9976-E1F3ACB74C32}"/>
    <cellStyle name="Note 2 4 2" xfId="35191" xr:uid="{D33D4CAE-0702-4EE0-8B7C-16FF383E6C92}"/>
    <cellStyle name="Note 2 4 2 2" xfId="36299" xr:uid="{57E10F90-AD5A-42F5-889D-69A2A1F6D75B}"/>
    <cellStyle name="Note 2 4 3" xfId="34876" xr:uid="{D13B14EB-A338-4BD9-A6CD-FFE7B523BDE7}"/>
    <cellStyle name="Note 2 4 4" xfId="36033" xr:uid="{C41F285B-95D2-4E60-B04D-CF0FC021BAC5}"/>
    <cellStyle name="Note 2 5" xfId="34589" xr:uid="{DCCADC38-2658-4DA6-9B64-45ECDE430FB2}"/>
    <cellStyle name="Note 2 5 2" xfId="35264" xr:uid="{CD238D98-372B-4736-97A9-7D8169783ACA}"/>
    <cellStyle name="Note 2 5 2 2" xfId="36372" xr:uid="{C42D43BB-52CD-4246-8968-4622F418A5E7}"/>
    <cellStyle name="Note 2 5 3" xfId="34962" xr:uid="{DB601474-5AD8-48DD-859E-0D72DD7E8221}"/>
    <cellStyle name="Note 2 5 4" xfId="36119" xr:uid="{8DA1CEAF-236B-4254-858A-6B7A7A38614C}"/>
    <cellStyle name="Note 2 6" xfId="34409" xr:uid="{908EBEBD-CDE3-4643-A337-C12A9E5578E5}"/>
    <cellStyle name="Note 2 6 2" xfId="35150" xr:uid="{3DE17AB6-8CF9-43A9-BAE3-3B3AC0961EC9}"/>
    <cellStyle name="Note 2 6 2 2" xfId="36258" xr:uid="{DE668F93-BF5B-4AF5-865D-0F9A4D88DBAE}"/>
    <cellStyle name="Note 2 6 3" xfId="34786" xr:uid="{74CA4B52-0FF8-4D48-B527-48FDCD61F659}"/>
    <cellStyle name="Note 2 6 4" xfId="35943" xr:uid="{A80B20D8-1B12-4F04-9EB3-27A0E4E8F221}"/>
    <cellStyle name="Note 2 7" xfId="34488" xr:uid="{54FAB026-BDEB-478E-AFDC-BA1CB1C72266}"/>
    <cellStyle name="Note 2 7 2" xfId="34862" xr:uid="{DFDCF74C-39E2-4EF9-922B-482E45A6D561}"/>
    <cellStyle name="Note 2 7 3" xfId="36019" xr:uid="{67777F9F-4C15-4B58-AD93-911D7817D199}"/>
    <cellStyle name="Note 2 8" xfId="35088" xr:uid="{AD4C1F7E-0443-4496-A08F-D4A23B68F981}"/>
    <cellStyle name="Note 2 8 2" xfId="36210" xr:uid="{6022DD16-0E49-47EB-B4D8-070A38C20B8E}"/>
    <cellStyle name="Note 2 9" xfId="35370" xr:uid="{164BE490-73FB-47DF-BB27-AC92476C05A1}"/>
    <cellStyle name="Note 3" xfId="465" xr:uid="{00000000-0005-0000-0000-000028010000}"/>
    <cellStyle name="Note 3 10" xfId="10077" xr:uid="{83C3B04E-5B60-4543-8CB9-AC1C55119BD9}"/>
    <cellStyle name="Note 3 11" xfId="10458" xr:uid="{0BC6EF3E-1834-4E80-881C-9AFFF8F3B008}"/>
    <cellStyle name="Note 3 12" xfId="10839" xr:uid="{C5F02734-540C-4E8A-9943-2FE034058518}"/>
    <cellStyle name="Note 3 13" xfId="11220" xr:uid="{A267A02F-9AA3-4D9A-BADD-4A7282895F8E}"/>
    <cellStyle name="Note 3 14" xfId="11637" xr:uid="{3B01A6FB-A971-4D02-A58F-D561D2B8FC35}"/>
    <cellStyle name="Note 3 15" xfId="12022" xr:uid="{75B8A6CD-547D-43C8-A89C-D3DA60B9A305}"/>
    <cellStyle name="Note 3 16" xfId="12403" xr:uid="{6EAC5782-4895-4721-9900-AA78DBE3F13B}"/>
    <cellStyle name="Note 3 17" xfId="12784" xr:uid="{8783B8BC-E9DA-48F1-879A-9536603A98A8}"/>
    <cellStyle name="Note 3 18" xfId="13165" xr:uid="{ED46ADFC-2445-4B4A-825A-296CBDB45ACB}"/>
    <cellStyle name="Note 3 19" xfId="13546" xr:uid="{C0082525-31C8-4DC7-A53B-E9CD707BFAA0}"/>
    <cellStyle name="Note 3 2" xfId="7091" xr:uid="{03CE7651-9793-4989-87B5-4798C39E85A3}"/>
    <cellStyle name="Note 3 2 2" xfId="34507" xr:uid="{F2FB6258-7355-4FB4-A5D8-CBC99D79C5D2}"/>
    <cellStyle name="Note 3 2 2 2" xfId="35195" xr:uid="{10AC55BC-2E17-4AA2-929C-07B891DC8F8B}"/>
    <cellStyle name="Note 3 2 2 2 2" xfId="36303" xr:uid="{4A17EEFE-0CE8-49C3-8964-27E71F9280F6}"/>
    <cellStyle name="Note 3 2 2 3" xfId="34880" xr:uid="{0AF5F8A9-63E8-4F5B-BED5-53ECA9C29A89}"/>
    <cellStyle name="Note 3 2 2 4" xfId="36037" xr:uid="{6F1A3F7E-7FCF-4A98-A38B-B432212E74E9}"/>
    <cellStyle name="Note 3 2 3" xfId="34458" xr:uid="{42A31C5C-AD4B-4861-8272-7703757BC678}"/>
    <cellStyle name="Note 3 2 3 2" xfId="35159" xr:uid="{2153A749-2730-400A-BA44-69831CD3DDCD}"/>
    <cellStyle name="Note 3 2 3 2 2" xfId="36267" xr:uid="{D58364EC-788E-4FBD-9A16-03CE406AD54C}"/>
    <cellStyle name="Note 3 2 3 3" xfId="34835" xr:uid="{D2DD1AF1-A94E-4AF6-A221-AD92C2425128}"/>
    <cellStyle name="Note 3 2 3 4" xfId="35992" xr:uid="{73DA6805-E1F3-4E50-9EF3-A84FF106F2E4}"/>
    <cellStyle name="Note 3 2 4" xfId="34474" xr:uid="{A5E78BAA-525E-4BE4-82D2-0D70BD8B07A9}"/>
    <cellStyle name="Note 3 2 4 2" xfId="35171" xr:uid="{60EB95E0-7CC6-42FC-8F78-19272C42E678}"/>
    <cellStyle name="Note 3 2 4 2 2" xfId="36279" xr:uid="{6B7C8F35-04A5-49E2-9375-6AE7B85F5D2E}"/>
    <cellStyle name="Note 3 2 4 3" xfId="34851" xr:uid="{E1865FBD-2245-492E-8E89-90BF1FCC2A69}"/>
    <cellStyle name="Note 3 2 4 4" xfId="36008" xr:uid="{A46BF312-EC18-45C9-B396-54F8C4B59E0F}"/>
    <cellStyle name="Note 3 2 5" xfId="34647" xr:uid="{F8F50CED-87B4-433B-A8F6-9DF7AAB72D08}"/>
    <cellStyle name="Note 3 2 5 2" xfId="35017" xr:uid="{AB3727DA-1165-421F-B543-0B0CE6B584DF}"/>
    <cellStyle name="Note 3 2 5 3" xfId="36174" xr:uid="{C7166377-EEBF-48FB-85B5-1A2770F37CD8}"/>
    <cellStyle name="Note 3 2 6" xfId="34076" xr:uid="{48D126B9-55E9-4EAD-A8BF-7CC87F2D260B}"/>
    <cellStyle name="Note 3 20" xfId="13935" xr:uid="{AF5F40A6-E0A5-4448-9C57-0CF7F8E3466A}"/>
    <cellStyle name="Note 3 21" xfId="14316" xr:uid="{40913DBF-DA83-49CA-A77A-D291776C55D5}"/>
    <cellStyle name="Note 3 22" xfId="14701" xr:uid="{22534C20-E296-4BF4-8D42-484FACEDB826}"/>
    <cellStyle name="Note 3 23" xfId="15082" xr:uid="{7D5CE3FF-8928-4B5A-88E7-7BA25B1FA146}"/>
    <cellStyle name="Note 3 24" xfId="15463" xr:uid="{B4993BC1-FAD2-44BD-B5F2-FADD57B9BE35}"/>
    <cellStyle name="Note 3 25" xfId="15844" xr:uid="{E09F32FD-AD29-41D0-A477-F0701E2C5506}"/>
    <cellStyle name="Note 3 26" xfId="16225" xr:uid="{7D7BDFE8-B08B-450E-A03C-864D096843B0}"/>
    <cellStyle name="Note 3 27" xfId="21645" xr:uid="{F1929EE0-610D-4743-84D5-E30CAEC44E11}"/>
    <cellStyle name="Note 3 28" xfId="34075" xr:uid="{7B915149-0C15-4918-A778-19FEA4EA0C8C}"/>
    <cellStyle name="Note 3 3" xfId="7383" xr:uid="{6F56355B-55CE-4314-9B75-CD88E276B9A0}"/>
    <cellStyle name="Note 3 3 2" xfId="34508" xr:uid="{3A71450F-3BFD-4F29-8D04-C127355D185E}"/>
    <cellStyle name="Note 3 3 2 2" xfId="35196" xr:uid="{1A1E923C-5BCE-4456-8C35-A6357D236DE1}"/>
    <cellStyle name="Note 3 3 2 2 2" xfId="36304" xr:uid="{65162972-6D9C-4105-935A-528A614A28C7}"/>
    <cellStyle name="Note 3 3 2 3" xfId="34881" xr:uid="{1A430553-AC43-4CA3-A226-6C2B4E8ABAA4}"/>
    <cellStyle name="Note 3 3 2 4" xfId="36038" xr:uid="{D6AF5FF9-A0CE-4EB0-92C4-59F902EB815F}"/>
    <cellStyle name="Note 3 3 3" xfId="34457" xr:uid="{54E34283-8670-4993-A3E6-21A44A902905}"/>
    <cellStyle name="Note 3 3 3 2" xfId="35158" xr:uid="{8F8D6CD7-A384-4084-9D4E-F3CF960B913D}"/>
    <cellStyle name="Note 3 3 3 2 2" xfId="36266" xr:uid="{DEBE95F9-A9DF-4F4A-A92B-58D37023E0CB}"/>
    <cellStyle name="Note 3 3 3 3" xfId="34834" xr:uid="{78A63FB1-4560-40E4-A461-85E75E7CF755}"/>
    <cellStyle name="Note 3 3 3 4" xfId="35991" xr:uid="{883C6A88-C8FF-4887-A880-76D408AC9BE1}"/>
    <cellStyle name="Note 3 3 4" xfId="34475" xr:uid="{6C05C3A1-804D-40AE-9575-5E4B3958CB9C}"/>
    <cellStyle name="Note 3 3 4 2" xfId="35172" xr:uid="{61D649F7-707A-49BF-9DA2-D3BF56892FCA}"/>
    <cellStyle name="Note 3 3 4 2 2" xfId="36280" xr:uid="{CA362EED-A7EF-44B4-8589-9F40CDE64646}"/>
    <cellStyle name="Note 3 3 4 3" xfId="34852" xr:uid="{225D6523-DDC2-492B-8FEF-21D305EF9658}"/>
    <cellStyle name="Note 3 3 4 4" xfId="36009" xr:uid="{2BDDC81C-DA6F-4613-BF52-7D77B64AF58A}"/>
    <cellStyle name="Note 3 3 5" xfId="34646" xr:uid="{7FCEBB3B-B91E-4D8A-934C-F457B2D0D3CC}"/>
    <cellStyle name="Note 3 3 5 2" xfId="35016" xr:uid="{36CCA3A9-B1DA-4F3A-AFE2-1B0674B17580}"/>
    <cellStyle name="Note 3 3 5 3" xfId="36173" xr:uid="{DF1E0B65-4B37-4FFD-97FB-A8401053925A}"/>
    <cellStyle name="Note 3 3 6" xfId="34077" xr:uid="{7DECEFBA-FF8D-4DC7-AB78-3551D3AF411D}"/>
    <cellStyle name="Note 3 4" xfId="7760" xr:uid="{07C132E6-7D86-4E3F-882A-4FA06FB9CC2B}"/>
    <cellStyle name="Note 3 4 2" xfId="35194" xr:uid="{0505C55E-2F5B-44DB-BD70-612AB5EC1D76}"/>
    <cellStyle name="Note 3 4 2 2" xfId="36302" xr:uid="{F1D46512-541C-42B2-BBD6-D184F54CFBD7}"/>
    <cellStyle name="Note 3 4 3" xfId="34879" xr:uid="{289648AF-E355-4ECD-A9C9-3813A3CDBE6E}"/>
    <cellStyle name="Note 3 4 4" xfId="36036" xr:uid="{2AA6938E-9790-429B-8FF2-2C261D6D5104}"/>
    <cellStyle name="Note 3 4 5" xfId="34506" xr:uid="{2CF6D40A-13FB-4E6B-AC42-A7208F26A701}"/>
    <cellStyle name="Note 3 5" xfId="8152" xr:uid="{0F10EF65-E23F-4FCB-B9E7-F14255CCD701}"/>
    <cellStyle name="Note 3 5 2" xfId="35160" xr:uid="{6DC606DE-6871-4455-8F95-3E4F31C6C84D}"/>
    <cellStyle name="Note 3 5 2 2" xfId="36268" xr:uid="{6615AF23-0E9C-4698-9BE4-5A86B9B2020A}"/>
    <cellStyle name="Note 3 5 3" xfId="34836" xr:uid="{9F3EA079-D339-4E3E-9006-17201D37DC91}"/>
    <cellStyle name="Note 3 5 4" xfId="35993" xr:uid="{9CF011EB-E84D-4DFE-AADE-10644AE29195}"/>
    <cellStyle name="Note 3 5 5" xfId="34459" xr:uid="{2F1B40EC-B41C-4261-865A-170F6C4ECBA8}"/>
    <cellStyle name="Note 3 6" xfId="8533" xr:uid="{8FCF0199-89B1-4236-AB46-6F22563A3670}"/>
    <cellStyle name="Note 3 6 2" xfId="35170" xr:uid="{F586B166-174F-4A83-A1A6-82ACA2917BAA}"/>
    <cellStyle name="Note 3 6 2 2" xfId="36278" xr:uid="{CEEC6B07-5D8C-400C-8DD4-29EE3D8F5B73}"/>
    <cellStyle name="Note 3 6 3" xfId="34850" xr:uid="{B071D47F-2DC9-4EE3-B4F1-8367EA74741F}"/>
    <cellStyle name="Note 3 6 4" xfId="36007" xr:uid="{F5E518CC-CE0C-47F4-86C9-A946D40C58B3}"/>
    <cellStyle name="Note 3 6 5" xfId="34473" xr:uid="{C0842427-E585-4FB5-AE41-91915A739B56}"/>
    <cellStyle name="Note 3 7" xfId="8914" xr:uid="{D51B7E97-3E3E-47D2-9AD9-59715F5BE783}"/>
    <cellStyle name="Note 3 7 2" xfId="35019" xr:uid="{8BD5057A-9E5E-4BC0-9041-2C31D25E6AC2}"/>
    <cellStyle name="Note 3 7 3" xfId="36176" xr:uid="{0C83542D-2CD3-4A37-A026-1A09A3D085D7}"/>
    <cellStyle name="Note 3 7 4" xfId="34649" xr:uid="{41595C1B-AD30-43A7-9A6B-756444EBA17D}"/>
    <cellStyle name="Note 3 8" xfId="9310" xr:uid="{21CC1E49-A65B-46B2-AC11-FE3278152F3D}"/>
    <cellStyle name="Note 3 9" xfId="9695" xr:uid="{CC32480D-320F-4B27-9266-38C3D02F0664}"/>
    <cellStyle name="Note 4" xfId="503" xr:uid="{00000000-0005-0000-0000-000029010000}"/>
    <cellStyle name="Note 4 10" xfId="10098" xr:uid="{D71265AA-5F39-4918-BBBC-572405363954}"/>
    <cellStyle name="Note 4 11" xfId="10479" xr:uid="{DBA82410-4B9D-4D01-BCBD-2611FAF1F04F}"/>
    <cellStyle name="Note 4 12" xfId="10860" xr:uid="{6BD9817B-006A-4D76-888E-E77CD4653BA2}"/>
    <cellStyle name="Note 4 13" xfId="11241" xr:uid="{4A01EF10-E46D-4871-8B1D-1200BE1F1747}"/>
    <cellStyle name="Note 4 14" xfId="11658" xr:uid="{0DFA2C7F-90FB-45BE-9BEA-82454BDCC0D5}"/>
    <cellStyle name="Note 4 15" xfId="12043" xr:uid="{44687EB9-E9B5-4227-8E04-E3432E197C33}"/>
    <cellStyle name="Note 4 16" xfId="12424" xr:uid="{5C649EED-26FD-4343-9AC8-D23F025BBFE6}"/>
    <cellStyle name="Note 4 17" xfId="12805" xr:uid="{71963019-511D-440B-974A-9B1FC460B194}"/>
    <cellStyle name="Note 4 18" xfId="13186" xr:uid="{FF692C1C-FD59-4250-B9F0-E84854239B27}"/>
    <cellStyle name="Note 4 19" xfId="13567" xr:uid="{863E96A7-880A-42EA-B130-E2568DCA1C4E}"/>
    <cellStyle name="Note 4 2" xfId="7100" xr:uid="{8585CED0-C708-4C06-8DAF-30F2F728EFEE}"/>
    <cellStyle name="Note 4 2 2" xfId="35197" xr:uid="{F62247B0-97F4-4070-BFE3-CBD4676586B8}"/>
    <cellStyle name="Note 4 2 2 2" xfId="36305" xr:uid="{BFA38F86-46B2-4657-9161-340C5653F5A7}"/>
    <cellStyle name="Note 4 2 3" xfId="34882" xr:uid="{A158CBE1-708A-4756-8534-96AC8137B2C5}"/>
    <cellStyle name="Note 4 2 4" xfId="36039" xr:uid="{47C16FC1-CBDD-46A9-A4B7-166339DFBA52}"/>
    <cellStyle name="Note 4 2 5" xfId="34509" xr:uid="{B0B008A4-3968-4628-9DA5-987A7FD59E59}"/>
    <cellStyle name="Note 4 20" xfId="13956" xr:uid="{FD9D1DAF-1603-45B5-A59F-BDD02E888733}"/>
    <cellStyle name="Note 4 21" xfId="14337" xr:uid="{0FEDDA77-E9EB-467E-81CD-A5D525C8660B}"/>
    <cellStyle name="Note 4 22" xfId="14722" xr:uid="{D61D9D1A-CD9C-47B0-B18A-1A5A4C8FB967}"/>
    <cellStyle name="Note 4 23" xfId="15103" xr:uid="{45D3CDA7-FBE2-4EFE-9D74-B5C7ADA41142}"/>
    <cellStyle name="Note 4 24" xfId="15484" xr:uid="{3AD346A7-5D34-44E1-8777-23CEF43BEE43}"/>
    <cellStyle name="Note 4 25" xfId="15865" xr:uid="{710E2099-A201-466D-B0E6-AB03AE4EC758}"/>
    <cellStyle name="Note 4 26" xfId="16246" xr:uid="{AE78ECE4-33D5-46DA-8A97-B1F6803DD3CD}"/>
    <cellStyle name="Note 4 27" xfId="21666" xr:uid="{B73F123F-E897-45EC-BAC9-74DE74902A46}"/>
    <cellStyle name="Note 4 28" xfId="34078" xr:uid="{AF5EAE67-EA86-4EAF-87CC-A56B6BFFA187}"/>
    <cellStyle name="Note 4 3" xfId="7403" xr:uid="{FC5F557A-3447-43EA-B984-3C643EAA7623}"/>
    <cellStyle name="Note 4 3 2" xfId="35157" xr:uid="{794DA9F9-F0E7-43CE-BF6A-9C5BF52287AB}"/>
    <cellStyle name="Note 4 3 2 2" xfId="36265" xr:uid="{D49E17B0-36F9-4CB4-A750-92A09AC17D28}"/>
    <cellStyle name="Note 4 3 3" xfId="34833" xr:uid="{D548D4C8-C384-4125-B98F-43B52BC2C70C}"/>
    <cellStyle name="Note 4 3 4" xfId="35990" xr:uid="{91A9935B-5792-4F1B-9ACE-BBEED33D4B1F}"/>
    <cellStyle name="Note 4 3 5" xfId="34456" xr:uid="{C51A9C8C-F8AA-40FF-BC18-D584EBDF1294}"/>
    <cellStyle name="Note 4 4" xfId="7783" xr:uid="{DE9D7FD2-1178-48A0-B6A7-11616D6BB38F}"/>
    <cellStyle name="Note 4 4 2" xfId="35218" xr:uid="{EB78D805-05AF-4052-A9AE-8D6E9ABC44AE}"/>
    <cellStyle name="Note 4 4 2 2" xfId="36326" xr:uid="{183F64CF-9947-47CB-B9FE-8F18EC248476}"/>
    <cellStyle name="Note 4 4 3" xfId="34915" xr:uid="{1C998AFC-08C7-46D2-830B-7A565AD7EEC5}"/>
    <cellStyle name="Note 4 4 4" xfId="36072" xr:uid="{4665162F-A01F-4A54-867C-8FDC553E6649}"/>
    <cellStyle name="Note 4 4 5" xfId="34542" xr:uid="{F68E13F1-7C1B-4731-BE29-6B35F270C956}"/>
    <cellStyle name="Note 4 5" xfId="8173" xr:uid="{D26B560F-B006-491C-BB04-28759AA303BC}"/>
    <cellStyle name="Note 4 5 2" xfId="35013" xr:uid="{52433A21-A430-4ABF-B861-400ED5B84A6C}"/>
    <cellStyle name="Note 4 5 3" xfId="36170" xr:uid="{A5707B98-09FC-45D4-9A62-EBFA2D88CACD}"/>
    <cellStyle name="Note 4 5 4" xfId="34642" xr:uid="{1BC152F5-DFEC-494E-9281-A55D4E2C9DF8}"/>
    <cellStyle name="Note 4 6" xfId="8554" xr:uid="{626BA699-BC6F-46D7-97E1-CEA24ABEAA47}"/>
    <cellStyle name="Note 4 7" xfId="8935" xr:uid="{662E859E-6D79-40C7-ABAA-256B1BE460C2}"/>
    <cellStyle name="Note 4 8" xfId="9333" xr:uid="{D3E10AE8-C018-4065-949C-B3A1D9F999B9}"/>
    <cellStyle name="Note 4 9" xfId="9716" xr:uid="{6D842983-110D-47A6-9631-BD7713C08235}"/>
    <cellStyle name="Note 5" xfId="34079" xr:uid="{EDCC9264-8C1F-4BE8-AA88-BF494329109E}"/>
    <cellStyle name="Note 5 2" xfId="34510" xr:uid="{FF44C064-D19B-4BD3-B152-9308917CBAF6}"/>
    <cellStyle name="Note 5 2 2" xfId="35198" xr:uid="{4B018823-73EF-4C0C-B4A7-CEE27FA146FE}"/>
    <cellStyle name="Note 5 2 2 2" xfId="36306" xr:uid="{5E5D0817-B670-4B04-952D-63B417BEB2FC}"/>
    <cellStyle name="Note 5 2 3" xfId="34883" xr:uid="{9553A51A-34AE-4AA5-854F-57AC195D1759}"/>
    <cellStyle name="Note 5 2 4" xfId="36040" xr:uid="{487B2A83-746A-4E96-A190-B9F996202DD5}"/>
    <cellStyle name="Note 5 3" xfId="34455" xr:uid="{BBF553A0-EE45-400F-86EB-0ED35381F0F8}"/>
    <cellStyle name="Note 5 3 2" xfId="35156" xr:uid="{19C1FC10-2218-4019-BB62-8667D513345E}"/>
    <cellStyle name="Note 5 3 2 2" xfId="36264" xr:uid="{DDE13BEB-AC30-4045-81B0-A89E25439089}"/>
    <cellStyle name="Note 5 3 3" xfId="34832" xr:uid="{0BEF57F1-AC44-422F-B125-CB666E73C97E}"/>
    <cellStyle name="Note 5 3 4" xfId="35989" xr:uid="{65900F36-2A16-4414-A8C6-148A57349FBE}"/>
    <cellStyle name="Note 5 4" xfId="34682" xr:uid="{CB507E22-D176-4372-82B4-4938B232B97B}"/>
    <cellStyle name="Note 5 4 2" xfId="35337" xr:uid="{4C58E080-6F8C-4D74-BAC7-91BAF2DAC2FE}"/>
    <cellStyle name="Note 5 4 2 2" xfId="36445" xr:uid="{45A3FF86-0E32-4BA3-96C4-11737EC6594E}"/>
    <cellStyle name="Note 5 4 3" xfId="35045" xr:uid="{800BB5DA-5413-468A-A102-49472C99B061}"/>
    <cellStyle name="Note 5 4 4" xfId="36202" xr:uid="{D675FB09-ECBB-4B2D-9B25-9BA02A24A7CD}"/>
    <cellStyle name="Note 5 5" xfId="34686" xr:uid="{F931800E-81F1-4D95-9F9E-52C050FB3DC8}"/>
    <cellStyle name="Note 5 5 2" xfId="35049" xr:uid="{12760336-D97B-4BB4-8B1D-E1BAD076FD31}"/>
    <cellStyle name="Note 5 5 3" xfId="36206" xr:uid="{B0B81B79-72CE-49FD-9263-44F617B01231}"/>
    <cellStyle name="Note 6" xfId="34154" xr:uid="{15EE312B-0D0E-44B7-9ACD-0A7F72F979B6}"/>
    <cellStyle name="Note 6 2" xfId="34546" xr:uid="{F4CFEFD4-EF50-4A63-AF97-06F4C347028C}"/>
    <cellStyle name="Note 6 2 2" xfId="35221" xr:uid="{E7A53B48-79F3-416D-A063-BC69CF7AD0AC}"/>
    <cellStyle name="Note 6 2 2 2" xfId="36329" xr:uid="{6BC81283-A008-4C1B-BED4-31395BDF660F}"/>
    <cellStyle name="Note 6 2 3" xfId="34919" xr:uid="{FB284E5A-2B4E-468B-91AD-98BBE8E25456}"/>
    <cellStyle name="Note 6 2 4" xfId="36076" xr:uid="{B5A95592-655D-4D39-AA8E-ECBF137BF2E2}"/>
    <cellStyle name="Note 6 3" xfId="34448" xr:uid="{88A19E55-B6C9-4B23-AE20-F45FB69383BB}"/>
    <cellStyle name="Note 6 3 2" xfId="35152" xr:uid="{F512B289-C4C7-4D6E-BF16-09D76668E373}"/>
    <cellStyle name="Note 6 3 2 2" xfId="36260" xr:uid="{4E52CDE5-E5EA-4F02-9267-06645FF997B1}"/>
    <cellStyle name="Note 6 3 3" xfId="34825" xr:uid="{D7AEA7F3-AB0C-48BD-B644-5B8B5768E976}"/>
    <cellStyle name="Note 6 3 4" xfId="35982" xr:uid="{7DA14DAE-6EB4-4D77-AF5D-7E98588D1D4F}"/>
    <cellStyle name="Note 6 4" xfId="34680" xr:uid="{8256B18B-D4C8-4892-A388-20A3612B67CC}"/>
    <cellStyle name="Note 6 4 2" xfId="35335" xr:uid="{157FF34E-3382-4CFD-8667-B3023746FFC4}"/>
    <cellStyle name="Note 6 4 2 2" xfId="36443" xr:uid="{3D9C8B4B-2343-4406-BCA0-D1946297B229}"/>
    <cellStyle name="Note 6 4 3" xfId="35043" xr:uid="{7884F4E9-1326-4D9F-BBEE-4A64D44823C5}"/>
    <cellStyle name="Note 6 4 4" xfId="36200" xr:uid="{2E51B12A-DF90-4328-BE5C-3C304274C691}"/>
    <cellStyle name="Note 6 5" xfId="34684" xr:uid="{06004D65-2AA7-4EB7-831E-0F2155B820FC}"/>
    <cellStyle name="Note 6 5 2" xfId="35339" xr:uid="{70D23202-482B-4610-9650-7F86F4EBF10B}"/>
    <cellStyle name="Note 6 5 2 2" xfId="36447" xr:uid="{2FD18B31-DD15-41F0-BB13-BA838FFFFA25}"/>
    <cellStyle name="Note 6 5 3" xfId="35047" xr:uid="{699F063C-E303-4B31-BD6C-40BD53251DB0}"/>
    <cellStyle name="Note 6 5 4" xfId="36204" xr:uid="{2DC9A341-4C53-4DB1-8E4B-E921E9C5A499}"/>
    <cellStyle name="Note 6 6" xfId="35114" xr:uid="{CC3F9F15-A87B-4202-885F-CE2E624D3FFC}"/>
    <cellStyle name="Note 6 6 2" xfId="36223" xr:uid="{0BB2617C-369D-42B2-BB4B-1DD990DDD24B}"/>
    <cellStyle name="Note 6 7" xfId="34706" xr:uid="{1D07BB22-160A-4A1F-8842-B4975BCC8E1A}"/>
    <cellStyle name="Note 7" xfId="34254" xr:uid="{1A41A86B-51A2-4728-9B26-962757E038E7}"/>
    <cellStyle name="Note 7 2" xfId="34601" xr:uid="{E283AE56-045F-4928-A0BD-46DBEAA3B042}"/>
    <cellStyle name="Note 7 2 2" xfId="35273" xr:uid="{C2AFAC98-BA12-464E-9B6F-51FF4F02E74F}"/>
    <cellStyle name="Note 7 2 2 2" xfId="36381" xr:uid="{1AEFE04C-5455-485A-B1A3-9A6EA317A62B}"/>
    <cellStyle name="Note 7 2 3" xfId="34972" xr:uid="{6C8C9396-4C54-4E59-881C-D817DF5B2A50}"/>
    <cellStyle name="Note 7 2 4" xfId="36129" xr:uid="{09B1CBCB-6523-4D6C-879B-AE7F91BC6610}"/>
    <cellStyle name="Note 7 3" xfId="34401" xr:uid="{3D48688F-7BF3-48A7-A2DA-BE5B8CF50BD6}"/>
    <cellStyle name="Note 7 3 2" xfId="35143" xr:uid="{2257EA10-C113-4090-A5D1-2BC8A20501E6}"/>
    <cellStyle name="Note 7 3 2 2" xfId="36251" xr:uid="{8777DC15-A3E1-4657-B640-D8E815A32CB5}"/>
    <cellStyle name="Note 7 3 3" xfId="34778" xr:uid="{EDB2E0FE-B9B2-4CB5-A87E-B7E4D8221921}"/>
    <cellStyle name="Note 7 3 4" xfId="35935" xr:uid="{7B0A8A56-9E52-4BE9-88C4-D55B76FA54CE}"/>
    <cellStyle name="Note 7 4" xfId="34376" xr:uid="{B691B88E-8E71-4CC5-978C-DF6914EBF420}"/>
    <cellStyle name="Note 7 4 2" xfId="35118" xr:uid="{AB989A90-649F-495B-BCFC-F67347C2B984}"/>
    <cellStyle name="Note 7 4 2 2" xfId="36226" xr:uid="{0DFDB64F-D178-43B8-8729-83A7ACC8A5A4}"/>
    <cellStyle name="Note 7 4 3" xfId="34753" xr:uid="{0747CB88-8372-4B25-A634-6420C88DFCBE}"/>
    <cellStyle name="Note 7 4 4" xfId="35910" xr:uid="{49418C72-43AD-4509-8A59-4E547E38C8B3}"/>
    <cellStyle name="Note 7 5" xfId="34532" xr:uid="{C7F83CB1-06DA-4982-BEA7-C3B865FB1E9A}"/>
    <cellStyle name="Note 7 5 2" xfId="34905" xr:uid="{91F40B27-60CB-4722-BA30-2245E2DB4826}"/>
    <cellStyle name="Note 7 5 3" xfId="36062" xr:uid="{4787F24A-7DF1-42E3-8C3B-8898FCDC1D8B}"/>
    <cellStyle name="Note 7 6" xfId="34712" xr:uid="{044DAFE0-39C5-40A7-97D3-174113EA0D4F}"/>
    <cellStyle name="Note 7 7" xfId="35869" xr:uid="{F7766877-27A0-4F75-A771-EFE36A8ADB6C}"/>
    <cellStyle name="Nøytral 2" xfId="337" xr:uid="{00000000-0005-0000-0000-00002A010000}"/>
    <cellStyle name="Nøytral 3" xfId="2984" xr:uid="{F12D784F-A158-4717-8814-CA8AB6A8561E}"/>
    <cellStyle name="Nøytral 4" xfId="3321" xr:uid="{41457672-16ED-46CE-8DEB-48C6FA539FD6}"/>
    <cellStyle name="Output" xfId="2533" xr:uid="{4CAA1925-89FD-40E4-931D-CF09FDD43F83}"/>
    <cellStyle name="Output 2" xfId="45" xr:uid="{00000000-0005-0000-0000-000058000000}"/>
    <cellStyle name="Output 2 2" xfId="580" xr:uid="{00000000-0005-0000-0000-0000B4000000}"/>
    <cellStyle name="Output 2 2 2" xfId="34512" xr:uid="{268D60AA-BA9E-4FF2-A8CB-A8160E4F45C8}"/>
    <cellStyle name="Output 2 2 2 2" xfId="35200" xr:uid="{81664998-05A3-4C8D-AA1F-7C617A2C94C6}"/>
    <cellStyle name="Output 2 2 2 2 2" xfId="36308" xr:uid="{95FDD2E6-16DF-43C6-B3F2-59C8B509B009}"/>
    <cellStyle name="Output 2 2 2 3" xfId="34885" xr:uid="{CAA9C508-CA37-4EE3-B305-EF27F7870D64}"/>
    <cellStyle name="Output 2 2 2 4" xfId="36042" xr:uid="{6CBEEC3E-E425-43C0-AE9E-B75B24421C06}"/>
    <cellStyle name="Output 2 2 3" xfId="35105" xr:uid="{73A283EB-294C-4CAA-B8F2-09E716EC6A09}"/>
    <cellStyle name="Output 2 2 3 2" xfId="36214" xr:uid="{77889B3B-C366-4062-A907-119187553FC2}"/>
    <cellStyle name="Output 2 2 4" xfId="34697" xr:uid="{D44918E3-F651-4604-8979-5012A2E7EFC7}"/>
    <cellStyle name="Output 2 2 5" xfId="35694" xr:uid="{B79DB66D-B8CF-4C74-938C-9967D81CA330}"/>
    <cellStyle name="Output 2 2 6" xfId="34081" xr:uid="{8FBE62D6-0B8E-4545-8608-C2EA2F355E0B}"/>
    <cellStyle name="Output 2 3" xfId="256" xr:uid="{00000000-0005-0000-0000-00002C010000}"/>
    <cellStyle name="Output 2 3 2" xfId="34513" xr:uid="{7CFEAA81-5657-4710-892B-4FF66DA10D3F}"/>
    <cellStyle name="Output 2 3 2 2" xfId="35201" xr:uid="{A4A4E154-0486-4F4D-A9F1-840EE0AA8472}"/>
    <cellStyle name="Output 2 3 2 2 2" xfId="36309" xr:uid="{3A435925-CFDF-4F25-8DE1-EF88ABCFC6FD}"/>
    <cellStyle name="Output 2 3 2 3" xfId="34886" xr:uid="{3E2A02CC-4A58-45AD-8396-730C41DF658B}"/>
    <cellStyle name="Output 2 3 2 4" xfId="36043" xr:uid="{AB72736A-105F-45F6-844A-FA95D29A6F77}"/>
    <cellStyle name="Output 2 3 3" xfId="35106" xr:uid="{174D0960-D204-4027-95C9-8392CED6371F}"/>
    <cellStyle name="Output 2 3 3 2" xfId="36215" xr:uid="{B15B480B-5CFC-4BE8-BCA6-055779050D77}"/>
    <cellStyle name="Output 2 3 4" xfId="34698" xr:uid="{67D6E3F2-FED5-489B-A784-E3D3E953C58B}"/>
    <cellStyle name="Output 2 3 5" xfId="35548" xr:uid="{39635789-826A-4B67-AD18-6FD6A09F217B}"/>
    <cellStyle name="Output 2 3 6" xfId="34082" xr:uid="{8564A363-5A80-4B01-AE0E-0DDFF36DA84F}"/>
    <cellStyle name="Output 2 4" xfId="34511" xr:uid="{8B179E13-C44E-4B3F-B8DA-DD496BF36C2C}"/>
    <cellStyle name="Output 2 4 2" xfId="35199" xr:uid="{A095A54B-C1B0-4EC3-A361-9AD146B35918}"/>
    <cellStyle name="Output 2 4 2 2" xfId="36307" xr:uid="{4B5B7987-C3BD-42EF-AC06-25F0635EE06E}"/>
    <cellStyle name="Output 2 4 3" xfId="34884" xr:uid="{F839BF1A-A348-47E8-B4D2-E504E526FD2C}"/>
    <cellStyle name="Output 2 4 4" xfId="36041" xr:uid="{F9FD0AAA-5377-4AC0-AD2D-CCDF1DC1DA34}"/>
    <cellStyle name="Output 2 5" xfId="35089" xr:uid="{2A2A974A-56EA-4668-B35D-34474E10D934}"/>
    <cellStyle name="Output 2 5 2" xfId="36211" xr:uid="{7BF9DCEB-FE9B-4737-9567-D7D15D9EBD6B}"/>
    <cellStyle name="Output 2 6" xfId="35104" xr:uid="{82AB8898-DE0D-44A6-9A54-36DA71D961A4}"/>
    <cellStyle name="Output 2 6 2" xfId="36213" xr:uid="{25CC488B-D5C8-4020-909F-4DAF1FCADC47}"/>
    <cellStyle name="Output 2 7" xfId="34696" xr:uid="{A2A3222E-E5F8-4EC3-B945-FF50007D25DA}"/>
    <cellStyle name="Output 2 8" xfId="35371" xr:uid="{B74362CD-D225-45A8-BE24-628364615008}"/>
    <cellStyle name="Output 2 9" xfId="34080" xr:uid="{F092B251-9BF0-4C35-860D-40BDD405ADFF}"/>
    <cellStyle name="Output 3" xfId="366" xr:uid="{00000000-0005-0000-0000-00002D010000}"/>
    <cellStyle name="Output 3 2" xfId="34084" xr:uid="{3F6D6228-D8C2-4FE6-8FA4-D43682947899}"/>
    <cellStyle name="Output 3 2 2" xfId="34515" xr:uid="{AD095516-1CEF-489A-AEDA-4E37BC504BBE}"/>
    <cellStyle name="Output 3 2 2 2" xfId="35203" xr:uid="{9A27BF06-9C2C-4EB3-8117-DA9DE8FF2452}"/>
    <cellStyle name="Output 3 2 2 2 2" xfId="36311" xr:uid="{A045B053-270D-4BE2-9C40-99FBB514244E}"/>
    <cellStyle name="Output 3 2 2 3" xfId="34888" xr:uid="{E72F0E58-41F4-4972-B92F-BCD68A0B7DD6}"/>
    <cellStyle name="Output 3 2 2 4" xfId="36045" xr:uid="{952F415C-0510-4A18-94F6-FD266164378C}"/>
    <cellStyle name="Output 3 2 3" xfId="35108" xr:uid="{0ADA4BD8-5119-4548-ACA9-E9C307480B4D}"/>
    <cellStyle name="Output 3 2 3 2" xfId="36217" xr:uid="{C2ED223C-0D48-4666-AB80-22EC8149B175}"/>
    <cellStyle name="Output 3 2 4" xfId="34700" xr:uid="{FCFB06CB-DC73-4654-87F7-3C02FB91218F}"/>
    <cellStyle name="Output 3 3" xfId="34085" xr:uid="{F9AC2FD9-2DB6-4A67-BEA1-C3366D589C32}"/>
    <cellStyle name="Output 3 3 2" xfId="34516" xr:uid="{AE1072C2-8BA5-4AA0-A23A-8F9975A7AD91}"/>
    <cellStyle name="Output 3 3 2 2" xfId="35204" xr:uid="{C7819939-8AAC-46F2-BC01-7848CEA8B0DF}"/>
    <cellStyle name="Output 3 3 2 2 2" xfId="36312" xr:uid="{C118351C-1720-41E9-B1DF-7535AD827BEF}"/>
    <cellStyle name="Output 3 3 2 3" xfId="34889" xr:uid="{1EC8F658-3F25-4649-B165-CC5FF0BF8851}"/>
    <cellStyle name="Output 3 3 2 4" xfId="36046" xr:uid="{84BE4A6D-4E9D-4435-8863-2BCBA44BF8F6}"/>
    <cellStyle name="Output 3 3 3" xfId="35109" xr:uid="{F1FE3617-3D8F-4B7E-9283-EAC1B7CA7524}"/>
    <cellStyle name="Output 3 3 3 2" xfId="36218" xr:uid="{DB5DEAD3-F46A-4E82-B163-3C91544134D6}"/>
    <cellStyle name="Output 3 3 4" xfId="34701" xr:uid="{07A3BF64-099C-4571-94D6-725D636486C4}"/>
    <cellStyle name="Output 3 4" xfId="34514" xr:uid="{801D0B39-02BB-4194-AEA4-7CA92E246D93}"/>
    <cellStyle name="Output 3 4 2" xfId="35202" xr:uid="{2D7CE3FD-EB0D-4043-8249-9FD02BAB823A}"/>
    <cellStyle name="Output 3 4 2 2" xfId="36310" xr:uid="{8AB0B56B-B18C-4B7B-8B95-9B08E8E15EF8}"/>
    <cellStyle name="Output 3 4 3" xfId="34887" xr:uid="{0ABF0A6F-1532-4918-849B-3318C12C68C5}"/>
    <cellStyle name="Output 3 4 4" xfId="36044" xr:uid="{6E6FFE34-59FA-4A0F-AB54-A31AA2EDFFC1}"/>
    <cellStyle name="Output 3 5" xfId="35107" xr:uid="{DB607999-CB98-43E7-8BEF-99F850737C5C}"/>
    <cellStyle name="Output 3 5 2" xfId="36216" xr:uid="{B4BE1691-FC7A-420E-A781-52368D6B9A5E}"/>
    <cellStyle name="Output 3 6" xfId="34699" xr:uid="{7A853915-A608-4E2C-AC04-ED9837056380}"/>
    <cellStyle name="Output 3 7" xfId="35592" xr:uid="{B1FAE150-31B5-422D-A842-AC596580D7A6}"/>
    <cellStyle name="Output 3 8" xfId="34083" xr:uid="{98BF73C3-0A9E-49F3-9519-6DC3100A996E}"/>
    <cellStyle name="Output 4" xfId="498" xr:uid="{00000000-0005-0000-0000-00002E010000}"/>
    <cellStyle name="Output 4 2" xfId="34517" xr:uid="{8418B29A-1391-4A5E-A5B6-A5EE30F518E9}"/>
    <cellStyle name="Output 4 2 2" xfId="35205" xr:uid="{AE3B4C6F-6C4A-4845-8BF2-CDF221DE4CFD}"/>
    <cellStyle name="Output 4 2 2 2" xfId="36313" xr:uid="{FB3244C6-0B64-49C5-A3E7-B1AADD753108}"/>
    <cellStyle name="Output 4 2 3" xfId="34890" xr:uid="{854DED75-8597-43F7-907B-CA637A6EAF1A}"/>
    <cellStyle name="Output 4 2 4" xfId="36047" xr:uid="{12714BC0-BE87-491B-9497-93BE952A349F}"/>
    <cellStyle name="Output 4 3" xfId="35110" xr:uid="{18EC91A3-C566-409E-8383-402D35DF55FC}"/>
    <cellStyle name="Output 4 3 2" xfId="36219" xr:uid="{F3E7AC6E-04A8-4379-935B-AE59E81DC965}"/>
    <cellStyle name="Output 4 4" xfId="34702" xr:uid="{B5A5EEF7-D00E-4C5B-869A-45D0A08FFADA}"/>
    <cellStyle name="Output 4 5" xfId="35655" xr:uid="{E9B0214F-5B8C-43CE-B2D5-177E8390CACC}"/>
    <cellStyle name="Output 4 6" xfId="34086" xr:uid="{FCD53637-C446-4846-823E-203C4C565A2A}"/>
    <cellStyle name="Output 5" xfId="34087" xr:uid="{859F821A-2F3B-4F10-A7DC-F21075ACE512}"/>
    <cellStyle name="Output 5 2" xfId="34518" xr:uid="{43424D9B-0F87-40B2-B3F6-072028652E45}"/>
    <cellStyle name="Output 5 2 2" xfId="35206" xr:uid="{AB0A3EEC-5F53-4035-967C-653339A0B8F8}"/>
    <cellStyle name="Output 5 2 2 2" xfId="36314" xr:uid="{6D836271-0ADF-4C07-A244-9CA4E45FD313}"/>
    <cellStyle name="Output 5 2 3" xfId="34891" xr:uid="{741ED0C6-3F3C-4AB7-AF3C-B3454515A6A0}"/>
    <cellStyle name="Output 5 2 4" xfId="36048" xr:uid="{1A9F88F6-BDF1-4314-BBB0-52CE341E5226}"/>
    <cellStyle name="Output 5 3" xfId="35111" xr:uid="{A3735DA1-59C4-43E9-A1F9-7B11B8C633F9}"/>
    <cellStyle name="Output 5 3 2" xfId="36220" xr:uid="{07288AF5-8D73-4D3C-9F5D-948B9F46E10B}"/>
    <cellStyle name="Output 5 4" xfId="34703" xr:uid="{61B0F346-6981-4F01-92FA-16D06DE956B4}"/>
    <cellStyle name="Output 6" xfId="34155" xr:uid="{D2884563-0715-49E1-965A-770F7F9B4DA5}"/>
    <cellStyle name="Output 6 2" xfId="34547" xr:uid="{CD56CABB-C0FC-4139-A8E5-3BA22D278933}"/>
    <cellStyle name="Output 6 2 2" xfId="35222" xr:uid="{4DC9A340-F08D-49C2-81A5-DD83326F33DE}"/>
    <cellStyle name="Output 6 2 2 2" xfId="36330" xr:uid="{7228949C-8F58-4F30-B94A-FE324FAA74D6}"/>
    <cellStyle name="Output 6 2 3" xfId="34920" xr:uid="{0D692618-F005-4688-B033-6CBAB501AA8D}"/>
    <cellStyle name="Output 6 2 4" xfId="36077" xr:uid="{EBC32D18-9541-46F3-B425-A4103B0AB1E7}"/>
    <cellStyle name="Output 6 3" xfId="35115" xr:uid="{2BE141BC-1322-4F1D-97C6-8069EAE20C76}"/>
    <cellStyle name="Output 6 3 2" xfId="36224" xr:uid="{A306D65F-96BC-444B-AE80-028E51C469DA}"/>
    <cellStyle name="Output 6 4" xfId="34707" xr:uid="{9B9C1F35-B911-4DFD-822F-581629C3B75F}"/>
    <cellStyle name="Output 7" xfId="34255" xr:uid="{BF03C3ED-201E-4161-BDF8-4826C778CE88}"/>
    <cellStyle name="Output 7 2" xfId="34602" xr:uid="{4D37637B-AD00-438F-950A-6427FC607687}"/>
    <cellStyle name="Output 7 2 2" xfId="35274" xr:uid="{7F2614A8-0558-4ABF-A905-52744BD84B8C}"/>
    <cellStyle name="Output 7 2 2 2" xfId="36382" xr:uid="{6E9DCA43-FC9E-436D-A349-B5DBABFE1800}"/>
    <cellStyle name="Output 7 2 3" xfId="34973" xr:uid="{293DB497-6E17-4F09-A8E5-9BB3409D28A8}"/>
    <cellStyle name="Output 7 2 4" xfId="36130" xr:uid="{BD569479-2F90-49F9-9146-2DBDD66838A4}"/>
    <cellStyle name="Output 7 3" xfId="34400" xr:uid="{CD495AC7-276B-4449-8F83-87A78782C724}"/>
    <cellStyle name="Output 7 3 2" xfId="35142" xr:uid="{A88A665E-3CB4-4119-93C0-A1E173461871}"/>
    <cellStyle name="Output 7 3 2 2" xfId="36250" xr:uid="{5500209C-CDF9-4E23-A24A-2A07F0B00714}"/>
    <cellStyle name="Output 7 3 3" xfId="34777" xr:uid="{262C0387-F905-4AD5-BBB4-5155D3082BFA}"/>
    <cellStyle name="Output 7 3 4" xfId="35934" xr:uid="{D0D24262-4B00-485D-94A0-B18393E10132}"/>
    <cellStyle name="Output 7 4" xfId="34520" xr:uid="{48383F8E-53EE-4887-A241-F9AC927EC15C}"/>
    <cellStyle name="Output 7 4 2" xfId="35208" xr:uid="{7E2C000D-6F9B-42CD-A638-5761E784F42D}"/>
    <cellStyle name="Output 7 4 2 2" xfId="36316" xr:uid="{2B6F344E-C4D2-4211-9CB4-87F7177E7D8C}"/>
    <cellStyle name="Output 7 4 3" xfId="34893" xr:uid="{BAA321E0-313E-4A47-80EA-A7D129BF1722}"/>
    <cellStyle name="Output 7 4 4" xfId="36050" xr:uid="{7E4DBFF7-3991-43E2-B7BD-1EF167ACA4B7}"/>
    <cellStyle name="Output 7 5" xfId="34445" xr:uid="{BF8FB67E-4288-44B2-852E-00B637482640}"/>
    <cellStyle name="Output 7 5 2" xfId="34822" xr:uid="{65061F54-2D5A-475C-8CD5-497750501874}"/>
    <cellStyle name="Output 7 5 3" xfId="35979" xr:uid="{16882772-0F55-4B1B-AB03-19BE01CD222A}"/>
    <cellStyle name="Output 7 6" xfId="34713" xr:uid="{F977C48C-AD21-4479-88ED-5CD2F72B3E0E}"/>
    <cellStyle name="Output 7 7" xfId="35870" xr:uid="{A8753005-FBF2-4BAC-918C-A3D7DEFBD167}"/>
    <cellStyle name="Overskrift 1 2" xfId="304" xr:uid="{00000000-0005-0000-0000-0000DE020000}"/>
    <cellStyle name="Overskrift 2 2" xfId="305" xr:uid="{00000000-0005-0000-0000-0000DF020000}"/>
    <cellStyle name="Overskrift 3 2" xfId="306" xr:uid="{00000000-0005-0000-0000-0000E0020000}"/>
    <cellStyle name="Overskrift 4 2" xfId="307" xr:uid="{00000000-0005-0000-0000-0000E1020000}"/>
    <cellStyle name="Percent 10" xfId="5505" xr:uid="{C051405B-2EF3-415D-B900-36B3A725BADF}"/>
    <cellStyle name="Percent 11" xfId="5605" xr:uid="{77E27829-C465-40E1-AD4E-7B26A411338B}"/>
    <cellStyle name="Percent 12" xfId="5725" xr:uid="{766C829A-B3BC-4535-A973-24CD61B957FD}"/>
    <cellStyle name="Percent 13" xfId="5829" xr:uid="{FE8F8491-DB8A-46DD-B126-D892BB23B7D2}"/>
    <cellStyle name="Percent 14" xfId="5833" xr:uid="{BD653DE2-53DF-4300-849B-C4C83CFF7449}"/>
    <cellStyle name="Percent 15" xfId="5851" xr:uid="{6583EDD3-F6B0-49DC-A3A0-29B3767D8D1A}"/>
    <cellStyle name="Percent 16" xfId="11434" xr:uid="{B9973031-C514-4372-B11C-11F741921488}"/>
    <cellStyle name="Percent 17" xfId="11815" xr:uid="{07723F73-B206-4D00-926D-E8B58023E888}"/>
    <cellStyle name="Percent 18" xfId="11819" xr:uid="{9DD60A5E-B807-48B7-BDBD-CB3CD0A82B10}"/>
    <cellStyle name="Percent 19" xfId="12200" xr:uid="{30C75BE6-C6F4-4910-A447-CAF2817C58CD}"/>
    <cellStyle name="Percent 2" xfId="63" xr:uid="{00000000-0005-0000-0000-000059000000}"/>
    <cellStyle name="Percent 2 10" xfId="5192" xr:uid="{DCCCE868-3D38-4BB2-9E05-DC30B013D3FF}"/>
    <cellStyle name="Percent 2 11" xfId="5306" xr:uid="{F69A7B6D-9D3C-42C6-B79E-0DAA92707526}"/>
    <cellStyle name="Percent 2 12" xfId="5346" xr:uid="{6E82EE8D-8C19-4CE2-80A6-435CEDEFFCB1}"/>
    <cellStyle name="Percent 2 13" xfId="5431" xr:uid="{A20DE2AE-3FC4-4981-AB13-600421AB3CF7}"/>
    <cellStyle name="Percent 2 14" xfId="5524" xr:uid="{AF217152-58DB-41CD-8E4E-A87553A5FBBE}"/>
    <cellStyle name="Percent 2 15" xfId="5627" xr:uid="{6EA5BF29-704A-4A76-A317-545A7F16CD76}"/>
    <cellStyle name="Percent 2 16" xfId="5744" xr:uid="{9C8D8C88-E903-4776-8DB6-11A23AECBC6B}"/>
    <cellStyle name="Percent 2 17" xfId="5870" xr:uid="{D96D186B-62B3-40D3-AA3B-EE71A3AEFD05}"/>
    <cellStyle name="Percent 2 18" xfId="5975" xr:uid="{1C503722-EC04-443C-8068-0D653E59EB35}"/>
    <cellStyle name="Percent 2 19" xfId="6079" xr:uid="{0C7B9C89-6893-4C35-A713-0E2CD364D299}"/>
    <cellStyle name="Percent 2 2" xfId="423" xr:uid="{00000000-0005-0000-0000-000031010000}"/>
    <cellStyle name="Percent 2 2 2" xfId="6860" xr:uid="{36550621-C302-4E00-93A7-938C5E07EDCB}"/>
    <cellStyle name="Percent 2 2 3" xfId="5036" xr:uid="{45AF7052-5921-4C26-9882-A6FEC0CC4206}"/>
    <cellStyle name="Percent 2 20" xfId="6183" xr:uid="{714C8115-1792-4A2B-8494-6F14EB5FC6EA}"/>
    <cellStyle name="Percent 2 21" xfId="6287" xr:uid="{602C0EC0-B96A-40BD-B744-0C94B4B147E6}"/>
    <cellStyle name="Percent 2 22" xfId="6403" xr:uid="{FEC752A9-5390-4F53-BF04-57C44F4043C0}"/>
    <cellStyle name="Percent 2 23" xfId="6513" xr:uid="{9859E13C-7084-4E0F-AD91-C1660F5CDD68}"/>
    <cellStyle name="Percent 2 24" xfId="6617" xr:uid="{5CCA5844-0D1B-416B-B498-09D3EBD305E5}"/>
    <cellStyle name="Percent 2 25" xfId="6722" xr:uid="{9B02731B-5AEB-4C01-B747-6D66E7945DF0}"/>
    <cellStyle name="Percent 2 26" xfId="6916" xr:uid="{FFCB3862-55CC-43D6-9E92-091F68191CFA}"/>
    <cellStyle name="Percent 2 27" xfId="7201" xr:uid="{0C771BDE-C936-4941-B30D-697D4885A230}"/>
    <cellStyle name="Percent 2 28" xfId="7578" xr:uid="{3875F62A-D7C2-4DD2-B03A-9C627B1ACD1F}"/>
    <cellStyle name="Percent 2 29" xfId="7974" xr:uid="{6FE1422A-A9B6-4E95-98AC-95151B3FF81D}"/>
    <cellStyle name="Percent 2 3" xfId="2321" xr:uid="{0B4F647C-8906-475C-963A-2095AE9C1F90}"/>
    <cellStyle name="Percent 2 3 2" xfId="2949" xr:uid="{E0370138-41A9-47CF-8E0A-D79A7ED7D1C3}"/>
    <cellStyle name="Percent 2 30" xfId="8349" xr:uid="{6D89BA78-02A2-49C3-9AED-51D0DD8E46E1}"/>
    <cellStyle name="Percent 2 31" xfId="8730" xr:uid="{4C8851AD-A45C-42C9-A534-7EF0040CE8E4}"/>
    <cellStyle name="Percent 2 32" xfId="9114" xr:uid="{9EB3AF75-7AA3-4F19-ABA7-38A8A92EAFD0}"/>
    <cellStyle name="Percent 2 33" xfId="9511" xr:uid="{65D2FB75-5F2B-4EA7-93A6-5C16769231F5}"/>
    <cellStyle name="Percent 2 34" xfId="9892" xr:uid="{CBB69DAD-E420-4FA6-8D0D-FD16FF16A0B9}"/>
    <cellStyle name="Percent 2 35" xfId="10274" xr:uid="{C0CF8DC1-1F54-4E89-BDB2-5F5BC3B1F778}"/>
    <cellStyle name="Percent 2 36" xfId="10655" xr:uid="{242FC71B-5163-45E1-B343-EB0F31D3BDB0}"/>
    <cellStyle name="Percent 2 37" xfId="11036" xr:uid="{022843E6-FF01-4908-A1BC-E981D4F8DEBD}"/>
    <cellStyle name="Percent 2 38" xfId="11453" xr:uid="{FA3DF8F8-5C5D-48BD-8251-76F94F2B34A2}"/>
    <cellStyle name="Percent 2 39" xfId="11838" xr:uid="{93D4F7D8-389D-41F6-AF7A-4F1D85A197D3}"/>
    <cellStyle name="Percent 2 4" xfId="2271" xr:uid="{87382E6B-F167-406C-9ABA-5B2F6912B8AB}"/>
    <cellStyle name="Percent 2 4 2" xfId="5052" xr:uid="{72AEFBFC-7A55-43DD-A08F-3881FAD7C799}"/>
    <cellStyle name="Percent 2 40" xfId="12219" xr:uid="{486E4A88-F6D6-465E-9381-D41F27920658}"/>
    <cellStyle name="Percent 2 41" xfId="12600" xr:uid="{B6E6D351-898B-4FE0-8AB5-173802B484D1}"/>
    <cellStyle name="Percent 2 42" xfId="12981" xr:uid="{937780C8-B915-4FB9-8DB3-B27FF12815DC}"/>
    <cellStyle name="Percent 2 43" xfId="13362" xr:uid="{29359727-2A3D-4006-BF36-8B6395C8F326}"/>
    <cellStyle name="Percent 2 44" xfId="13751" xr:uid="{B1DB0747-B870-47F6-B01E-43FF0C9E9787}"/>
    <cellStyle name="Percent 2 45" xfId="14132" xr:uid="{E343D617-D65F-463F-BA11-9E1AE581ADE9}"/>
    <cellStyle name="Percent 2 46" xfId="14517" xr:uid="{B2F1ED0F-7424-40D1-BEA3-12AD28A41089}"/>
    <cellStyle name="Percent 2 47" xfId="14898" xr:uid="{991B1D63-CEAA-441F-BDF0-28AB4237AC71}"/>
    <cellStyle name="Percent 2 48" xfId="15279" xr:uid="{264E73EC-5080-4DC7-961B-C31F34B0EFFE}"/>
    <cellStyle name="Percent 2 49" xfId="15660" xr:uid="{1D3D48FF-F425-470D-B8F6-54FD84971BAB}"/>
    <cellStyle name="Percent 2 5" xfId="5070" xr:uid="{987A0666-71D9-4849-BA0F-C761ABE1C4F3}"/>
    <cellStyle name="Percent 2 50" xfId="16041" xr:uid="{E60C6F71-8CE8-472E-AC46-794D853FA907}"/>
    <cellStyle name="Percent 2 51" xfId="21461" xr:uid="{695AEB89-CD7E-42BF-843C-961DE76908EF}"/>
    <cellStyle name="Percent 2 6" xfId="5092" xr:uid="{88358F17-056B-499C-9CB9-034B1608E7D6}"/>
    <cellStyle name="Percent 2 7" xfId="5122" xr:uid="{D358BE31-E8F9-4A9F-973B-D8F188BBB6CD}"/>
    <cellStyle name="Percent 2 8" xfId="5141" xr:uid="{126B8DB9-DBB7-46B7-A889-3EC5AD2919CB}"/>
    <cellStyle name="Percent 2 9" xfId="5160" xr:uid="{DA25CCB3-FA58-45D3-8423-1301B504AE40}"/>
    <cellStyle name="Percent 20" xfId="12581" xr:uid="{E85A0A57-321F-4462-A018-29DBD4DFC7A5}"/>
    <cellStyle name="Percent 21" xfId="12962" xr:uid="{060C3FD9-13F8-4F45-B940-17BEC4549CD0}"/>
    <cellStyle name="Percent 22" xfId="13343" xr:uid="{858CA743-9584-4A92-BA5A-D826B57DFC42}"/>
    <cellStyle name="Percent 23" xfId="13728" xr:uid="{FC5FAF1D-2E58-45C3-A085-C82B5CE986CF}"/>
    <cellStyle name="Percent 24" xfId="13732" xr:uid="{2531E3D4-150B-47EC-9895-28A27DE7C3A9}"/>
    <cellStyle name="Percent 25" xfId="14113" xr:uid="{A2AC108A-A16A-43AF-9043-643F465B72C0}"/>
    <cellStyle name="Percent 26" xfId="14498" xr:uid="{9E5BF64D-5BEF-4055-A953-2AE57FFD56C5}"/>
    <cellStyle name="Percent 27" xfId="14879" xr:uid="{17DEAC79-DB43-421C-AAF3-A7D2861F4B20}"/>
    <cellStyle name="Percent 28" xfId="15260" xr:uid="{2C820E35-F68B-4428-9F5F-9DC8F3B30C1F}"/>
    <cellStyle name="Percent 29" xfId="15641" xr:uid="{4CA63E72-72CD-4136-9887-E59D394B754F}"/>
    <cellStyle name="Percent 3" xfId="66" xr:uid="{00000000-0005-0000-0000-00005A000000}"/>
    <cellStyle name="Percent 3 2" xfId="5717" xr:uid="{4920BAB1-685D-4766-AB6F-49E1F843D5F8}"/>
    <cellStyle name="Percent 3 2 2" xfId="35385" xr:uid="{C01F5552-1D7B-4E86-92FC-0B9F0C123092}"/>
    <cellStyle name="Percent 3 3" xfId="6407" xr:uid="{18DE7AEC-4A3A-4E7E-BC52-A67E86E8CC57}"/>
    <cellStyle name="Percent 3 4" xfId="9332" xr:uid="{C8120DCF-D5BD-423D-94C4-9D8501F6C07D}"/>
    <cellStyle name="Percent 3 5" xfId="34088" xr:uid="{3E4152EB-A785-4D7A-9623-82A70138EBA8}"/>
    <cellStyle name="Percent 4" xfId="302" xr:uid="{00000000-0005-0000-0000-000033010000}"/>
    <cellStyle name="Percent 4 2" xfId="3127" xr:uid="{A7B08C27-4B3E-4E61-898D-A17291583CCA}"/>
    <cellStyle name="Percent 4 3" xfId="2992" xr:uid="{17DD7807-091C-4A42-B686-0F0C0B03B889}"/>
    <cellStyle name="Percent 4 3 2" xfId="21942" xr:uid="{9F85266A-966B-45ED-B290-916769C6BCA2}"/>
    <cellStyle name="Percent 4 4" xfId="3331" xr:uid="{7339885A-40A7-4161-9F4E-B8A08676710C}"/>
    <cellStyle name="Percent 4 5" xfId="5012" xr:uid="{B80F571B-F846-427F-9280-E0F55AA077F7}"/>
    <cellStyle name="Percent 5" xfId="5032" xr:uid="{77CE4C0A-A71D-4EB3-BCD8-F905A6FD5C03}"/>
    <cellStyle name="Percent 6" xfId="5014" xr:uid="{660517A6-62BC-4F8E-9F8C-F5CE5D0136F6}"/>
    <cellStyle name="Percent 7" xfId="5055" xr:uid="{5AE23697-AC8E-4EC7-B309-F1BE6FDD2271}"/>
    <cellStyle name="Percent 8" xfId="5074" xr:uid="{8E66078F-6EEC-4A96-94C9-8395F534DF69}"/>
    <cellStyle name="Percent 9" xfId="5412" xr:uid="{D3674795-7601-4880-AE4F-2EFE4E3C6912}"/>
    <cellStyle name="Percent chg/mrg" xfId="94" xr:uid="{00000000-0005-0000-0000-00005B000000}"/>
    <cellStyle name="Prosent" xfId="3" builtinId="5"/>
    <cellStyle name="Prosent 10" xfId="5169" xr:uid="{E9D8FDAD-BA83-47F4-A4BD-16ABF4D253F3}"/>
    <cellStyle name="Prosent 11" xfId="5287" xr:uid="{F4432D98-13EE-4F2B-B3BB-F52EC698131C}"/>
    <cellStyle name="Prosent 12" xfId="5327" xr:uid="{418D0C05-71F9-46FB-BAAB-4FE09355F720}"/>
    <cellStyle name="Prosent 13" xfId="5956" xr:uid="{CE677BC4-7049-42C8-AE12-10B5CD40F01C}"/>
    <cellStyle name="Prosent 14" xfId="6060" xr:uid="{03094F1C-0628-420E-963D-8B867AFF81AD}"/>
    <cellStyle name="Prosent 15" xfId="6164" xr:uid="{86C6E2B3-41E7-4042-AF36-38A7516D8F94}"/>
    <cellStyle name="Prosent 16" xfId="6268" xr:uid="{3B90E5B0-D55A-45C9-9135-B0BCC5517A16}"/>
    <cellStyle name="Prosent 17" xfId="6372" xr:uid="{D3103B1F-5912-40B4-8EB1-087321F70E65}"/>
    <cellStyle name="Prosent 18" xfId="6494" xr:uid="{434B3EB3-2722-4975-9FE3-59B1D79332A7}"/>
    <cellStyle name="Prosent 19" xfId="6598" xr:uid="{48759A98-B05D-4ED9-8FF6-04F29E87B0DF}"/>
    <cellStyle name="Prosent 2" xfId="56" xr:uid="{00000000-0005-0000-0000-00005D000000}"/>
    <cellStyle name="Prosent 2 2" xfId="2694" xr:uid="{71724310-CC06-4D03-B9B4-CB0F7E1AE217}"/>
    <cellStyle name="Prosent 2 3" xfId="2561" xr:uid="{4CF5FAC9-FF7E-4EFB-927B-6FA69BEB0E1B}"/>
    <cellStyle name="Prosent 2 4" xfId="3287" xr:uid="{B46EBF4C-3761-46B8-86B4-0CC43C2AC6B1}"/>
    <cellStyle name="Prosent 2 5" xfId="9280" xr:uid="{3BE31FA1-D71C-4C51-9A2C-A96B37D87925}"/>
    <cellStyle name="Prosent 2 6" xfId="21936" xr:uid="{6BEA0D91-C46C-4AD7-BAFC-AF36B5002745}"/>
    <cellStyle name="Prosent 20" xfId="6703" xr:uid="{0F3A7413-2827-44E2-8E72-37189C3949A7}"/>
    <cellStyle name="Prosent 21" xfId="6897" xr:uid="{53AA3C7E-FE61-470A-9A29-4D55922C83F8}"/>
    <cellStyle name="Prosent 22" xfId="7182" xr:uid="{9B4723F2-0251-4F7D-B123-50CE8C58B35E}"/>
    <cellStyle name="Prosent 23" xfId="7559" xr:uid="{72B04DD1-C8D0-4E4D-8640-BE256702E136}"/>
    <cellStyle name="Prosent 24" xfId="7955" xr:uid="{9BDAC622-DCDF-4BFD-8E36-89D305C9FAD6}"/>
    <cellStyle name="Prosent 25" xfId="8330" xr:uid="{7034A5A7-691F-4A34-80CA-F506A00A8F78}"/>
    <cellStyle name="Prosent 26" xfId="8711" xr:uid="{E80A6349-EC71-4C9E-8426-8F14DE79EC5E}"/>
    <cellStyle name="Prosent 27" xfId="9092" xr:uid="{388A466A-7F11-4338-AEFF-738057337BA6}"/>
    <cellStyle name="Prosent 28" xfId="9492" xr:uid="{A2CAA31A-8BD2-4342-94BD-63AB3569F41C}"/>
    <cellStyle name="Prosent 29" xfId="9873" xr:uid="{1DDCCD8F-9CA0-44C1-9B38-287F7204E10D}"/>
    <cellStyle name="Prosent 3" xfId="4343" xr:uid="{E446FAAC-B826-47D9-A87E-294BEEC0AE04}"/>
    <cellStyle name="Prosent 3 2" xfId="5719" xr:uid="{847EB884-BE30-42A1-A293-6E94BB23EDBF}"/>
    <cellStyle name="Prosent 3 3" xfId="6399" xr:uid="{2A7EB7FC-BDB4-43D9-A9F2-73B5D5CA9DD6}"/>
    <cellStyle name="Prosent 3 4" xfId="9111" xr:uid="{9344FE45-309C-4E19-99F6-9F3C7E94DB1D}"/>
    <cellStyle name="Prosent 3 5" xfId="5022" xr:uid="{BB516D4B-3C03-4019-8FCD-A4AB982D874B}"/>
    <cellStyle name="Prosent 30" xfId="10255" xr:uid="{BB438B8C-0DD2-400C-AD1E-1A4E5DE7FB9A}"/>
    <cellStyle name="Prosent 31" xfId="10636" xr:uid="{058BFE72-CB3A-4671-951E-6BE4BCBC2B0A}"/>
    <cellStyle name="Prosent 32" xfId="11017" xr:uid="{0E041E32-6DBB-4481-8BF3-EFE3FB428888}"/>
    <cellStyle name="Prosent 33" xfId="11398" xr:uid="{566EFC1C-3F1E-4574-BD5E-F46971ED23A2}"/>
    <cellStyle name="Prosent 34" xfId="11416" xr:uid="{9C8A330E-F3B9-42E3-90A5-900A5C39AE84}"/>
    <cellStyle name="Prosent 35" xfId="13724" xr:uid="{278760FC-E875-40EA-A339-04910E6A264E}"/>
    <cellStyle name="Prosent 36" xfId="14494" xr:uid="{89A8F4ED-AA2D-4454-A69F-783F5F0C3165}"/>
    <cellStyle name="Prosent 37" xfId="16022" xr:uid="{850E125C-61A9-42B6-8BD2-C59C170F2B77}"/>
    <cellStyle name="Prosent 38" xfId="21442" xr:uid="{7CDD4D40-642D-4D64-BE83-E5988B3E8F52}"/>
    <cellStyle name="Prosent 4" xfId="5021" xr:uid="{A50EF34C-E5A6-4332-A6B9-471E052F94CA}"/>
    <cellStyle name="Prosent 4 2" xfId="5640" xr:uid="{6218BC85-4D1A-4DA0-90D6-72EAA318D046}"/>
    <cellStyle name="Prosent 4 3" xfId="6413" xr:uid="{6924648B-E031-41AD-B72B-508B5EFFC775}"/>
    <cellStyle name="Prosent 4 4" xfId="9222" xr:uid="{A7367C59-8190-44DE-9D8D-7B429AD67FDA}"/>
    <cellStyle name="Prosent 5" xfId="5076" xr:uid="{390E847C-5930-43F4-BA65-05A3708C11A8}"/>
    <cellStyle name="Prosent 6" xfId="5108" xr:uid="{0C75BC33-B89D-4740-B99E-909CDCA2FFF4}"/>
    <cellStyle name="Prosent 7" xfId="5127" xr:uid="{72835C39-4CDB-4492-81D6-3F91B5798886}"/>
    <cellStyle name="Prosent 8" xfId="5144" xr:uid="{766561EB-9B0D-4894-9C30-4F7996C2D2C7}"/>
    <cellStyle name="Prosent 9" xfId="5167" xr:uid="{32BB8B7C-61C8-431F-8CB6-5DE0DA863DC4}"/>
    <cellStyle name="Prozent 2" xfId="34089" xr:uid="{243649B5-7D62-4E56-B9EE-CE24FB5DCB1D}"/>
    <cellStyle name="Rad" xfId="21830" xr:uid="{C05F71E4-C2C9-4C4E-9CC9-81AD89C26175}"/>
    <cellStyle name="SAPBEXaggData" xfId="34156" xr:uid="{31C9B3D2-40AA-495D-8FF6-0941A504AE3A}"/>
    <cellStyle name="SAPBEXaggData 2" xfId="34256" xr:uid="{5AE7EF30-3492-44B4-B5F7-2AA7E71A69CA}"/>
    <cellStyle name="SAPBEXaggData 2 2" xfId="34603" xr:uid="{58624535-3A6B-4401-8305-A2C4DCF6F010}"/>
    <cellStyle name="SAPBEXaggData 2 2 2" xfId="35275" xr:uid="{7B6B90FE-AF48-4617-8DB5-01743FB72473}"/>
    <cellStyle name="SAPBEXaggData 2 2 2 2" xfId="36383" xr:uid="{27F01024-BA58-472F-B3E6-70F9B28597DC}"/>
    <cellStyle name="SAPBEXaggData 2 2 3" xfId="34974" xr:uid="{7B3DA665-32FC-4FB0-BD6A-5A5C4DFADDDD}"/>
    <cellStyle name="SAPBEXaggData 2 2 4" xfId="36131" xr:uid="{A8129177-F4C9-490E-880D-F16BDDFDDF15}"/>
    <cellStyle name="SAPBEXaggData 2 3" xfId="34399" xr:uid="{B5DBFF6F-E519-44CF-A0FD-314A18EE5DB2}"/>
    <cellStyle name="SAPBEXaggData 2 3 2" xfId="35141" xr:uid="{03B1EDC1-A8E8-499B-B8AD-F0B7CB3AD6AF}"/>
    <cellStyle name="SAPBEXaggData 2 3 2 2" xfId="36249" xr:uid="{D31843EC-933C-4A44-8B40-37B1221302B1}"/>
    <cellStyle name="SAPBEXaggData 2 3 3" xfId="34776" xr:uid="{628BF5F6-D22E-47D8-8528-9118B1DACD2C}"/>
    <cellStyle name="SAPBEXaggData 2 3 4" xfId="35933" xr:uid="{BCDF6728-1A0F-4A2A-976B-75A48F108A43}"/>
    <cellStyle name="SAPBEXaggData 2 4" xfId="34519" xr:uid="{0483C625-8D42-47BE-9963-010C2DE7629C}"/>
    <cellStyle name="SAPBEXaggData 2 4 2" xfId="35207" xr:uid="{97028013-A30B-4012-A62F-8666B7302C87}"/>
    <cellStyle name="SAPBEXaggData 2 4 2 2" xfId="36315" xr:uid="{283B6E60-DFD9-46E1-8DA5-AA584FCBEB61}"/>
    <cellStyle name="SAPBEXaggData 2 4 3" xfId="34892" xr:uid="{C20B07ED-ECE3-42A3-9084-C394C7383919}"/>
    <cellStyle name="SAPBEXaggData 2 4 4" xfId="36049" xr:uid="{3947D047-83EB-47CE-B369-48083926030F}"/>
    <cellStyle name="SAPBEXaggData 2 5" xfId="34444" xr:uid="{05E677D6-B4B9-4F59-8C22-D152864F7A26}"/>
    <cellStyle name="SAPBEXaggData 2 5 2" xfId="34821" xr:uid="{F591EF6F-53F2-4AA1-972E-EA01D0B6F5A1}"/>
    <cellStyle name="SAPBEXaggData 2 5 3" xfId="35978" xr:uid="{A31F1143-8395-45F4-B40C-D79A24F65A53}"/>
    <cellStyle name="SAPBEXaggData 2 6" xfId="34714" xr:uid="{3217A17B-2E44-440A-AA66-0B1C4D56E05C}"/>
    <cellStyle name="SAPBEXaggData 2 7" xfId="35871" xr:uid="{D1484767-B065-4274-B78E-25AC416CD116}"/>
    <cellStyle name="SAPBEXaggDataEmph" xfId="34157" xr:uid="{F30FBAC6-5AC2-43DF-BA81-2F0DB9C8EC25}"/>
    <cellStyle name="SAPBEXaggDataEmph 2" xfId="34257" xr:uid="{C31F92D8-0BF5-4C31-9054-4115D11039EB}"/>
    <cellStyle name="SAPBEXaggDataEmph 2 2" xfId="34604" xr:uid="{56E317F9-68BB-4A7D-9F04-75B4F16BE7F5}"/>
    <cellStyle name="SAPBEXaggDataEmph 2 2 2" xfId="35276" xr:uid="{13E22475-1C9B-4EBF-BF9F-C5260404AAAA}"/>
    <cellStyle name="SAPBEXaggDataEmph 2 2 2 2" xfId="36384" xr:uid="{6DF679FC-7812-4824-AEE9-3AA13EA56717}"/>
    <cellStyle name="SAPBEXaggDataEmph 2 2 3" xfId="34975" xr:uid="{382AFCE1-58CF-404D-B9DA-2421B22200B6}"/>
    <cellStyle name="SAPBEXaggDataEmph 2 2 4" xfId="36132" xr:uid="{28150C7E-A556-4B4E-BD9D-22943CAC9CB9}"/>
    <cellStyle name="SAPBEXaggDataEmph 2 3" xfId="34398" xr:uid="{133ECD97-D6D5-49A4-B013-1DA5150E4B51}"/>
    <cellStyle name="SAPBEXaggDataEmph 2 3 2" xfId="35140" xr:uid="{43748056-0C4C-42A5-9574-ACFF18B6A9AA}"/>
    <cellStyle name="SAPBEXaggDataEmph 2 3 2 2" xfId="36248" xr:uid="{A27D51E9-6D1A-4DF7-9839-C76E89CA53A1}"/>
    <cellStyle name="SAPBEXaggDataEmph 2 3 3" xfId="34775" xr:uid="{7EC67B08-4AC0-4B0C-B670-BD273372610F}"/>
    <cellStyle name="SAPBEXaggDataEmph 2 3 4" xfId="35932" xr:uid="{8733F3F5-FBAB-4C93-AFCA-981801E1F3C5}"/>
    <cellStyle name="SAPBEXaggDataEmph 2 4" xfId="34590" xr:uid="{B1C6495C-30C8-4825-AF49-CD801909F959}"/>
    <cellStyle name="SAPBEXaggDataEmph 2 4 2" xfId="35265" xr:uid="{03E30A07-777C-4363-981A-99696507E8EA}"/>
    <cellStyle name="SAPBEXaggDataEmph 2 4 2 2" xfId="36373" xr:uid="{414C8E9A-8F7C-42D6-86B0-7F7C80F2346B}"/>
    <cellStyle name="SAPBEXaggDataEmph 2 4 3" xfId="34963" xr:uid="{65A02780-9758-47F3-8F20-C37FCD15E802}"/>
    <cellStyle name="SAPBEXaggDataEmph 2 4 4" xfId="36120" xr:uid="{B62CEA97-F0B0-4135-A882-47B633B5BB41}"/>
    <cellStyle name="SAPBEXaggDataEmph 2 5" xfId="34443" xr:uid="{84EC6A66-F1AB-4DD8-802C-7743CA01CCDF}"/>
    <cellStyle name="SAPBEXaggDataEmph 2 5 2" xfId="34820" xr:uid="{58F854BF-55DE-416A-9D1C-7EFF3311FBDE}"/>
    <cellStyle name="SAPBEXaggDataEmph 2 5 3" xfId="35977" xr:uid="{5631C53A-D432-4F04-95E1-5EBCB59F0B19}"/>
    <cellStyle name="SAPBEXaggDataEmph 2 6" xfId="34715" xr:uid="{4058007D-2366-4DA9-A31F-CAB45A6F6C0E}"/>
    <cellStyle name="SAPBEXaggDataEmph 2 7" xfId="35872" xr:uid="{B696980B-259C-4AD0-B5B1-821ACE8C374D}"/>
    <cellStyle name="SAPBEXaggItem" xfId="34158" xr:uid="{B2D5045F-813E-4B16-923B-112501A9D942}"/>
    <cellStyle name="SAPBEXaggItem 2" xfId="34258" xr:uid="{A3E52538-5EF7-408F-BAE5-98D51A2B6854}"/>
    <cellStyle name="SAPBEXaggItem 2 2" xfId="34605" xr:uid="{4F0CA134-87B5-4AFD-8B6A-D6E5B8A1D69E}"/>
    <cellStyle name="SAPBEXaggItem 2 2 2" xfId="35277" xr:uid="{3589E16A-9914-4553-8699-E30C6B00207B}"/>
    <cellStyle name="SAPBEXaggItem 2 2 2 2" xfId="36385" xr:uid="{F44F13FD-CC5E-4AD9-9CC9-0DC64594CCF5}"/>
    <cellStyle name="SAPBEXaggItem 2 2 3" xfId="34976" xr:uid="{B24A04C1-3736-4153-A182-17DB2DE76840}"/>
    <cellStyle name="SAPBEXaggItem 2 2 4" xfId="36133" xr:uid="{460705D9-D7FD-4BCE-A64D-A74553211157}"/>
    <cellStyle name="SAPBEXaggItem 2 3" xfId="34397" xr:uid="{11569A1E-DAC6-4042-ADB2-57F414D9E767}"/>
    <cellStyle name="SAPBEXaggItem 2 3 2" xfId="35139" xr:uid="{2104CA6B-8FC3-4BF8-9A7B-AEDC3BBE787D}"/>
    <cellStyle name="SAPBEXaggItem 2 3 2 2" xfId="36247" xr:uid="{1F6EF414-E038-4799-91CB-0E949035B1BB}"/>
    <cellStyle name="SAPBEXaggItem 2 3 3" xfId="34774" xr:uid="{70477520-4305-4709-A4B9-5C6A2E625A3C}"/>
    <cellStyle name="SAPBEXaggItem 2 3 4" xfId="35931" xr:uid="{01584449-C696-498E-A8A2-5CCDE0E1822A}"/>
    <cellStyle name="SAPBEXaggItem 2 4" xfId="34521" xr:uid="{CC4236F5-EEAE-46D5-9EF4-154E735ECB4C}"/>
    <cellStyle name="SAPBEXaggItem 2 4 2" xfId="35209" xr:uid="{24D97FED-D249-49A1-A2BB-7DDA9B548D1D}"/>
    <cellStyle name="SAPBEXaggItem 2 4 2 2" xfId="36317" xr:uid="{906AF380-3BD9-4EA2-8F96-28CEFC8FF881}"/>
    <cellStyle name="SAPBEXaggItem 2 4 3" xfId="34894" xr:uid="{5F7811DB-791D-4774-8FEA-FE265D795542}"/>
    <cellStyle name="SAPBEXaggItem 2 4 4" xfId="36051" xr:uid="{3667DEDE-1559-460C-B69E-E357285C9B40}"/>
    <cellStyle name="SAPBEXaggItem 2 5" xfId="34442" xr:uid="{CF8D2351-DED9-4A11-9582-B04C608CB405}"/>
    <cellStyle name="SAPBEXaggItem 2 5 2" xfId="34819" xr:uid="{DF61B77A-0D81-471E-89FB-D0E5F72E7CC2}"/>
    <cellStyle name="SAPBEXaggItem 2 5 3" xfId="35976" xr:uid="{3E5FC9D8-F9D3-45DB-B26A-05E6EA8D19E3}"/>
    <cellStyle name="SAPBEXaggItem 2 6" xfId="34716" xr:uid="{89C5146D-011B-4778-8B9B-A86F2D217922}"/>
    <cellStyle name="SAPBEXaggItem 2 7" xfId="35873" xr:uid="{931C4D07-4EAB-4576-BD9A-4C804FED8111}"/>
    <cellStyle name="SAPBEXaggItemX" xfId="34159" xr:uid="{047C32E5-8F6C-4E79-8517-EB9E5E12B690}"/>
    <cellStyle name="SAPBEXaggItemX 2" xfId="34259" xr:uid="{497F95C3-A551-49F4-B1D6-CA167C438113}"/>
    <cellStyle name="SAPBEXaggItemX 2 2" xfId="34606" xr:uid="{4407AF32-AFEA-4514-ADFC-E8FB192B96B8}"/>
    <cellStyle name="SAPBEXaggItemX 2 2 2" xfId="35278" xr:uid="{674ADC32-FDC9-403A-B529-EDC57619E7D6}"/>
    <cellStyle name="SAPBEXaggItemX 2 2 2 2" xfId="36386" xr:uid="{2CC0D68D-2812-4C6A-A63E-0968B8D5D592}"/>
    <cellStyle name="SAPBEXaggItemX 2 2 3" xfId="34977" xr:uid="{5BEB05C8-91CC-4294-B82F-C44B6D728AC9}"/>
    <cellStyle name="SAPBEXaggItemX 2 2 4" xfId="36134" xr:uid="{02C32B9E-09A7-4B46-9846-F40E73EE7552}"/>
    <cellStyle name="SAPBEXaggItemX 2 3" xfId="34396" xr:uid="{D53AED41-CBCF-4558-BF51-BF713F652182}"/>
    <cellStyle name="SAPBEXaggItemX 2 3 2" xfId="35138" xr:uid="{9E7D679E-9FF5-4598-BF18-C4A181DAEB93}"/>
    <cellStyle name="SAPBEXaggItemX 2 3 2 2" xfId="36246" xr:uid="{CB9C8A32-9735-4146-A419-48B1830426C8}"/>
    <cellStyle name="SAPBEXaggItemX 2 3 3" xfId="34773" xr:uid="{E56B17AE-82F6-4677-B68A-F610E718DC1A}"/>
    <cellStyle name="SAPBEXaggItemX 2 3 4" xfId="35930" xr:uid="{99D0C72E-D649-46C6-9E06-689FE440A5AB}"/>
    <cellStyle name="SAPBEXaggItemX 2 4" xfId="34548" xr:uid="{66F65EDC-BE6C-456B-8652-BB00D5E83856}"/>
    <cellStyle name="SAPBEXaggItemX 2 4 2" xfId="35223" xr:uid="{FABE8E99-0404-448A-8AF1-6B9CDEF347BB}"/>
    <cellStyle name="SAPBEXaggItemX 2 4 2 2" xfId="36331" xr:uid="{6F7B3AEF-1188-4BAA-8808-3BF627AAF034}"/>
    <cellStyle name="SAPBEXaggItemX 2 4 3" xfId="34921" xr:uid="{5E0DDD3E-932D-4D59-AB24-570CAB2FCDA2}"/>
    <cellStyle name="SAPBEXaggItemX 2 4 4" xfId="36078" xr:uid="{3F8320E7-F7A7-430B-AC0E-2C53F2D4E575}"/>
    <cellStyle name="SAPBEXaggItemX 2 5" xfId="34441" xr:uid="{E6154C19-32E3-4444-9873-E47D9852D425}"/>
    <cellStyle name="SAPBEXaggItemX 2 5 2" xfId="34818" xr:uid="{33EB7B2A-FB24-47C2-B57D-4F0953104B1B}"/>
    <cellStyle name="SAPBEXaggItemX 2 5 3" xfId="35975" xr:uid="{F67E976D-24FD-4AC9-BD2E-5A47E4DB028D}"/>
    <cellStyle name="SAPBEXaggItemX 2 6" xfId="34717" xr:uid="{C0FCF972-216D-472F-A13A-B28CB4F9332F}"/>
    <cellStyle name="SAPBEXaggItemX 2 7" xfId="35874" xr:uid="{733BDBDD-9DA7-47BC-B22F-05F80217B5AE}"/>
    <cellStyle name="SAPBEXchaText" xfId="33773" xr:uid="{F001518B-D03B-4D67-8025-6A539540082B}"/>
    <cellStyle name="SAPBEXchaText 2" xfId="34260" xr:uid="{46788ECA-F240-4141-B325-D43188946D92}"/>
    <cellStyle name="SAPBEXchaText 2 2" xfId="34607" xr:uid="{EB874D2B-EB67-406C-9646-470BE4BEC6A5}"/>
    <cellStyle name="SAPBEXchaText 2 2 2" xfId="35279" xr:uid="{C9ECFD68-0D18-4D16-80F0-FF488C7A207D}"/>
    <cellStyle name="SAPBEXchaText 2 2 2 2" xfId="36387" xr:uid="{2A9B46E7-3529-4BEE-96CE-6F6199D2C888}"/>
    <cellStyle name="SAPBEXchaText 2 2 3" xfId="34978" xr:uid="{C5A3F176-BF5D-4A8E-BE21-C341C9C63D62}"/>
    <cellStyle name="SAPBEXchaText 2 2 4" xfId="36135" xr:uid="{2FEC9C9F-F8D5-4FD0-A782-B3372581CAC4}"/>
    <cellStyle name="SAPBEXchaText 2 3" xfId="34395" xr:uid="{D50DF495-B28D-41C5-85E0-F5317AC7D9A1}"/>
    <cellStyle name="SAPBEXchaText 2 3 2" xfId="35137" xr:uid="{E4828E37-A0DD-436A-8D02-33D04D3DCBB6}"/>
    <cellStyle name="SAPBEXchaText 2 3 2 2" xfId="36245" xr:uid="{2B897FDB-8F96-4789-835F-9A03D9DA0CD6}"/>
    <cellStyle name="SAPBEXchaText 2 3 3" xfId="34772" xr:uid="{1EA558D2-1F11-4694-9F00-EC617EBBEEE4}"/>
    <cellStyle name="SAPBEXchaText 2 3 4" xfId="35929" xr:uid="{4E16D622-5668-4A64-8A38-EFADDA3D5075}"/>
    <cellStyle name="SAPBEXchaText 2 4" xfId="34549" xr:uid="{7734A3FF-C21F-4339-A519-BD72EEB96043}"/>
    <cellStyle name="SAPBEXchaText 2 4 2" xfId="35224" xr:uid="{C0B55034-7A7D-4243-B52A-3DFE64BBB108}"/>
    <cellStyle name="SAPBEXchaText 2 4 2 2" xfId="36332" xr:uid="{7864BBD9-9423-40E0-87B6-0B99D5680804}"/>
    <cellStyle name="SAPBEXchaText 2 4 3" xfId="34922" xr:uid="{32B94C82-B4B7-476D-BA6D-DB4611A3422C}"/>
    <cellStyle name="SAPBEXchaText 2 4 4" xfId="36079" xr:uid="{6731ED50-7B11-4D97-82DC-0B30D26D7CCC}"/>
    <cellStyle name="SAPBEXchaText 2 5" xfId="34440" xr:uid="{992675E2-BBBF-4E97-BB3D-DD71337E5FEE}"/>
    <cellStyle name="SAPBEXchaText 2 5 2" xfId="34817" xr:uid="{EC246A49-20C7-4A7B-A0C5-55E80C506829}"/>
    <cellStyle name="SAPBEXchaText 2 5 3" xfId="35974" xr:uid="{9C0C14DD-64F5-4B23-94A5-EF04382D05A5}"/>
    <cellStyle name="SAPBEXchaText 2 6" xfId="34718" xr:uid="{22229758-309F-40EA-86C5-8BD8CCB651BD}"/>
    <cellStyle name="SAPBEXchaText 2 7" xfId="35875" xr:uid="{282FFA98-9747-4474-84EE-5BA0811263A4}"/>
    <cellStyle name="SAPBEXexcBad7" xfId="34160" xr:uid="{76E7573F-7612-44CA-922C-D491DC331ABD}"/>
    <cellStyle name="SAPBEXexcBad7 2" xfId="34261" xr:uid="{5CA7E217-4DCC-46B0-86D2-2C853304D8F4}"/>
    <cellStyle name="SAPBEXexcBad7 2 2" xfId="34608" xr:uid="{7B0482FE-D1DC-4102-B92E-4BA464F64238}"/>
    <cellStyle name="SAPBEXexcBad7 2 2 2" xfId="35280" xr:uid="{89650371-1612-4D14-8682-8C9938B5F645}"/>
    <cellStyle name="SAPBEXexcBad7 2 2 2 2" xfId="36388" xr:uid="{7E3388BD-2E02-4A27-A1FA-D40CA676A50B}"/>
    <cellStyle name="SAPBEXexcBad7 2 2 3" xfId="34979" xr:uid="{8C2882A5-7128-4EE8-9FD6-0CCDC8D957CE}"/>
    <cellStyle name="SAPBEXexcBad7 2 2 4" xfId="36136" xr:uid="{6BB9CE19-E45C-4733-8483-F62F6B5D7D2F}"/>
    <cellStyle name="SAPBEXexcBad7 2 3" xfId="34394" xr:uid="{9258B069-346D-4628-923A-303904D93F9C}"/>
    <cellStyle name="SAPBEXexcBad7 2 3 2" xfId="35136" xr:uid="{A5C1E780-C943-457A-A669-BC4897D5C1F5}"/>
    <cellStyle name="SAPBEXexcBad7 2 3 2 2" xfId="36244" xr:uid="{2AEED922-D586-41B0-867E-A3A5A61D8F58}"/>
    <cellStyle name="SAPBEXexcBad7 2 3 3" xfId="34771" xr:uid="{21E7B61D-FF07-49D8-A528-62479546EF70}"/>
    <cellStyle name="SAPBEXexcBad7 2 3 4" xfId="35928" xr:uid="{5153DB65-09EE-4788-BCE8-D4294AED19AC}"/>
    <cellStyle name="SAPBEXexcBad7 2 4" xfId="34550" xr:uid="{BE1C86E1-C3AC-4BAF-9B73-70B68AA74E2A}"/>
    <cellStyle name="SAPBEXexcBad7 2 4 2" xfId="35225" xr:uid="{8EAC713E-2BD2-417B-A93A-B55D6885E81A}"/>
    <cellStyle name="SAPBEXexcBad7 2 4 2 2" xfId="36333" xr:uid="{7CC88BA5-4329-4AAF-B1E2-6C8536B3A9F4}"/>
    <cellStyle name="SAPBEXexcBad7 2 4 3" xfId="34923" xr:uid="{F9125603-3007-4A92-BC3E-15B8A51C1DD8}"/>
    <cellStyle name="SAPBEXexcBad7 2 4 4" xfId="36080" xr:uid="{BF2FDEEA-7A41-4CE1-BA97-F64BCF91634F}"/>
    <cellStyle name="SAPBEXexcBad7 2 5" xfId="34439" xr:uid="{3D37D56A-00FA-4684-B3B3-5AB674482313}"/>
    <cellStyle name="SAPBEXexcBad7 2 5 2" xfId="34816" xr:uid="{59493454-54D8-404F-92B8-D69743D318C1}"/>
    <cellStyle name="SAPBEXexcBad7 2 5 3" xfId="35973" xr:uid="{D2BF9B25-144D-4B65-A117-E9ED650C8ED4}"/>
    <cellStyle name="SAPBEXexcBad7 2 6" xfId="34719" xr:uid="{5914EB01-47AA-4178-B6F9-F43481D28555}"/>
    <cellStyle name="SAPBEXexcBad7 2 7" xfId="35876" xr:uid="{1C03A4A8-3A76-49C1-B223-8011AF5114C9}"/>
    <cellStyle name="SAPBEXexcBad8" xfId="34161" xr:uid="{A3A5F585-8CCC-462F-BBC3-A8AE7E99444C}"/>
    <cellStyle name="SAPBEXexcBad8 2" xfId="34262" xr:uid="{9A431CF4-ECF3-49BA-B7C5-01A61338B72F}"/>
    <cellStyle name="SAPBEXexcBad8 2 2" xfId="34609" xr:uid="{727D6B31-4ACD-495E-863C-3CA815CEE971}"/>
    <cellStyle name="SAPBEXexcBad8 2 2 2" xfId="35281" xr:uid="{1CDAAF06-D267-4635-A760-235F28E64044}"/>
    <cellStyle name="SAPBEXexcBad8 2 2 2 2" xfId="36389" xr:uid="{EB7150C5-3DCA-447A-AA29-557A93D1ADD3}"/>
    <cellStyle name="SAPBEXexcBad8 2 2 3" xfId="34980" xr:uid="{7316BC1E-F9C0-4AFF-9782-C9A66826C7DD}"/>
    <cellStyle name="SAPBEXexcBad8 2 2 4" xfId="36137" xr:uid="{26681636-D3F1-4A3F-9A67-F85E42AA57EC}"/>
    <cellStyle name="SAPBEXexcBad8 2 3" xfId="34393" xr:uid="{67A922C6-1506-4517-941E-6B8AB0E986E1}"/>
    <cellStyle name="SAPBEXexcBad8 2 3 2" xfId="35135" xr:uid="{3F52590B-F363-4E07-8919-1853CA5D83F8}"/>
    <cellStyle name="SAPBEXexcBad8 2 3 2 2" xfId="36243" xr:uid="{4A4F3582-C96D-4D2B-A745-B7CD54793AF2}"/>
    <cellStyle name="SAPBEXexcBad8 2 3 3" xfId="34770" xr:uid="{C760B040-B5E8-44D0-A1F2-7EBDE9A06902}"/>
    <cellStyle name="SAPBEXexcBad8 2 3 4" xfId="35927" xr:uid="{DB00FBC4-6C4B-4EBA-91A3-FCFCC8680171}"/>
    <cellStyle name="SAPBEXexcBad8 2 4" xfId="34551" xr:uid="{2A179B40-2C94-47CA-A672-9E97978B277A}"/>
    <cellStyle name="SAPBEXexcBad8 2 4 2" xfId="35226" xr:uid="{0A196EBF-600D-4F11-8DF2-44812EA97E37}"/>
    <cellStyle name="SAPBEXexcBad8 2 4 2 2" xfId="36334" xr:uid="{E6A64935-2EB6-4C4D-8423-FE8CDA257662}"/>
    <cellStyle name="SAPBEXexcBad8 2 4 3" xfId="34924" xr:uid="{FDEB916A-08BE-4B87-A4A2-836B6DB4040D}"/>
    <cellStyle name="SAPBEXexcBad8 2 4 4" xfId="36081" xr:uid="{555A5B7E-0F2A-43A0-94B9-B04243F1F90E}"/>
    <cellStyle name="SAPBEXexcBad8 2 5" xfId="34438" xr:uid="{C21F7236-871F-464E-92DE-2302F0E203A8}"/>
    <cellStyle name="SAPBEXexcBad8 2 5 2" xfId="34815" xr:uid="{931F35CC-4448-4898-BCBC-452D95EEFF00}"/>
    <cellStyle name="SAPBEXexcBad8 2 5 3" xfId="35972" xr:uid="{7DDA78DE-1DF4-417C-8174-342083AF5C67}"/>
    <cellStyle name="SAPBEXexcBad8 2 6" xfId="34720" xr:uid="{40BC5233-B715-4EFC-8EBB-2ED70D71EFBB}"/>
    <cellStyle name="SAPBEXexcBad8 2 7" xfId="35877" xr:uid="{B3C8191C-4A63-4A25-821A-66A14A92806A}"/>
    <cellStyle name="SAPBEXexcBad9" xfId="34162" xr:uid="{B7A897D9-61E3-44AA-A549-142B1EC534AE}"/>
    <cellStyle name="SAPBEXexcBad9 2" xfId="34263" xr:uid="{767C1606-F8CA-4FD3-B98B-66CDABB4AD76}"/>
    <cellStyle name="SAPBEXexcBad9 2 2" xfId="34610" xr:uid="{09B8A423-D319-4B26-900A-C228219089C3}"/>
    <cellStyle name="SAPBEXexcBad9 2 2 2" xfId="35282" xr:uid="{9AA61361-B0AC-4D5F-A31A-AF011864C5C6}"/>
    <cellStyle name="SAPBEXexcBad9 2 2 2 2" xfId="36390" xr:uid="{D91BA74F-E029-4478-8054-1EBCAC1096EC}"/>
    <cellStyle name="SAPBEXexcBad9 2 2 3" xfId="34981" xr:uid="{C72403F5-FDF7-4788-BED5-9C8FD2A00443}"/>
    <cellStyle name="SAPBEXexcBad9 2 2 4" xfId="36138" xr:uid="{9CEC2883-B9DF-4EED-B80C-FEB50DC4EDDD}"/>
    <cellStyle name="SAPBEXexcBad9 2 3" xfId="34392" xr:uid="{7E069775-2C2B-4C7C-9FAB-17D9AFD031A5}"/>
    <cellStyle name="SAPBEXexcBad9 2 3 2" xfId="35134" xr:uid="{9C440D97-498F-41F6-9331-8F1F77569B22}"/>
    <cellStyle name="SAPBEXexcBad9 2 3 2 2" xfId="36242" xr:uid="{F1645283-7DBA-4D44-8BD7-A89754B292A8}"/>
    <cellStyle name="SAPBEXexcBad9 2 3 3" xfId="34769" xr:uid="{4730C8B0-78B6-430A-A764-6694B6AD3FE8}"/>
    <cellStyle name="SAPBEXexcBad9 2 3 4" xfId="35926" xr:uid="{170ACAF9-9A56-465E-890C-30AB8DB73A9D}"/>
    <cellStyle name="SAPBEXexcBad9 2 4" xfId="34377" xr:uid="{44B7E974-316C-4E32-A9FC-DA56E9BD48AB}"/>
    <cellStyle name="SAPBEXexcBad9 2 4 2" xfId="35119" xr:uid="{A563C7D9-2DCB-434C-B76B-13BAEF2CB02D}"/>
    <cellStyle name="SAPBEXexcBad9 2 4 2 2" xfId="36227" xr:uid="{CEAD7E5A-DCD8-4BC5-80CB-97FACF4F755D}"/>
    <cellStyle name="SAPBEXexcBad9 2 4 3" xfId="34754" xr:uid="{94D47412-D572-49BC-B55B-C42874EB95FF}"/>
    <cellStyle name="SAPBEXexcBad9 2 4 4" xfId="35911" xr:uid="{69AAC2CB-D23D-4D7D-8C6A-B77A8FF36DA7}"/>
    <cellStyle name="SAPBEXexcBad9 2 5" xfId="34437" xr:uid="{F55FF3D4-9C30-4FCE-8928-95CB99241BA8}"/>
    <cellStyle name="SAPBEXexcBad9 2 5 2" xfId="34814" xr:uid="{6E14947C-1332-4D09-8133-43F6066FBFE1}"/>
    <cellStyle name="SAPBEXexcBad9 2 5 3" xfId="35971" xr:uid="{C0A5D9A7-21C3-4ABD-B8E2-DD2ED48A0D27}"/>
    <cellStyle name="SAPBEXexcBad9 2 6" xfId="34721" xr:uid="{ED57BB3B-80AC-4742-9A7C-1B8BF262B495}"/>
    <cellStyle name="SAPBEXexcBad9 2 7" xfId="35878" xr:uid="{80EF54BE-6EBD-42F8-AA65-02CC13E2A684}"/>
    <cellStyle name="SAPBEXexcCritical4" xfId="34163" xr:uid="{184E70DC-4B1B-4A39-8A07-601666528B06}"/>
    <cellStyle name="SAPBEXexcCritical4 2" xfId="34264" xr:uid="{BA436307-33ED-4C40-AE94-56EEEC1689A7}"/>
    <cellStyle name="SAPBEXexcCritical4 2 2" xfId="34611" xr:uid="{881B2EAB-9108-4E71-BD94-AD7E35C33C96}"/>
    <cellStyle name="SAPBEXexcCritical4 2 2 2" xfId="35283" xr:uid="{7A5E6866-A654-410D-BF2A-44A8669FA1BA}"/>
    <cellStyle name="SAPBEXexcCritical4 2 2 2 2" xfId="36391" xr:uid="{9E85A07A-799B-4F72-BDDF-A4FF2C192581}"/>
    <cellStyle name="SAPBEXexcCritical4 2 2 3" xfId="34982" xr:uid="{55521EEA-E110-4EA9-9F1F-220772518BF9}"/>
    <cellStyle name="SAPBEXexcCritical4 2 2 4" xfId="36139" xr:uid="{02385A14-89D1-4294-B953-B8AFCA52E601}"/>
    <cellStyle name="SAPBEXexcCritical4 2 3" xfId="34391" xr:uid="{323CAD1F-042A-42A3-8483-F1F2482732FA}"/>
    <cellStyle name="SAPBEXexcCritical4 2 3 2" xfId="35133" xr:uid="{1800D61D-ED0C-4DA2-ADE8-7AFCFB9232EB}"/>
    <cellStyle name="SAPBEXexcCritical4 2 3 2 2" xfId="36241" xr:uid="{5562BD80-C8FA-4ECA-96DE-0A3F3D01CD0B}"/>
    <cellStyle name="SAPBEXexcCritical4 2 3 3" xfId="34768" xr:uid="{3FBF6D86-BA07-4856-A0DA-242A1B7AB7DE}"/>
    <cellStyle name="SAPBEXexcCritical4 2 3 4" xfId="35925" xr:uid="{E6EEB28D-F92F-4AD7-93DC-0E66BB4BD7B1}"/>
    <cellStyle name="SAPBEXexcCritical4 2 4" xfId="34552" xr:uid="{98191A1D-EAF9-469C-BAA3-E7E6E433E4B4}"/>
    <cellStyle name="SAPBEXexcCritical4 2 4 2" xfId="35227" xr:uid="{FC850AC3-5833-4A97-8E78-A41B7137ED8A}"/>
    <cellStyle name="SAPBEXexcCritical4 2 4 2 2" xfId="36335" xr:uid="{0694B6B5-F709-46F7-A9B0-41566656E7D9}"/>
    <cellStyle name="SAPBEXexcCritical4 2 4 3" xfId="34925" xr:uid="{38149754-2768-44B1-A548-248EE8B40868}"/>
    <cellStyle name="SAPBEXexcCritical4 2 4 4" xfId="36082" xr:uid="{3E68F37C-BE0C-4FDD-95D6-60A86C68B1D3}"/>
    <cellStyle name="SAPBEXexcCritical4 2 5" xfId="34436" xr:uid="{D24B1183-F28C-487C-961F-78345D8EF6BE}"/>
    <cellStyle name="SAPBEXexcCritical4 2 5 2" xfId="34813" xr:uid="{D44B6AA0-8C5B-4D96-838E-BF447CE6AD66}"/>
    <cellStyle name="SAPBEXexcCritical4 2 5 3" xfId="35970" xr:uid="{B745C026-B68D-49F1-8802-E05A89D69F5C}"/>
    <cellStyle name="SAPBEXexcCritical4 2 6" xfId="34722" xr:uid="{E597A9AF-62AF-4CBE-BCE4-810DA7495F25}"/>
    <cellStyle name="SAPBEXexcCritical4 2 7" xfId="35879" xr:uid="{3BB064D1-197E-4C3F-B4CB-9543E5BCA2E5}"/>
    <cellStyle name="SAPBEXexcCritical5" xfId="34164" xr:uid="{FB88FB25-37B8-43A3-9AE0-1771890206FD}"/>
    <cellStyle name="SAPBEXexcCritical5 2" xfId="34265" xr:uid="{00264229-60AB-4418-BA96-B0519461BD35}"/>
    <cellStyle name="SAPBEXexcCritical5 2 2" xfId="34612" xr:uid="{F4CED32F-70D7-49F8-AD45-10D747164AED}"/>
    <cellStyle name="SAPBEXexcCritical5 2 2 2" xfId="35284" xr:uid="{D2516906-BA6F-4235-8D61-9BEF4B8E295B}"/>
    <cellStyle name="SAPBEXexcCritical5 2 2 2 2" xfId="36392" xr:uid="{72ABD437-4452-4C37-A64D-0680E66A9873}"/>
    <cellStyle name="SAPBEXexcCritical5 2 2 3" xfId="34983" xr:uid="{61BB1FDD-BFF8-478F-8C17-F215B99C6851}"/>
    <cellStyle name="SAPBEXexcCritical5 2 2 4" xfId="36140" xr:uid="{4E743737-38D9-4A60-B0A7-E6DCFB72CDCD}"/>
    <cellStyle name="SAPBEXexcCritical5 2 3" xfId="34390" xr:uid="{29A89B31-6B74-4A4C-98BB-E7326C26E8CD}"/>
    <cellStyle name="SAPBEXexcCritical5 2 3 2" xfId="35132" xr:uid="{09DCFADF-5C5C-45CB-BD7F-253B8D2C04AE}"/>
    <cellStyle name="SAPBEXexcCritical5 2 3 2 2" xfId="36240" xr:uid="{5F9F1C90-CD01-4E3B-ABDE-9BE43A33CBF7}"/>
    <cellStyle name="SAPBEXexcCritical5 2 3 3" xfId="34767" xr:uid="{DEED5C42-0F34-4F00-AF05-A57649CD1740}"/>
    <cellStyle name="SAPBEXexcCritical5 2 3 4" xfId="35924" xr:uid="{E7A02637-5785-47B3-A1B3-A3D811AD7283}"/>
    <cellStyle name="SAPBEXexcCritical5 2 4" xfId="34553" xr:uid="{9664BABD-FCB6-4893-8BC0-45CF301A6A9F}"/>
    <cellStyle name="SAPBEXexcCritical5 2 4 2" xfId="35228" xr:uid="{B5DDF503-35DE-40C5-BDA9-69F34CD36228}"/>
    <cellStyle name="SAPBEXexcCritical5 2 4 2 2" xfId="36336" xr:uid="{4F8D795A-5582-4890-B94E-E302FA953C03}"/>
    <cellStyle name="SAPBEXexcCritical5 2 4 3" xfId="34926" xr:uid="{6A142A88-4A25-41CE-AF06-9BD8EEBDBA90}"/>
    <cellStyle name="SAPBEXexcCritical5 2 4 4" xfId="36083" xr:uid="{5DB602A5-2C2D-4782-B5F0-CAA889F390D9}"/>
    <cellStyle name="SAPBEXexcCritical5 2 5" xfId="34435" xr:uid="{5A00E21C-4BD6-42F0-AAC7-DD04253E9EF5}"/>
    <cellStyle name="SAPBEXexcCritical5 2 5 2" xfId="34812" xr:uid="{CE860020-E56A-4F54-A30A-966ED4662E00}"/>
    <cellStyle name="SAPBEXexcCritical5 2 5 3" xfId="35969" xr:uid="{C227CDB9-29C1-4304-AD44-5F2B06A7A14F}"/>
    <cellStyle name="SAPBEXexcCritical5 2 6" xfId="34723" xr:uid="{BC25B0DC-A111-4812-9FA3-976AAB1463DE}"/>
    <cellStyle name="SAPBEXexcCritical5 2 7" xfId="35880" xr:uid="{6AC31FC3-40B1-4A07-B0E9-824EA903643D}"/>
    <cellStyle name="SAPBEXexcCritical6" xfId="34165" xr:uid="{ADB2FA35-4DE5-420B-857C-3198465C9FA4}"/>
    <cellStyle name="SAPBEXexcCritical6 2" xfId="34266" xr:uid="{CFA7C52D-D0F0-4DA4-BA58-317185E79496}"/>
    <cellStyle name="SAPBEXexcCritical6 2 2" xfId="34613" xr:uid="{55F39E6F-25AE-47CF-88CB-0AED614680B3}"/>
    <cellStyle name="SAPBEXexcCritical6 2 2 2" xfId="35285" xr:uid="{76968C75-169E-44B2-A52F-FC618B4951F6}"/>
    <cellStyle name="SAPBEXexcCritical6 2 2 2 2" xfId="36393" xr:uid="{C2C6EC3A-0227-415F-B3FB-FD2112C1B90A}"/>
    <cellStyle name="SAPBEXexcCritical6 2 2 3" xfId="34984" xr:uid="{5E6BCD45-E55C-429B-9968-63995D8BA974}"/>
    <cellStyle name="SAPBEXexcCritical6 2 2 4" xfId="36141" xr:uid="{007A1859-E25D-451B-ACD4-D11C1ADBE57B}"/>
    <cellStyle name="SAPBEXexcCritical6 2 3" xfId="34389" xr:uid="{FA2248FD-D209-4778-9FC2-5EB284169E39}"/>
    <cellStyle name="SAPBEXexcCritical6 2 3 2" xfId="35131" xr:uid="{D9B45B4E-0EC4-47F5-AA0B-710DECFF7EB5}"/>
    <cellStyle name="SAPBEXexcCritical6 2 3 2 2" xfId="36239" xr:uid="{6A5E5936-BE95-40C1-A298-9A7D45FB8B48}"/>
    <cellStyle name="SAPBEXexcCritical6 2 3 3" xfId="34766" xr:uid="{8A5D5541-5133-4B7B-B990-C4790DB65C5D}"/>
    <cellStyle name="SAPBEXexcCritical6 2 3 4" xfId="35923" xr:uid="{C77DA7FE-4A4F-4204-9446-09A42DDCB70E}"/>
    <cellStyle name="SAPBEXexcCritical6 2 4" xfId="34554" xr:uid="{F46F4493-C273-4246-B41D-964640B28F29}"/>
    <cellStyle name="SAPBEXexcCritical6 2 4 2" xfId="35229" xr:uid="{488DECF2-0BAE-4545-88D2-71ACE69ADE92}"/>
    <cellStyle name="SAPBEXexcCritical6 2 4 2 2" xfId="36337" xr:uid="{A4BE0C32-35D5-47FB-A0E7-004CAF06B027}"/>
    <cellStyle name="SAPBEXexcCritical6 2 4 3" xfId="34927" xr:uid="{FEB2A50E-03FB-4BCD-8E8B-42DF5745E8AD}"/>
    <cellStyle name="SAPBEXexcCritical6 2 4 4" xfId="36084" xr:uid="{850B7D87-A254-448D-95A2-DE81277BCE6F}"/>
    <cellStyle name="SAPBEXexcCritical6 2 5" xfId="34434" xr:uid="{FF0F9BF9-C79E-44D9-A34B-22D079A54859}"/>
    <cellStyle name="SAPBEXexcCritical6 2 5 2" xfId="34811" xr:uid="{8ED45DFA-17A0-431F-9EA8-0532E344B0F5}"/>
    <cellStyle name="SAPBEXexcCritical6 2 5 3" xfId="35968" xr:uid="{0E5DD4DF-EE73-484A-BE49-F82E942DE865}"/>
    <cellStyle name="SAPBEXexcCritical6 2 6" xfId="34724" xr:uid="{76A76922-BCEC-4BE4-A161-9278A3C4AF08}"/>
    <cellStyle name="SAPBEXexcCritical6 2 7" xfId="35881" xr:uid="{8550BA40-E75B-44C6-9E7C-836B9FD8CD14}"/>
    <cellStyle name="SAPBEXexcGood1" xfId="34166" xr:uid="{8583D99F-62B9-4597-8DD0-82C02B505330}"/>
    <cellStyle name="SAPBEXexcGood1 2" xfId="34267" xr:uid="{CEDCAE35-57D4-4D1D-8C64-8CA85C4C3BD7}"/>
    <cellStyle name="SAPBEXexcGood1 2 2" xfId="34614" xr:uid="{4C65B133-0FCF-44FD-B597-A491CF0FAFE9}"/>
    <cellStyle name="SAPBEXexcGood1 2 2 2" xfId="35286" xr:uid="{FC69425C-42D3-4853-BF73-0CCE045C88B3}"/>
    <cellStyle name="SAPBEXexcGood1 2 2 2 2" xfId="36394" xr:uid="{46B710B3-D3A3-4805-8E5A-FCACF9A7C01D}"/>
    <cellStyle name="SAPBEXexcGood1 2 2 3" xfId="34985" xr:uid="{42D04E34-488F-4651-B845-9806420108F2}"/>
    <cellStyle name="SAPBEXexcGood1 2 2 4" xfId="36142" xr:uid="{30E7C879-4BA9-45B6-882F-D86FD6C6FA57}"/>
    <cellStyle name="SAPBEXexcGood1 2 3" xfId="34388" xr:uid="{B6D386AE-F849-4E69-A0EA-DB02A8E6FA28}"/>
    <cellStyle name="SAPBEXexcGood1 2 3 2" xfId="35130" xr:uid="{C1A8AB47-BA26-42E3-B259-06ABF0DE4156}"/>
    <cellStyle name="SAPBEXexcGood1 2 3 2 2" xfId="36238" xr:uid="{6918A29E-81E6-40C6-9F4D-4D66D32E7177}"/>
    <cellStyle name="SAPBEXexcGood1 2 3 3" xfId="34765" xr:uid="{489CE6A9-88B3-4EA8-9FE3-D753BE140C28}"/>
    <cellStyle name="SAPBEXexcGood1 2 3 4" xfId="35922" xr:uid="{4EE85F9F-C0E3-4DA3-90C8-074245B4B2AD}"/>
    <cellStyle name="SAPBEXexcGood1 2 4" xfId="34555" xr:uid="{8EAFEA7C-AE1E-415E-A1CA-95B0F13B7EB0}"/>
    <cellStyle name="SAPBEXexcGood1 2 4 2" xfId="35230" xr:uid="{7FDFCA5D-3EDB-49C5-B08D-45CD670FBB40}"/>
    <cellStyle name="SAPBEXexcGood1 2 4 2 2" xfId="36338" xr:uid="{ED20B768-C750-440B-B1CE-0FEDDFA92634}"/>
    <cellStyle name="SAPBEXexcGood1 2 4 3" xfId="34928" xr:uid="{AA3BC2FF-B306-4B67-99AC-C513A60BE5BC}"/>
    <cellStyle name="SAPBEXexcGood1 2 4 4" xfId="36085" xr:uid="{2CF4A03B-7309-4935-8002-40B7BBEF41E0}"/>
    <cellStyle name="SAPBEXexcGood1 2 5" xfId="34433" xr:uid="{EF18B7E8-6439-4F1C-A28E-880A3BB14AB4}"/>
    <cellStyle name="SAPBEXexcGood1 2 5 2" xfId="34810" xr:uid="{87D212FE-4023-4AA0-9DEB-B3F9109C2700}"/>
    <cellStyle name="SAPBEXexcGood1 2 5 3" xfId="35967" xr:uid="{C7684BC7-1CBF-4774-9D9B-D2A6916F2300}"/>
    <cellStyle name="SAPBEXexcGood1 2 6" xfId="34725" xr:uid="{7FDDE202-F2AB-43CC-8D22-5D8D1C49EEA8}"/>
    <cellStyle name="SAPBEXexcGood1 2 7" xfId="35882" xr:uid="{96AAE4FA-7E9E-4069-A63B-E7ED9F1FC4DE}"/>
    <cellStyle name="SAPBEXexcGood2" xfId="34167" xr:uid="{B61AED6C-C36D-4BCC-92D7-226C291FAFBA}"/>
    <cellStyle name="SAPBEXexcGood2 2" xfId="34268" xr:uid="{6C05FBD2-C4F9-489D-83B8-A6DCD3E3E31D}"/>
    <cellStyle name="SAPBEXexcGood2 2 2" xfId="34615" xr:uid="{DCB49115-49FE-4C0B-9A78-E1D5452EFD8E}"/>
    <cellStyle name="SAPBEXexcGood2 2 2 2" xfId="35287" xr:uid="{11002229-4E1F-4F50-9D8A-7F3B4DD861FB}"/>
    <cellStyle name="SAPBEXexcGood2 2 2 2 2" xfId="36395" xr:uid="{BE25EE2A-467A-4EA9-8626-5C94B292B236}"/>
    <cellStyle name="SAPBEXexcGood2 2 2 3" xfId="34986" xr:uid="{819F9838-4DE0-40C3-BF93-5E484FDE996C}"/>
    <cellStyle name="SAPBEXexcGood2 2 2 4" xfId="36143" xr:uid="{0CE539BC-DB3E-4202-883D-980BDCD0FACA}"/>
    <cellStyle name="SAPBEXexcGood2 2 3" xfId="34387" xr:uid="{305237AA-0C69-49B4-8749-61469AF1DCB4}"/>
    <cellStyle name="SAPBEXexcGood2 2 3 2" xfId="35129" xr:uid="{32ADA748-020E-4D3C-A712-DD44AD633D3C}"/>
    <cellStyle name="SAPBEXexcGood2 2 3 2 2" xfId="36237" xr:uid="{86AD4F48-60BA-48D7-880E-26213F0DC287}"/>
    <cellStyle name="SAPBEXexcGood2 2 3 3" xfId="34764" xr:uid="{9520ADD1-9F3F-4F3C-8171-D5925CF7522A}"/>
    <cellStyle name="SAPBEXexcGood2 2 3 4" xfId="35921" xr:uid="{E548ACBB-AA8A-4565-B5F9-0D696C787ACE}"/>
    <cellStyle name="SAPBEXexcGood2 2 4" xfId="34556" xr:uid="{9D598CA1-1FE0-4847-A89F-14682312114A}"/>
    <cellStyle name="SAPBEXexcGood2 2 4 2" xfId="35231" xr:uid="{1615795D-7FDE-4479-8ADA-1A9E55AA5EB3}"/>
    <cellStyle name="SAPBEXexcGood2 2 4 2 2" xfId="36339" xr:uid="{F573887D-B3CE-45B8-B3C9-54F4232F2236}"/>
    <cellStyle name="SAPBEXexcGood2 2 4 3" xfId="34929" xr:uid="{9DBA3E53-CD4C-4744-8CD2-B163055C5B9E}"/>
    <cellStyle name="SAPBEXexcGood2 2 4 4" xfId="36086" xr:uid="{40151365-6524-4534-9DF7-645F368DF4ED}"/>
    <cellStyle name="SAPBEXexcGood2 2 5" xfId="34432" xr:uid="{5DB461D8-BCC6-4C0A-9479-1CE34D36FCAC}"/>
    <cellStyle name="SAPBEXexcGood2 2 5 2" xfId="34809" xr:uid="{923F0A8C-0B25-4DF7-A825-BB9FC302BDC5}"/>
    <cellStyle name="SAPBEXexcGood2 2 5 3" xfId="35966" xr:uid="{8AA7C892-493D-44ED-A85D-473CC37FF174}"/>
    <cellStyle name="SAPBEXexcGood2 2 6" xfId="34726" xr:uid="{7DC16F1F-AE39-4823-BD48-4ABCDA00D97C}"/>
    <cellStyle name="SAPBEXexcGood2 2 7" xfId="35883" xr:uid="{00A10402-4E9A-499D-B6C0-9DCF3F04207E}"/>
    <cellStyle name="SAPBEXexcGood3" xfId="34168" xr:uid="{CEF616FC-C1EE-4D10-B4F0-29007F01B083}"/>
    <cellStyle name="SAPBEXexcGood3 2" xfId="34269" xr:uid="{B6B0F76D-C0CE-4A7C-BEF0-CBD9EBB236B8}"/>
    <cellStyle name="SAPBEXexcGood3 2 2" xfId="34616" xr:uid="{0D3A9B07-68DC-49D1-B83C-B4FB8AAA7A90}"/>
    <cellStyle name="SAPBEXexcGood3 2 2 2" xfId="35288" xr:uid="{F6F3FBC7-690E-4E01-8892-16FD5FEE2AD6}"/>
    <cellStyle name="SAPBEXexcGood3 2 2 2 2" xfId="36396" xr:uid="{DE87A973-2335-42A7-A597-FA65720CA2E6}"/>
    <cellStyle name="SAPBEXexcGood3 2 2 3" xfId="34987" xr:uid="{6D5F2049-B9CD-4087-B6C4-6EB1CFD82F1F}"/>
    <cellStyle name="SAPBEXexcGood3 2 2 4" xfId="36144" xr:uid="{8495AE3A-7C9E-44D0-B8A5-25D329D218D6}"/>
    <cellStyle name="SAPBEXexcGood3 2 3" xfId="34386" xr:uid="{B572A8E6-D944-4B60-ACFF-420293A1114C}"/>
    <cellStyle name="SAPBEXexcGood3 2 3 2" xfId="35128" xr:uid="{6FDB4806-34E1-4614-91C2-C44FD2E33B63}"/>
    <cellStyle name="SAPBEXexcGood3 2 3 2 2" xfId="36236" xr:uid="{DDDBF14F-8842-4C56-A6C8-2421482FC703}"/>
    <cellStyle name="SAPBEXexcGood3 2 3 3" xfId="34763" xr:uid="{F0374DDD-7C44-4BA7-A9EA-B06026900B15}"/>
    <cellStyle name="SAPBEXexcGood3 2 3 4" xfId="35920" xr:uid="{74E0650D-64E1-4AEE-BA66-FFD35EDEB170}"/>
    <cellStyle name="SAPBEXexcGood3 2 4" xfId="34557" xr:uid="{C1195BC3-0164-41BB-BE2A-4D88B063E22C}"/>
    <cellStyle name="SAPBEXexcGood3 2 4 2" xfId="35232" xr:uid="{51A87473-1AD9-4ECC-9BF3-F6677989779B}"/>
    <cellStyle name="SAPBEXexcGood3 2 4 2 2" xfId="36340" xr:uid="{849017D1-DA59-4D23-ADA2-47428EAFA8C6}"/>
    <cellStyle name="SAPBEXexcGood3 2 4 3" xfId="34930" xr:uid="{2CB71300-790F-4F07-945A-2048705919AA}"/>
    <cellStyle name="SAPBEXexcGood3 2 4 4" xfId="36087" xr:uid="{4C6705EE-9AA0-4878-8F84-899354DA4A40}"/>
    <cellStyle name="SAPBEXexcGood3 2 5" xfId="34431" xr:uid="{9317DA51-D37E-4D1A-ADF2-0123E9FCEB97}"/>
    <cellStyle name="SAPBEXexcGood3 2 5 2" xfId="34808" xr:uid="{A65080AE-A139-481C-935F-0D5A40440042}"/>
    <cellStyle name="SAPBEXexcGood3 2 5 3" xfId="35965" xr:uid="{D397DBFD-F091-4E37-B227-8BA3BBCDBF71}"/>
    <cellStyle name="SAPBEXexcGood3 2 6" xfId="34727" xr:uid="{395F34A2-3F23-4A7D-A1AF-4A54B307099A}"/>
    <cellStyle name="SAPBEXexcGood3 2 7" xfId="35884" xr:uid="{FD582C2C-0001-4B56-97CF-47E7EB15F7F6}"/>
    <cellStyle name="SAPBEXfilterDrill" xfId="34169" xr:uid="{B416A487-70B2-4B79-BFEC-72CA61F170A2}"/>
    <cellStyle name="SAPBEXfilterDrill 2" xfId="34270" xr:uid="{1B1E0CB2-FBB7-4C3C-A302-E9D44C2A0B12}"/>
    <cellStyle name="SAPBEXfilterDrill 2 2" xfId="34617" xr:uid="{4175A41E-4EB3-4422-8D00-7351F46768A6}"/>
    <cellStyle name="SAPBEXfilterDrill 2 2 2" xfId="35289" xr:uid="{7C8B336F-8B61-427D-9008-F9AB27600214}"/>
    <cellStyle name="SAPBEXfilterDrill 2 2 2 2" xfId="36397" xr:uid="{B786F95F-6B28-44A6-88E5-C182CA16DB9E}"/>
    <cellStyle name="SAPBEXfilterDrill 2 2 3" xfId="34988" xr:uid="{F378792F-2330-4286-A444-1B6BDAB376DE}"/>
    <cellStyle name="SAPBEXfilterDrill 2 2 4" xfId="36145" xr:uid="{53440E0C-A5FC-43D8-81FA-92FE36D9FFDA}"/>
    <cellStyle name="SAPBEXfilterDrill 2 3" xfId="34385" xr:uid="{73A0EAD8-9AA0-4153-9FE6-11279F3AD295}"/>
    <cellStyle name="SAPBEXfilterDrill 2 3 2" xfId="35127" xr:uid="{C84A2227-91BE-4B0D-88C2-24138F420B2B}"/>
    <cellStyle name="SAPBEXfilterDrill 2 3 2 2" xfId="36235" xr:uid="{82B50A55-4632-4F5C-BDFA-CC84D7B38416}"/>
    <cellStyle name="SAPBEXfilterDrill 2 3 3" xfId="34762" xr:uid="{83B14C6C-B403-4D3C-96F4-9EF3C3752B41}"/>
    <cellStyle name="SAPBEXfilterDrill 2 3 4" xfId="35919" xr:uid="{E39B8E48-CB3F-4198-8775-EB60743106AF}"/>
    <cellStyle name="SAPBEXfilterDrill 2 4" xfId="34558" xr:uid="{D309A2FB-5521-4A30-84D6-720B518A4512}"/>
    <cellStyle name="SAPBEXfilterDrill 2 4 2" xfId="35233" xr:uid="{1EC51E32-CF45-487A-9ACD-04A50A73DF58}"/>
    <cellStyle name="SAPBEXfilterDrill 2 4 2 2" xfId="36341" xr:uid="{57D12CF7-7456-42AA-82A9-175AC6CE0BAC}"/>
    <cellStyle name="SAPBEXfilterDrill 2 4 3" xfId="34931" xr:uid="{18427AD7-3C35-4BF5-AE19-FDF1B480688E}"/>
    <cellStyle name="SAPBEXfilterDrill 2 4 4" xfId="36088" xr:uid="{E784EBD9-2297-4A76-BBC9-D717ED2C8025}"/>
    <cellStyle name="SAPBEXfilterDrill 2 5" xfId="34430" xr:uid="{E430EDC8-0970-4A9B-88FB-A6AFC08272C9}"/>
    <cellStyle name="SAPBEXfilterDrill 2 5 2" xfId="34807" xr:uid="{DB625935-5702-4A9A-BF06-1E70FCAAB3EB}"/>
    <cellStyle name="SAPBEXfilterDrill 2 5 3" xfId="35964" xr:uid="{8DE8E9B4-1837-4D51-A68D-043F148B207D}"/>
    <cellStyle name="SAPBEXfilterDrill 2 6" xfId="34728" xr:uid="{77786099-4B21-4187-98C0-A0170A0140FC}"/>
    <cellStyle name="SAPBEXfilterDrill 2 7" xfId="35885" xr:uid="{574C93B6-00A1-4C11-A537-3CB20662BA69}"/>
    <cellStyle name="SAPBEXfilterItem" xfId="34170" xr:uid="{8E7FC11B-47F9-4346-887F-6824817F8DF8}"/>
    <cellStyle name="SAPBEXfilterItem 2" xfId="34271" xr:uid="{C14D6113-663A-4E6F-B8A0-6A290764778B}"/>
    <cellStyle name="SAPBEXfilterItem 2 2" xfId="34618" xr:uid="{E100A81D-A056-4C4F-A493-2D363663C6B5}"/>
    <cellStyle name="SAPBEXfilterItem 2 2 2" xfId="35290" xr:uid="{B6523FC8-A548-4E10-93D7-6EA5FBC6BCB8}"/>
    <cellStyle name="SAPBEXfilterItem 2 2 2 2" xfId="36398" xr:uid="{8DBB0B72-B0C0-41C8-B160-14372501E4FA}"/>
    <cellStyle name="SAPBEXfilterItem 2 2 3" xfId="34989" xr:uid="{D569CC15-3BBE-40FE-AE3D-A4D45C6A6030}"/>
    <cellStyle name="SAPBEXfilterItem 2 2 4" xfId="36146" xr:uid="{BD9DE384-FBA4-44A2-A23C-A024EEFD9432}"/>
    <cellStyle name="SAPBEXfilterItem 2 3" xfId="34384" xr:uid="{E28FF28A-6400-4853-8DF6-90B9CE4240A9}"/>
    <cellStyle name="SAPBEXfilterItem 2 3 2" xfId="35126" xr:uid="{AA8C7887-50F7-435F-B048-EAB2EA3A89EA}"/>
    <cellStyle name="SAPBEXfilterItem 2 3 2 2" xfId="36234" xr:uid="{46C45B73-1E1D-4906-B8A4-76EA486C0EC8}"/>
    <cellStyle name="SAPBEXfilterItem 2 3 3" xfId="34761" xr:uid="{AB814391-85FC-441C-9BB1-69AFFAEDC84C}"/>
    <cellStyle name="SAPBEXfilterItem 2 3 4" xfId="35918" xr:uid="{1BEFB591-C7DC-4F0F-8258-B8F5AC76E17C}"/>
    <cellStyle name="SAPBEXfilterItem 2 4" xfId="34559" xr:uid="{86106978-CA64-47AC-9FA5-DEFBDC048F41}"/>
    <cellStyle name="SAPBEXfilterItem 2 4 2" xfId="35234" xr:uid="{07247933-C243-4614-A2C3-F51D7816F4DE}"/>
    <cellStyle name="SAPBEXfilterItem 2 4 2 2" xfId="36342" xr:uid="{334B887A-5CB3-4A18-A3E8-7347F5D3F50A}"/>
    <cellStyle name="SAPBEXfilterItem 2 4 3" xfId="34932" xr:uid="{26E3E719-5BEE-4B36-844F-DF59D9FFBC3F}"/>
    <cellStyle name="SAPBEXfilterItem 2 4 4" xfId="36089" xr:uid="{7FA79F5D-3959-4D02-8000-9B89EF946712}"/>
    <cellStyle name="SAPBEXfilterItem 2 5" xfId="34429" xr:uid="{1C2E65E4-8996-46F6-846E-A86FCD45373F}"/>
    <cellStyle name="SAPBEXfilterItem 2 5 2" xfId="34806" xr:uid="{004186E5-2AC2-4E8C-8843-0E3F35338927}"/>
    <cellStyle name="SAPBEXfilterItem 2 5 3" xfId="35963" xr:uid="{C150640E-6030-4354-8AF8-6A2C1FFC231C}"/>
    <cellStyle name="SAPBEXfilterItem 2 6" xfId="34729" xr:uid="{B1BA6317-E5C5-4F06-B6AA-6B85C6BE6AE2}"/>
    <cellStyle name="SAPBEXfilterItem 2 7" xfId="35886" xr:uid="{5A79C119-9135-4196-B51B-41ED4ED9033B}"/>
    <cellStyle name="SAPBEXfilterText" xfId="34171" xr:uid="{C52A5540-E91D-4E1C-86E7-F644A8B807B1}"/>
    <cellStyle name="SAPBEXfilterText 2" xfId="34272" xr:uid="{6F27F42E-A675-4B0E-A537-B4BEC641D773}"/>
    <cellStyle name="SAPBEXfilterText 2 2" xfId="34619" xr:uid="{C8797F9E-4BF8-49C5-9EB7-2B71BD9475D7}"/>
    <cellStyle name="SAPBEXfilterText 2 2 2" xfId="35291" xr:uid="{C845DEEA-4B0C-4349-BC7D-79FBD455C7EA}"/>
    <cellStyle name="SAPBEXfilterText 2 2 2 2" xfId="36399" xr:uid="{40879074-BD25-445A-A1C8-1116B1C55E01}"/>
    <cellStyle name="SAPBEXfilterText 2 2 3" xfId="34990" xr:uid="{0BCBDBD4-577C-4F0A-B504-D99563F0ACC7}"/>
    <cellStyle name="SAPBEXfilterText 2 2 4" xfId="36147" xr:uid="{E4D3E836-5806-441D-BD8F-37853A2A7631}"/>
    <cellStyle name="SAPBEXfilterText 2 3" xfId="34383" xr:uid="{C8EE227C-5474-4599-877E-950EEFE03B9F}"/>
    <cellStyle name="SAPBEXfilterText 2 3 2" xfId="35125" xr:uid="{0532E289-FDDF-47B9-AF20-EDCF89E22F7D}"/>
    <cellStyle name="SAPBEXfilterText 2 3 2 2" xfId="36233" xr:uid="{9D8B93DA-6A07-460C-A9E9-7883CB113193}"/>
    <cellStyle name="SAPBEXfilterText 2 3 3" xfId="34760" xr:uid="{DFADF852-90D6-4660-806E-BA0F4F67BE96}"/>
    <cellStyle name="SAPBEXfilterText 2 3 4" xfId="35917" xr:uid="{63095E16-7493-47CC-BA09-5AFE9EBAE2C2}"/>
    <cellStyle name="SAPBEXfilterText 2 4" xfId="34560" xr:uid="{8FD6EAA8-BEDC-4B25-BF80-BDB66720A503}"/>
    <cellStyle name="SAPBEXfilterText 2 4 2" xfId="35235" xr:uid="{A01AB145-8106-4AD0-B1E5-FA92D90412AE}"/>
    <cellStyle name="SAPBEXfilterText 2 4 2 2" xfId="36343" xr:uid="{C0DA4F65-B9C9-46B5-A550-B1AF00D07620}"/>
    <cellStyle name="SAPBEXfilterText 2 4 3" xfId="34933" xr:uid="{FDA14139-A660-4731-90F5-838C6E666D26}"/>
    <cellStyle name="SAPBEXfilterText 2 4 4" xfId="36090" xr:uid="{F6A15881-CC56-4116-B0E1-A5484D7C53E5}"/>
    <cellStyle name="SAPBEXfilterText 2 5" xfId="34428" xr:uid="{CC545C8E-02B0-43EE-BD36-ECE51B81801F}"/>
    <cellStyle name="SAPBEXfilterText 2 5 2" xfId="34805" xr:uid="{0B8757CE-F2E9-4FB9-9572-EC9D26E697F1}"/>
    <cellStyle name="SAPBEXfilterText 2 5 3" xfId="35962" xr:uid="{5C13867C-7C64-4476-9420-2030CDAD1A49}"/>
    <cellStyle name="SAPBEXfilterText 2 6" xfId="34730" xr:uid="{EEFED3AA-796F-463A-B2DB-40B842E244BC}"/>
    <cellStyle name="SAPBEXfilterText 2 7" xfId="35887" xr:uid="{34A75710-1423-45E2-B88E-8A3C96294CE2}"/>
    <cellStyle name="SAPBEXformats" xfId="34172" xr:uid="{7A6FE862-BFA6-4104-AD67-2AAEBA8042F8}"/>
    <cellStyle name="SAPBEXformats 2" xfId="34273" xr:uid="{B11DB5AC-DB83-4830-9F05-5486F2D26164}"/>
    <cellStyle name="SAPBEXformats 2 2" xfId="34620" xr:uid="{01048970-BD26-4C41-BDD2-572E68217D97}"/>
    <cellStyle name="SAPBEXformats 2 2 2" xfId="35292" xr:uid="{67BF2F37-A370-4DC4-83E5-D22B596D977D}"/>
    <cellStyle name="SAPBEXformats 2 2 2 2" xfId="36400" xr:uid="{A4FE7CD0-F1AD-4482-8C94-F95618D49FBB}"/>
    <cellStyle name="SAPBEXformats 2 2 3" xfId="34991" xr:uid="{7AB3E3F9-4E28-4EB4-A631-7B5E0990F427}"/>
    <cellStyle name="SAPBEXformats 2 2 4" xfId="36148" xr:uid="{0781BD47-18C4-4C3E-B5C0-481A38F90671}"/>
    <cellStyle name="SAPBEXformats 2 3" xfId="34382" xr:uid="{9192135B-22F1-4D14-B774-4D32E78803CB}"/>
    <cellStyle name="SAPBEXformats 2 3 2" xfId="35124" xr:uid="{7AA64380-1CA2-4320-874C-99AC1E2F1154}"/>
    <cellStyle name="SAPBEXformats 2 3 2 2" xfId="36232" xr:uid="{604F5B7C-2FDA-429B-AC3A-D027D2F82B05}"/>
    <cellStyle name="SAPBEXformats 2 3 3" xfId="34759" xr:uid="{622245DD-DAAD-4A9D-982C-F58332647BC5}"/>
    <cellStyle name="SAPBEXformats 2 3 4" xfId="35916" xr:uid="{138F3CFA-413E-4A30-B8C5-2E34DC28B6CD}"/>
    <cellStyle name="SAPBEXformats 2 4" xfId="34561" xr:uid="{7D017161-08B0-4531-93CE-7983AB9FDDC6}"/>
    <cellStyle name="SAPBEXformats 2 4 2" xfId="35236" xr:uid="{35AA72C7-B4C8-4D80-A953-B18167FC82F2}"/>
    <cellStyle name="SAPBEXformats 2 4 2 2" xfId="36344" xr:uid="{D11FCF1C-2439-4A5B-AE06-CAC6E71C805F}"/>
    <cellStyle name="SAPBEXformats 2 4 3" xfId="34934" xr:uid="{DDF9A5B7-7A9E-4821-9926-61980C71D8C6}"/>
    <cellStyle name="SAPBEXformats 2 4 4" xfId="36091" xr:uid="{8CCC7F70-A30A-4DCC-A0EF-19296DB2CE15}"/>
    <cellStyle name="SAPBEXformats 2 5" xfId="34427" xr:uid="{7D4B454D-406F-4182-AA76-364315F93A8D}"/>
    <cellStyle name="SAPBEXformats 2 5 2" xfId="34804" xr:uid="{FD8FFFEF-A115-43F3-9183-AA53E6BFBC26}"/>
    <cellStyle name="SAPBEXformats 2 5 3" xfId="35961" xr:uid="{AD148FFA-B16A-4ADB-9B2E-9BE92757039F}"/>
    <cellStyle name="SAPBEXformats 2 6" xfId="34731" xr:uid="{0E8100EC-B916-49DA-9069-F65E0D901EC6}"/>
    <cellStyle name="SAPBEXformats 2 7" xfId="35888" xr:uid="{ACB8971A-5CB7-42C9-9691-6E3EF6593C9F}"/>
    <cellStyle name="SAPBEXheaderItem" xfId="34173" xr:uid="{7ED1921E-9E28-4699-BAE2-D5333684219B}"/>
    <cellStyle name="SAPBEXheaderItem 2" xfId="34274" xr:uid="{3C016950-07B5-4C90-B588-E9CF16290CFC}"/>
    <cellStyle name="SAPBEXheaderItem 2 2" xfId="34621" xr:uid="{B9BD63F2-EA5C-4255-BB16-5E1F5C539B94}"/>
    <cellStyle name="SAPBEXheaderItem 2 2 2" xfId="35293" xr:uid="{020D94C4-6F87-41D6-BF26-8AB220637A92}"/>
    <cellStyle name="SAPBEXheaderItem 2 2 2 2" xfId="36401" xr:uid="{C8A1F6C0-E388-49D9-8DAC-482860386351}"/>
    <cellStyle name="SAPBEXheaderItem 2 2 3" xfId="34992" xr:uid="{D60D307A-048E-42C8-842D-0839227CD225}"/>
    <cellStyle name="SAPBEXheaderItem 2 2 4" xfId="36149" xr:uid="{29575028-AE5F-4DC9-9ACF-22ED5015DEEA}"/>
    <cellStyle name="SAPBEXheaderItem 2 3" xfId="34381" xr:uid="{F1851E07-7C8F-4189-85D9-73821EB2843D}"/>
    <cellStyle name="SAPBEXheaderItem 2 3 2" xfId="35123" xr:uid="{727DBB1A-69EA-48B4-A6FB-02182DBF1D02}"/>
    <cellStyle name="SAPBEXheaderItem 2 3 2 2" xfId="36231" xr:uid="{3231219D-98BC-475D-BE1A-27FF66B11A19}"/>
    <cellStyle name="SAPBEXheaderItem 2 3 3" xfId="34758" xr:uid="{4AF67ACA-8D82-4E6D-B072-B886FA9B48FE}"/>
    <cellStyle name="SAPBEXheaderItem 2 3 4" xfId="35915" xr:uid="{E3528E72-2317-45DB-B151-C1C7EC05A083}"/>
    <cellStyle name="SAPBEXheaderItem 2 4" xfId="34562" xr:uid="{53F21665-60F0-4039-95EE-5216FBEF84CD}"/>
    <cellStyle name="SAPBEXheaderItem 2 4 2" xfId="35237" xr:uid="{9A1097AC-0931-423D-A91D-2C2AF688E986}"/>
    <cellStyle name="SAPBEXheaderItem 2 4 2 2" xfId="36345" xr:uid="{F4A95E6F-9888-42AA-9F3A-85EE45284AF9}"/>
    <cellStyle name="SAPBEXheaderItem 2 4 3" xfId="34935" xr:uid="{E944670B-D5CE-4B4E-A38B-5B873CB30657}"/>
    <cellStyle name="SAPBEXheaderItem 2 4 4" xfId="36092" xr:uid="{30A2238A-47D3-44E4-8F8C-6A9C3C6E7CB7}"/>
    <cellStyle name="SAPBEXheaderItem 2 5" xfId="34426" xr:uid="{378EB03D-9085-4C5D-963F-279B3C8882DB}"/>
    <cellStyle name="SAPBEXheaderItem 2 5 2" xfId="34803" xr:uid="{0AC1D8A6-CB40-4805-9AFB-22103E3D0E37}"/>
    <cellStyle name="SAPBEXheaderItem 2 5 3" xfId="35960" xr:uid="{D12E311C-C8A3-46DB-BF3A-C5C33A08A77D}"/>
    <cellStyle name="SAPBEXheaderItem 2 6" xfId="34732" xr:uid="{B59D4519-655C-4EC5-836A-AB1DEA4B9A7F}"/>
    <cellStyle name="SAPBEXheaderItem 2 7" xfId="35889" xr:uid="{B6DCCC80-7C9D-4FC0-BD98-608538958A02}"/>
    <cellStyle name="SAPBEXheaderText" xfId="34174" xr:uid="{BDBDD7EC-3FCF-495A-82D9-F51A1D43EBBC}"/>
    <cellStyle name="SAPBEXheaderText 2" xfId="34275" xr:uid="{F82FB74F-8CA6-479D-BE6E-878360D3D907}"/>
    <cellStyle name="SAPBEXheaderText 2 2" xfId="34622" xr:uid="{46EBB5B0-56C6-41A9-860F-7FDB256B4F1B}"/>
    <cellStyle name="SAPBEXheaderText 2 2 2" xfId="35294" xr:uid="{CB518E96-9052-4307-AA75-3180153147C0}"/>
    <cellStyle name="SAPBEXheaderText 2 2 2 2" xfId="36402" xr:uid="{1D0FA31D-CCA2-4817-BAD0-5920B02221DC}"/>
    <cellStyle name="SAPBEXheaderText 2 2 3" xfId="34993" xr:uid="{64EA3D4A-A27E-40CF-9937-815102F344CB}"/>
    <cellStyle name="SAPBEXheaderText 2 2 4" xfId="36150" xr:uid="{6CCAD55B-D5EA-45FE-B7A0-97C5E36629CD}"/>
    <cellStyle name="SAPBEXheaderText 2 3" xfId="34380" xr:uid="{1733BEB4-312A-4C04-B099-43A7C55678C4}"/>
    <cellStyle name="SAPBEXheaderText 2 3 2" xfId="35122" xr:uid="{4D2C39F9-A5E3-46CC-B6C3-ACE59DB26FA2}"/>
    <cellStyle name="SAPBEXheaderText 2 3 2 2" xfId="36230" xr:uid="{4FEDF947-CCD6-405F-98A9-1B2FE34B84B2}"/>
    <cellStyle name="SAPBEXheaderText 2 3 3" xfId="34757" xr:uid="{D4C68EA9-2196-4DC8-B81E-3CAFEC7B2446}"/>
    <cellStyle name="SAPBEXheaderText 2 3 4" xfId="35914" xr:uid="{5254B9F8-E0E2-4B32-9F88-F735B94C9BBB}"/>
    <cellStyle name="SAPBEXheaderText 2 4" xfId="34563" xr:uid="{A991CE83-146A-4125-B406-63A8A5C915D5}"/>
    <cellStyle name="SAPBEXheaderText 2 4 2" xfId="35238" xr:uid="{8023D56C-7298-48EC-9EB1-BEE5C118BC56}"/>
    <cellStyle name="SAPBEXheaderText 2 4 2 2" xfId="36346" xr:uid="{8BDD7C6D-619C-4252-886C-DF2F7905F5CD}"/>
    <cellStyle name="SAPBEXheaderText 2 4 3" xfId="34936" xr:uid="{461788C2-ED41-434F-8F6A-A3D8920F1B01}"/>
    <cellStyle name="SAPBEXheaderText 2 4 4" xfId="36093" xr:uid="{3A3B3DA4-0FA3-43AB-B4D5-AB467BD9169C}"/>
    <cellStyle name="SAPBEXheaderText 2 5" xfId="34425" xr:uid="{ACC09D6D-707A-4021-8C82-3AC6AB3FC290}"/>
    <cellStyle name="SAPBEXheaderText 2 5 2" xfId="34802" xr:uid="{F7712BBE-BF8D-463D-9E3A-B68FFDA89899}"/>
    <cellStyle name="SAPBEXheaderText 2 5 3" xfId="35959" xr:uid="{F464445B-2118-4612-9499-12CDB4C82D19}"/>
    <cellStyle name="SAPBEXheaderText 2 6" xfId="34733" xr:uid="{D1D725B2-566F-44A1-BE2A-FA03608A17B1}"/>
    <cellStyle name="SAPBEXheaderText 2 7" xfId="35890" xr:uid="{409D0577-22D2-4E0C-BF84-349AA76ECB94}"/>
    <cellStyle name="SAPBEXHLevel0" xfId="34175" xr:uid="{4FA71DA2-BEA1-492E-A3A4-EFEF3F47E9FE}"/>
    <cellStyle name="SAPBEXHLevel0 2" xfId="34276" xr:uid="{5B5CC13E-9F3C-4D74-92B1-842733521DEF}"/>
    <cellStyle name="SAPBEXHLevel0 2 2" xfId="34623" xr:uid="{E3D3CCAA-953D-4A09-98BE-18A024BDBF32}"/>
    <cellStyle name="SAPBEXHLevel0 2 2 2" xfId="35295" xr:uid="{C629C8D2-F141-4D3E-A64F-2AF1F377E0E3}"/>
    <cellStyle name="SAPBEXHLevel0 2 2 2 2" xfId="36403" xr:uid="{BF9633ED-C157-4A6F-AEAC-5999B5BA4C09}"/>
    <cellStyle name="SAPBEXHLevel0 2 2 3" xfId="34994" xr:uid="{A2CBFC50-F56C-4A06-AE35-0A3CD804129E}"/>
    <cellStyle name="SAPBEXHLevel0 2 2 4" xfId="36151" xr:uid="{B826F556-35F5-440D-8DAE-29F494BA38DD}"/>
    <cellStyle name="SAPBEXHLevel0 2 3" xfId="34660" xr:uid="{17C71F18-8944-4B51-932E-58FFEF407C62}"/>
    <cellStyle name="SAPBEXHLevel0 2 3 2" xfId="35316" xr:uid="{0923EE4C-4677-4EFB-81F3-E478C9572C7A}"/>
    <cellStyle name="SAPBEXHLevel0 2 3 2 2" xfId="36424" xr:uid="{4909A4F3-66E4-4AAD-B9FF-AA5C2942FC23}"/>
    <cellStyle name="SAPBEXHLevel0 2 3 3" xfId="35023" xr:uid="{03FC8C72-F6A5-46C7-BC73-C2F069F96E87}"/>
    <cellStyle name="SAPBEXHLevel0 2 3 4" xfId="36180" xr:uid="{902BE272-8987-4498-89A1-FE4DE17A67E9}"/>
    <cellStyle name="SAPBEXHLevel0 2 4" xfId="34564" xr:uid="{4FF52FBE-243A-4693-A2B1-D5A3B5F4FB31}"/>
    <cellStyle name="SAPBEXHLevel0 2 4 2" xfId="35239" xr:uid="{250224B3-A4E4-4C3B-8D8A-47EEEEE0F805}"/>
    <cellStyle name="SAPBEXHLevel0 2 4 2 2" xfId="36347" xr:uid="{049CE838-CD8B-4190-9FF1-581DB27AFA82}"/>
    <cellStyle name="SAPBEXHLevel0 2 4 3" xfId="34937" xr:uid="{68C96165-C4BE-4903-8767-3DEA939847FC}"/>
    <cellStyle name="SAPBEXHLevel0 2 4 4" xfId="36094" xr:uid="{D7187E80-EE31-4BA9-91DB-621923DB7E33}"/>
    <cellStyle name="SAPBEXHLevel0 2 5" xfId="34424" xr:uid="{547D62D4-B177-4C6F-96E0-DBF4F02E09A2}"/>
    <cellStyle name="SAPBEXHLevel0 2 5 2" xfId="34801" xr:uid="{82510F80-50F3-40A2-B933-4D7730BFD0F4}"/>
    <cellStyle name="SAPBEXHLevel0 2 5 3" xfId="35958" xr:uid="{189D17C9-5730-4C8B-ABAC-3FC1E2DA9959}"/>
    <cellStyle name="SAPBEXHLevel0 2 6" xfId="34734" xr:uid="{76E3924F-555C-4F01-830D-947208507374}"/>
    <cellStyle name="SAPBEXHLevel0 2 7" xfId="35891" xr:uid="{57B0F679-DE3D-4170-85BE-777314FEC813}"/>
    <cellStyle name="SAPBEXHLevel0X" xfId="34176" xr:uid="{E4AC33DC-D1DA-4019-98E5-3BB23098290D}"/>
    <cellStyle name="SAPBEXHLevel0X 2" xfId="34277" xr:uid="{58958166-4087-4983-9689-892614A063E2}"/>
    <cellStyle name="SAPBEXHLevel0X 2 2" xfId="34624" xr:uid="{CDF9DABE-C437-4082-95FC-8506BF5C1296}"/>
    <cellStyle name="SAPBEXHLevel0X 2 2 2" xfId="35296" xr:uid="{C69C4D68-67AA-4A25-8B04-7A70669524DE}"/>
    <cellStyle name="SAPBEXHLevel0X 2 2 2 2" xfId="36404" xr:uid="{B4A6A3A5-F438-4694-AB4A-A77B8C805681}"/>
    <cellStyle name="SAPBEXHLevel0X 2 2 3" xfId="34995" xr:uid="{F5A569DD-8104-42ED-BE63-85813B302DB6}"/>
    <cellStyle name="SAPBEXHLevel0X 2 2 4" xfId="36152" xr:uid="{F4E2C68E-F247-4A6C-B181-F805BF16E04A}"/>
    <cellStyle name="SAPBEXHLevel0X 2 3" xfId="34661" xr:uid="{3182D4B1-C47B-41E3-9179-A1AE54EA7EE6}"/>
    <cellStyle name="SAPBEXHLevel0X 2 3 2" xfId="35317" xr:uid="{AF981217-E8B5-44C8-8C55-F3E1374A6944}"/>
    <cellStyle name="SAPBEXHLevel0X 2 3 2 2" xfId="36425" xr:uid="{1A022988-64F7-49FF-8E58-1FE1978269E7}"/>
    <cellStyle name="SAPBEXHLevel0X 2 3 3" xfId="35024" xr:uid="{9B28CD88-379F-4C30-8727-7AC9E0430596}"/>
    <cellStyle name="SAPBEXHLevel0X 2 3 4" xfId="36181" xr:uid="{A5C4D15B-27E7-43E0-8621-6284D20448A3}"/>
    <cellStyle name="SAPBEXHLevel0X 2 4" xfId="34565" xr:uid="{ED0F0213-32ED-4EAE-97D2-FC78F3C90FFA}"/>
    <cellStyle name="SAPBEXHLevel0X 2 4 2" xfId="35240" xr:uid="{5892B176-8166-43AA-8BD7-499694676247}"/>
    <cellStyle name="SAPBEXHLevel0X 2 4 2 2" xfId="36348" xr:uid="{7BE0F06C-0757-4775-91FC-FE8BF16B93EC}"/>
    <cellStyle name="SAPBEXHLevel0X 2 4 3" xfId="34938" xr:uid="{EF2B8762-A1FA-474C-B667-9DCB581948E2}"/>
    <cellStyle name="SAPBEXHLevel0X 2 4 4" xfId="36095" xr:uid="{2246458C-F671-447D-972F-EA8B99D7BC0B}"/>
    <cellStyle name="SAPBEXHLevel0X 2 5" xfId="34423" xr:uid="{9969875C-0020-46B3-AA37-2967D1E090B7}"/>
    <cellStyle name="SAPBEXHLevel0X 2 5 2" xfId="34800" xr:uid="{BC0A5CF3-D073-4BFB-8640-4CFBE69B9D44}"/>
    <cellStyle name="SAPBEXHLevel0X 2 5 3" xfId="35957" xr:uid="{EFBF954D-0269-47C2-8A36-5BB5CED69668}"/>
    <cellStyle name="SAPBEXHLevel0X 2 6" xfId="34735" xr:uid="{4A3B4EAD-07AB-42C5-B623-FE69F4DABCDB}"/>
    <cellStyle name="SAPBEXHLevel0X 2 7" xfId="35892" xr:uid="{4577699F-399F-4175-8310-97FB8C33CB03}"/>
    <cellStyle name="SAPBEXHLevel1" xfId="34177" xr:uid="{50D04974-6975-46CC-BC27-5C06F67EC0BF}"/>
    <cellStyle name="SAPBEXHLevel1 2" xfId="34278" xr:uid="{E4A15632-AED4-48E9-BE29-22F8DECECAE2}"/>
    <cellStyle name="SAPBEXHLevel1 2 2" xfId="34625" xr:uid="{42F69F8C-26D3-470F-8AF6-BA4C09BF01DC}"/>
    <cellStyle name="SAPBEXHLevel1 2 2 2" xfId="35297" xr:uid="{49404A07-E307-4302-9FC6-FA2E9E291380}"/>
    <cellStyle name="SAPBEXHLevel1 2 2 2 2" xfId="36405" xr:uid="{0690F9FB-28BC-4A60-8A8E-DF20523D7A37}"/>
    <cellStyle name="SAPBEXHLevel1 2 2 3" xfId="34996" xr:uid="{620742F0-0337-4221-A55C-8E270DBD01E6}"/>
    <cellStyle name="SAPBEXHLevel1 2 2 4" xfId="36153" xr:uid="{8BE9B3A2-9A19-4F9B-AE0B-62D948D8AEE1}"/>
    <cellStyle name="SAPBEXHLevel1 2 3" xfId="34662" xr:uid="{C4A17DE5-5D2B-4DF5-824F-94AD4F1BB9C5}"/>
    <cellStyle name="SAPBEXHLevel1 2 3 2" xfId="35318" xr:uid="{E3443CDF-3278-4C75-9D3D-2BBCF94BDF2C}"/>
    <cellStyle name="SAPBEXHLevel1 2 3 2 2" xfId="36426" xr:uid="{8D3098C0-2BA8-4699-AAA3-56C581D65503}"/>
    <cellStyle name="SAPBEXHLevel1 2 3 3" xfId="35025" xr:uid="{5FBD32C7-2B93-40E6-A08A-91C28C481E35}"/>
    <cellStyle name="SAPBEXHLevel1 2 3 4" xfId="36182" xr:uid="{4E458122-A4C1-4E30-9B7A-91CC7D7F5372}"/>
    <cellStyle name="SAPBEXHLevel1 2 4" xfId="34566" xr:uid="{5EE1E98A-9B08-4AC3-BC40-9A4FA423F332}"/>
    <cellStyle name="SAPBEXHLevel1 2 4 2" xfId="35241" xr:uid="{194F7EA4-896D-42C3-A444-B69175B9FBFA}"/>
    <cellStyle name="SAPBEXHLevel1 2 4 2 2" xfId="36349" xr:uid="{A9F97698-26E2-473B-82C0-DB3E02A6E837}"/>
    <cellStyle name="SAPBEXHLevel1 2 4 3" xfId="34939" xr:uid="{389A9EE7-F4E3-48A8-B770-6361CC22D71F}"/>
    <cellStyle name="SAPBEXHLevel1 2 4 4" xfId="36096" xr:uid="{B52834D3-DE62-44E9-B071-053A93F0A2D7}"/>
    <cellStyle name="SAPBEXHLevel1 2 5" xfId="34422" xr:uid="{67CF8352-4358-4DBB-9494-218C2DC6348D}"/>
    <cellStyle name="SAPBEXHLevel1 2 5 2" xfId="34799" xr:uid="{513B2C4D-EC7F-4E04-BAF3-EF6EC27A7246}"/>
    <cellStyle name="SAPBEXHLevel1 2 5 3" xfId="35956" xr:uid="{FD9268AE-DE58-4E0B-9047-28606F46CFFB}"/>
    <cellStyle name="SAPBEXHLevel1 2 6" xfId="34736" xr:uid="{12282443-255B-405E-97B8-93574148BD60}"/>
    <cellStyle name="SAPBEXHLevel1 2 7" xfId="35893" xr:uid="{0D8805A0-01C7-4330-B909-08729DE1393D}"/>
    <cellStyle name="SAPBEXHLevel1X" xfId="34178" xr:uid="{95DF2D5E-96F5-493E-BDB0-5AE8D056E242}"/>
    <cellStyle name="SAPBEXHLevel1X 2" xfId="34279" xr:uid="{CD82BAC0-2401-440D-97F3-936573EDDAC6}"/>
    <cellStyle name="SAPBEXHLevel1X 2 2" xfId="34626" xr:uid="{F4C2997B-5A4C-42E9-8D66-E2A36D1C869B}"/>
    <cellStyle name="SAPBEXHLevel1X 2 2 2" xfId="35298" xr:uid="{64C16B92-3F37-4012-9A04-C26A673F315C}"/>
    <cellStyle name="SAPBEXHLevel1X 2 2 2 2" xfId="36406" xr:uid="{4339F1D0-3D73-4562-AFB5-0476D6F49B34}"/>
    <cellStyle name="SAPBEXHLevel1X 2 2 3" xfId="34997" xr:uid="{9310BE32-D425-49A5-813E-EE83B6DF3D02}"/>
    <cellStyle name="SAPBEXHLevel1X 2 2 4" xfId="36154" xr:uid="{35A77BB8-82CA-4BCF-8F88-F81366691B67}"/>
    <cellStyle name="SAPBEXHLevel1X 2 3" xfId="34663" xr:uid="{E0019DDC-C66B-4B5E-A536-BBC53C901D9B}"/>
    <cellStyle name="SAPBEXHLevel1X 2 3 2" xfId="35319" xr:uid="{AB89E334-A284-49AE-B6B9-329024085679}"/>
    <cellStyle name="SAPBEXHLevel1X 2 3 2 2" xfId="36427" xr:uid="{14811F93-1617-4EF7-9D5D-07CA7BCE8F98}"/>
    <cellStyle name="SAPBEXHLevel1X 2 3 3" xfId="35026" xr:uid="{41088E83-EB4A-4336-A315-05999321B882}"/>
    <cellStyle name="SAPBEXHLevel1X 2 3 4" xfId="36183" xr:uid="{26F365E2-3FE2-4C3E-AD5B-F626FB345387}"/>
    <cellStyle name="SAPBEXHLevel1X 2 4" xfId="34567" xr:uid="{28B50D3D-5674-45B3-99BE-9D10F71E3DFF}"/>
    <cellStyle name="SAPBEXHLevel1X 2 4 2" xfId="35242" xr:uid="{6323CCA3-9422-4659-B2C5-393D7D0ACE0C}"/>
    <cellStyle name="SAPBEXHLevel1X 2 4 2 2" xfId="36350" xr:uid="{D32249B4-EF28-4B6E-9DFA-F74EA9EF50A0}"/>
    <cellStyle name="SAPBEXHLevel1X 2 4 3" xfId="34940" xr:uid="{31F4E4BA-B336-4ABF-83C1-F5D94A13871E}"/>
    <cellStyle name="SAPBEXHLevel1X 2 4 4" xfId="36097" xr:uid="{76EBA2C7-6564-4205-9858-E5FE8324B1BE}"/>
    <cellStyle name="SAPBEXHLevel1X 2 5" xfId="34421" xr:uid="{AEC910D0-A28B-41DA-A3CA-0DC9A9E7B096}"/>
    <cellStyle name="SAPBEXHLevel1X 2 5 2" xfId="34798" xr:uid="{66897667-8D8A-4223-B36F-4D69A00CBE03}"/>
    <cellStyle name="SAPBEXHLevel1X 2 5 3" xfId="35955" xr:uid="{C60D01DE-235B-4A4F-93EC-758FA6AABD15}"/>
    <cellStyle name="SAPBEXHLevel1X 2 6" xfId="34737" xr:uid="{DB66823C-7A3F-4481-992E-11C2DF37866F}"/>
    <cellStyle name="SAPBEXHLevel1X 2 7" xfId="35894" xr:uid="{64ED0317-1E1F-4131-A9F9-A9A703ADBDBF}"/>
    <cellStyle name="SAPBEXHLevel2" xfId="34179" xr:uid="{39961CAD-CEA3-4176-84F6-C62788DD7598}"/>
    <cellStyle name="SAPBEXHLevel2 2" xfId="34280" xr:uid="{BCA0C5C7-13E0-4361-B5C1-32F0BB37AE3D}"/>
    <cellStyle name="SAPBEXHLevel2 2 2" xfId="34627" xr:uid="{77AEA32C-BDB4-4BAC-B967-EA05217682BE}"/>
    <cellStyle name="SAPBEXHLevel2 2 2 2" xfId="35299" xr:uid="{F32663AA-0351-408F-8424-E885B06D9244}"/>
    <cellStyle name="SAPBEXHLevel2 2 2 2 2" xfId="36407" xr:uid="{8B97D264-8524-4531-985D-751806E3358B}"/>
    <cellStyle name="SAPBEXHLevel2 2 2 3" xfId="34998" xr:uid="{5E561725-EFBA-4BFC-B421-D8391F16FA35}"/>
    <cellStyle name="SAPBEXHLevel2 2 2 4" xfId="36155" xr:uid="{A25C2510-1808-439E-8C18-33E716500662}"/>
    <cellStyle name="SAPBEXHLevel2 2 3" xfId="34664" xr:uid="{1364B44B-291B-4E2C-850E-2DCB461C34B0}"/>
    <cellStyle name="SAPBEXHLevel2 2 3 2" xfId="35320" xr:uid="{5399FDD9-D45E-4924-9C02-C8734647B239}"/>
    <cellStyle name="SAPBEXHLevel2 2 3 2 2" xfId="36428" xr:uid="{456898ED-5E52-42EF-8F51-1C657D008110}"/>
    <cellStyle name="SAPBEXHLevel2 2 3 3" xfId="35027" xr:uid="{C45FA979-4B20-4BEA-8CE4-70B74BD41059}"/>
    <cellStyle name="SAPBEXHLevel2 2 3 4" xfId="36184" xr:uid="{3D5553EC-4AC8-4EA9-8B39-6A5177A67F72}"/>
    <cellStyle name="SAPBEXHLevel2 2 4" xfId="34568" xr:uid="{C200C8D0-7654-4874-9BDB-9872FF612C4A}"/>
    <cellStyle name="SAPBEXHLevel2 2 4 2" xfId="35243" xr:uid="{86ED75F0-A3C7-486D-930D-3AC3E3A0F14F}"/>
    <cellStyle name="SAPBEXHLevel2 2 4 2 2" xfId="36351" xr:uid="{800D3C7C-53B1-44AB-8F5B-81121055BFF5}"/>
    <cellStyle name="SAPBEXHLevel2 2 4 3" xfId="34941" xr:uid="{9BDBA15E-C4AD-4F80-9C10-69AECEC91182}"/>
    <cellStyle name="SAPBEXHLevel2 2 4 4" xfId="36098" xr:uid="{76F63198-E548-425A-ADD5-5076F03939A8}"/>
    <cellStyle name="SAPBEXHLevel2 2 5" xfId="34420" xr:uid="{F8387D02-4240-4F42-9F8C-817C81AAD253}"/>
    <cellStyle name="SAPBEXHLevel2 2 5 2" xfId="34797" xr:uid="{23892D43-1561-4DF0-89D4-6C540E94D9F9}"/>
    <cellStyle name="SAPBEXHLevel2 2 5 3" xfId="35954" xr:uid="{5F5D0393-571E-4FBF-8EF8-87512C99729D}"/>
    <cellStyle name="SAPBEXHLevel2 2 6" xfId="34738" xr:uid="{56CCB89F-20FD-4CD1-A6DC-9BB829664E64}"/>
    <cellStyle name="SAPBEXHLevel2 2 7" xfId="35895" xr:uid="{68F9F013-FD17-4B74-B366-0F57B75153A8}"/>
    <cellStyle name="SAPBEXHLevel2X" xfId="34180" xr:uid="{D855C19E-133F-4A95-B7C4-EC3B91F2B51D}"/>
    <cellStyle name="SAPBEXHLevel2X 2" xfId="34281" xr:uid="{68FA7DF3-665D-4D3D-9A38-4F9109AE1B04}"/>
    <cellStyle name="SAPBEXHLevel2X 2 2" xfId="34628" xr:uid="{46233B48-F27B-437B-AB06-99A989327A67}"/>
    <cellStyle name="SAPBEXHLevel2X 2 2 2" xfId="35300" xr:uid="{7D89B09B-29A2-4245-B55F-100EF50E4C65}"/>
    <cellStyle name="SAPBEXHLevel2X 2 2 2 2" xfId="36408" xr:uid="{BA153B3B-B44C-4123-9B92-728B3125D674}"/>
    <cellStyle name="SAPBEXHLevel2X 2 2 3" xfId="34999" xr:uid="{1A8C9E1D-DE61-45AD-9E78-1594D4F45C54}"/>
    <cellStyle name="SAPBEXHLevel2X 2 2 4" xfId="36156" xr:uid="{DF7FCB5D-CC7D-46B9-8B09-B3DB4A4CFE4D}"/>
    <cellStyle name="SAPBEXHLevel2X 2 3" xfId="34665" xr:uid="{E14633E9-57AC-474B-BA5B-66C19E2E462B}"/>
    <cellStyle name="SAPBEXHLevel2X 2 3 2" xfId="35321" xr:uid="{DD74EDEC-652B-46C3-BEDF-90CACB95C732}"/>
    <cellStyle name="SAPBEXHLevel2X 2 3 2 2" xfId="36429" xr:uid="{E32CFEDF-6291-44A0-9DB7-3DCCDBF3D679}"/>
    <cellStyle name="SAPBEXHLevel2X 2 3 3" xfId="35028" xr:uid="{3A200E98-8D5A-4DE3-88FE-4F13857009EE}"/>
    <cellStyle name="SAPBEXHLevel2X 2 3 4" xfId="36185" xr:uid="{5E3E93FE-C55A-4D0A-A755-5847A2547C8B}"/>
    <cellStyle name="SAPBEXHLevel2X 2 4" xfId="34569" xr:uid="{68006CDB-8479-4947-A7EB-37239FDDFDAD}"/>
    <cellStyle name="SAPBEXHLevel2X 2 4 2" xfId="35244" xr:uid="{B82B75AF-ECD6-43DA-8CEE-290E6E29EE5B}"/>
    <cellStyle name="SAPBEXHLevel2X 2 4 2 2" xfId="36352" xr:uid="{2C553191-EC78-4EDD-B349-ED4591ED5AD4}"/>
    <cellStyle name="SAPBEXHLevel2X 2 4 3" xfId="34942" xr:uid="{EE3A8F04-B324-49AB-88FA-91EAD5D95DE5}"/>
    <cellStyle name="SAPBEXHLevel2X 2 4 4" xfId="36099" xr:uid="{0CB4E39A-8EDC-47FC-9FD5-051873E24AEF}"/>
    <cellStyle name="SAPBEXHLevel2X 2 5" xfId="34419" xr:uid="{2540D6BD-8AB9-49E4-8E93-538B70B66084}"/>
    <cellStyle name="SAPBEXHLevel2X 2 5 2" xfId="34796" xr:uid="{E5001F0D-C7C3-41B2-8F46-7A0ACC337F53}"/>
    <cellStyle name="SAPBEXHLevel2X 2 5 3" xfId="35953" xr:uid="{FD8C5F12-AC03-430A-9847-9502BAEC2A5E}"/>
    <cellStyle name="SAPBEXHLevel2X 2 6" xfId="34739" xr:uid="{5CD39C28-3475-4A12-B332-986F778A1F8A}"/>
    <cellStyle name="SAPBEXHLevel2X 2 7" xfId="35896" xr:uid="{5BE9BBEC-5138-46D2-B708-E90DD9A35561}"/>
    <cellStyle name="SAPBEXHLevel3" xfId="34181" xr:uid="{206C4976-FA55-4AAF-B993-A47FC679F49A}"/>
    <cellStyle name="SAPBEXHLevel3 2" xfId="34282" xr:uid="{91457CDC-3DE0-4EE7-9C75-C2923CC0125D}"/>
    <cellStyle name="SAPBEXHLevel3 2 2" xfId="34629" xr:uid="{224B860A-AA37-4420-A027-6EFC9FC1F94A}"/>
    <cellStyle name="SAPBEXHLevel3 2 2 2" xfId="35301" xr:uid="{9EA73B48-1064-48D2-B1B8-326153E53B1E}"/>
    <cellStyle name="SAPBEXHLevel3 2 2 2 2" xfId="36409" xr:uid="{CFEEC34A-34C4-4324-B58E-ADE12B679FA8}"/>
    <cellStyle name="SAPBEXHLevel3 2 2 3" xfId="35000" xr:uid="{6C49E77F-3618-43CC-8BC1-BCE479B6605D}"/>
    <cellStyle name="SAPBEXHLevel3 2 2 4" xfId="36157" xr:uid="{561C1ADB-55CF-4735-9B74-F2C9D45C2A07}"/>
    <cellStyle name="SAPBEXHLevel3 2 3" xfId="34666" xr:uid="{89BE5397-4C84-446E-B467-F5FB78169429}"/>
    <cellStyle name="SAPBEXHLevel3 2 3 2" xfId="35322" xr:uid="{697A52ED-2A67-4E42-8D95-F7C855EC6CED}"/>
    <cellStyle name="SAPBEXHLevel3 2 3 2 2" xfId="36430" xr:uid="{C5B880CD-28C4-438B-9ADA-19B055426DFE}"/>
    <cellStyle name="SAPBEXHLevel3 2 3 3" xfId="35029" xr:uid="{EB77B33D-7036-40D4-B6BB-743D53D4B7F2}"/>
    <cellStyle name="SAPBEXHLevel3 2 3 4" xfId="36186" xr:uid="{9C70725A-DC6D-4601-A6BE-63A828AACED9}"/>
    <cellStyle name="SAPBEXHLevel3 2 4" xfId="34570" xr:uid="{8E3C7A33-6ECB-401A-A7E2-DBEFAB4E58DF}"/>
    <cellStyle name="SAPBEXHLevel3 2 4 2" xfId="35245" xr:uid="{8B4548B9-093C-47B7-98CB-D5A98CF8EED6}"/>
    <cellStyle name="SAPBEXHLevel3 2 4 2 2" xfId="36353" xr:uid="{3447FD81-EEA3-4B5C-83C9-6FDFDFE11743}"/>
    <cellStyle name="SAPBEXHLevel3 2 4 3" xfId="34943" xr:uid="{8730F823-BAF2-4A55-8642-59759724CDD5}"/>
    <cellStyle name="SAPBEXHLevel3 2 4 4" xfId="36100" xr:uid="{EC1C64FA-97E0-463E-A719-54FDB893DFA0}"/>
    <cellStyle name="SAPBEXHLevel3 2 5" xfId="34418" xr:uid="{133A2D96-2775-4F42-AF0C-C35CFE11A840}"/>
    <cellStyle name="SAPBEXHLevel3 2 5 2" xfId="34795" xr:uid="{136765E8-535E-4E74-90C5-6C6B35E1F79C}"/>
    <cellStyle name="SAPBEXHLevel3 2 5 3" xfId="35952" xr:uid="{649B7324-E02A-46E7-9CB4-476FBF18A901}"/>
    <cellStyle name="SAPBEXHLevel3 2 6" xfId="34740" xr:uid="{A6F40A0F-D0E4-48A8-BCB6-65D23EC8F7DE}"/>
    <cellStyle name="SAPBEXHLevel3 2 7" xfId="35897" xr:uid="{B667668B-3A1C-4341-8C2D-85AFB56A36BA}"/>
    <cellStyle name="SAPBEXHLevel3X" xfId="34182" xr:uid="{75584FE3-4455-40EC-9AAF-6AE4E7C5D48E}"/>
    <cellStyle name="SAPBEXHLevel3X 2" xfId="34283" xr:uid="{751B460B-29FD-46C0-8759-FCD285C55D5D}"/>
    <cellStyle name="SAPBEXHLevel3X 2 2" xfId="34630" xr:uid="{DCD47B01-6A24-4AB6-B82B-03B94A58ACC4}"/>
    <cellStyle name="SAPBEXHLevel3X 2 2 2" xfId="35302" xr:uid="{28EBD7D7-7F06-46FE-B718-7A82FF0F9450}"/>
    <cellStyle name="SAPBEXHLevel3X 2 2 2 2" xfId="36410" xr:uid="{87EF181E-97F4-4205-ACCC-AB0A4EC64225}"/>
    <cellStyle name="SAPBEXHLevel3X 2 2 3" xfId="35001" xr:uid="{A77E4523-4B2A-4DC8-85BD-569B48BA184A}"/>
    <cellStyle name="SAPBEXHLevel3X 2 2 4" xfId="36158" xr:uid="{B76AE634-3EE4-4A2F-BA15-1C17E2B81F2A}"/>
    <cellStyle name="SAPBEXHLevel3X 2 3" xfId="34667" xr:uid="{CD3FA01C-A8DF-4E17-A514-B3E9977DEB7F}"/>
    <cellStyle name="SAPBEXHLevel3X 2 3 2" xfId="35323" xr:uid="{59009C4F-F7B7-426F-BE23-B87D8CF7C44B}"/>
    <cellStyle name="SAPBEXHLevel3X 2 3 2 2" xfId="36431" xr:uid="{6964996D-C515-41B1-9A7C-1EB4D668D947}"/>
    <cellStyle name="SAPBEXHLevel3X 2 3 3" xfId="35030" xr:uid="{043CDCA4-5DD9-4286-95D5-F08F9E358D0F}"/>
    <cellStyle name="SAPBEXHLevel3X 2 3 4" xfId="36187" xr:uid="{5A51C1D0-15CC-4E02-B4BB-CF98A5BA3226}"/>
    <cellStyle name="SAPBEXHLevel3X 2 4" xfId="34571" xr:uid="{50CEFB3A-C451-4B3B-89E7-7508923CE81B}"/>
    <cellStyle name="SAPBEXHLevel3X 2 4 2" xfId="35246" xr:uid="{800A7B3C-5323-47BD-A7B0-87D665C22FBF}"/>
    <cellStyle name="SAPBEXHLevel3X 2 4 2 2" xfId="36354" xr:uid="{3D6FD789-8A58-4C0E-99A2-F20FE5E1FF9F}"/>
    <cellStyle name="SAPBEXHLevel3X 2 4 3" xfId="34944" xr:uid="{43FA3705-9033-479B-8C3E-ABC3B7AEA6F9}"/>
    <cellStyle name="SAPBEXHLevel3X 2 4 4" xfId="36101" xr:uid="{9707641F-BADA-4F31-AC97-F650371C8F57}"/>
    <cellStyle name="SAPBEXHLevel3X 2 5" xfId="34417" xr:uid="{381FAD7C-D2CD-4E57-A11B-F92B4EB73EEE}"/>
    <cellStyle name="SAPBEXHLevel3X 2 5 2" xfId="34794" xr:uid="{78AC6C94-9324-465C-B1A5-8A3C42A7D680}"/>
    <cellStyle name="SAPBEXHLevel3X 2 5 3" xfId="35951" xr:uid="{810E876E-FB96-4B3C-8683-44AD47A79856}"/>
    <cellStyle name="SAPBEXHLevel3X 2 6" xfId="34741" xr:uid="{328086F5-D4F3-4F71-B13C-206F348CA33C}"/>
    <cellStyle name="SAPBEXHLevel3X 2 7" xfId="35898" xr:uid="{67543232-6994-4414-94C4-674D1899F885}"/>
    <cellStyle name="SAPBEXinputData" xfId="34183" xr:uid="{EBF0BF2E-6A72-42A7-BC61-E664992FE57C}"/>
    <cellStyle name="SAPBEXItemHeader" xfId="34184" xr:uid="{9D05BC9A-40DE-438F-AAFA-EB044263DA9B}"/>
    <cellStyle name="SAPBEXItemHeader 2" xfId="34284" xr:uid="{F537B154-652B-4B2E-9812-1F48F39CD5FF}"/>
    <cellStyle name="SAPBEXItemHeader 2 2" xfId="34631" xr:uid="{B7229A1A-B5E9-4C54-B0C6-3CC9A609C0CE}"/>
    <cellStyle name="SAPBEXItemHeader 2 2 2" xfId="35303" xr:uid="{258F2A08-DCB5-4162-8F75-0E2552FC013A}"/>
    <cellStyle name="SAPBEXItemHeader 2 2 2 2" xfId="36411" xr:uid="{68D6F783-8415-46C3-A629-F37CDD959042}"/>
    <cellStyle name="SAPBEXItemHeader 2 2 3" xfId="35002" xr:uid="{4E857878-4015-4EB2-BEFA-C7FCED0775D9}"/>
    <cellStyle name="SAPBEXItemHeader 2 2 4" xfId="36159" xr:uid="{B730DA71-049A-4898-9AA8-EDDAB1202591}"/>
    <cellStyle name="SAPBEXItemHeader 2 3" xfId="34668" xr:uid="{2D3F4DAA-F11B-4BA9-A801-1497CF90B813}"/>
    <cellStyle name="SAPBEXItemHeader 2 3 2" xfId="35324" xr:uid="{007171A3-6789-493A-AD34-C15B69C0D6D2}"/>
    <cellStyle name="SAPBEXItemHeader 2 3 2 2" xfId="36432" xr:uid="{D1E3D5C9-0FE1-4374-A19D-9A99B2EE1DA7}"/>
    <cellStyle name="SAPBEXItemHeader 2 3 3" xfId="35031" xr:uid="{8B17D409-2338-40A6-BFB8-4A8F8D76822A}"/>
    <cellStyle name="SAPBEXItemHeader 2 3 4" xfId="36188" xr:uid="{A5839CE1-DB7A-4454-BC25-C2CD7619BD72}"/>
    <cellStyle name="SAPBEXItemHeader 2 4" xfId="34572" xr:uid="{87779150-4EA0-4D99-961C-9399AD7BBDF5}"/>
    <cellStyle name="SAPBEXItemHeader 2 4 2" xfId="35247" xr:uid="{DB07EB1D-8712-4B67-8C97-653D5BE26FA8}"/>
    <cellStyle name="SAPBEXItemHeader 2 4 2 2" xfId="36355" xr:uid="{825C4922-4A08-49A6-8CD8-54FDA892083B}"/>
    <cellStyle name="SAPBEXItemHeader 2 4 3" xfId="34945" xr:uid="{CF24EAA8-6D9F-415F-A090-CAAD72957D19}"/>
    <cellStyle name="SAPBEXItemHeader 2 4 4" xfId="36102" xr:uid="{078B7005-EBE8-4BFA-864D-07A5E349C4EB}"/>
    <cellStyle name="SAPBEXItemHeader 2 5" xfId="34530" xr:uid="{F07DE737-CB55-4C90-A9CE-24B74D50D366}"/>
    <cellStyle name="SAPBEXItemHeader 2 5 2" xfId="34903" xr:uid="{2EBF4C95-3246-4394-95C6-3D7EC9A6B49C}"/>
    <cellStyle name="SAPBEXItemHeader 2 5 3" xfId="36060" xr:uid="{56FC502C-0669-4A40-B6D8-D025D038710E}"/>
    <cellStyle name="SAPBEXItemHeader 2 6" xfId="34742" xr:uid="{85B17CD1-F5E7-4271-812C-B8370E7406F1}"/>
    <cellStyle name="SAPBEXItemHeader 2 7" xfId="35899" xr:uid="{5DF00D95-6833-4B54-989F-3CA4C7081535}"/>
    <cellStyle name="SAPBEXresData" xfId="34185" xr:uid="{EE729E74-B4FF-4175-AB57-D48C3A24FA45}"/>
    <cellStyle name="SAPBEXresData 2" xfId="34285" xr:uid="{C16EDF71-C84C-4B21-9D4C-C40C6BFE7BF4}"/>
    <cellStyle name="SAPBEXresData 2 2" xfId="34632" xr:uid="{0DCA9D81-4A37-4327-8C55-68FCC85C84C4}"/>
    <cellStyle name="SAPBEXresData 2 2 2" xfId="35304" xr:uid="{6A94ADFE-C0B4-4CE8-B2E7-BF8F7D30DFD3}"/>
    <cellStyle name="SAPBEXresData 2 2 2 2" xfId="36412" xr:uid="{615B5757-C407-464F-897C-052C59CE7045}"/>
    <cellStyle name="SAPBEXresData 2 2 3" xfId="35003" xr:uid="{484B5896-D60C-45F3-AB06-8F7314B4AEF6}"/>
    <cellStyle name="SAPBEXresData 2 2 4" xfId="36160" xr:uid="{B7320D77-8DBA-404B-B112-163D789C2A45}"/>
    <cellStyle name="SAPBEXresData 2 3" xfId="34669" xr:uid="{AEDE9514-08E2-460F-8CBF-00CEB526AD26}"/>
    <cellStyle name="SAPBEXresData 2 3 2" xfId="35325" xr:uid="{D0E80323-F484-47EA-9960-B4B0519227CE}"/>
    <cellStyle name="SAPBEXresData 2 3 2 2" xfId="36433" xr:uid="{B8B971EE-7D1F-4FB9-9F40-FFEEBEC92175}"/>
    <cellStyle name="SAPBEXresData 2 3 3" xfId="35032" xr:uid="{9A2CC77A-1373-4E8C-A945-D2EAF88D92BC}"/>
    <cellStyle name="SAPBEXresData 2 3 4" xfId="36189" xr:uid="{8D12D038-BEFD-4B5E-AAEC-B28D8DDFA230}"/>
    <cellStyle name="SAPBEXresData 2 4" xfId="34573" xr:uid="{E81CC1A3-B183-489F-AACD-98DCCB299A66}"/>
    <cellStyle name="SAPBEXresData 2 4 2" xfId="35248" xr:uid="{FD672401-7453-43D5-B7BC-2A4D3B6B67FE}"/>
    <cellStyle name="SAPBEXresData 2 4 2 2" xfId="36356" xr:uid="{5FF9E7F4-4A02-4441-B17F-ACFA19889E5C}"/>
    <cellStyle name="SAPBEXresData 2 4 3" xfId="34946" xr:uid="{643DF294-DCAE-45D5-8C2E-A13A17CFCC50}"/>
    <cellStyle name="SAPBEXresData 2 4 4" xfId="36103" xr:uid="{0ED690C9-24F3-463B-8E46-B7DC663B3867}"/>
    <cellStyle name="SAPBEXresData 2 5" xfId="34415" xr:uid="{72EAEF2E-9D70-46DE-8831-72E9B8CA092A}"/>
    <cellStyle name="SAPBEXresData 2 5 2" xfId="34792" xr:uid="{DD03230D-FDD7-48CD-A830-D66A419218A5}"/>
    <cellStyle name="SAPBEXresData 2 5 3" xfId="35949" xr:uid="{F5F405BB-1539-4F4F-8AE0-A0FB9B06A483}"/>
    <cellStyle name="SAPBEXresData 2 6" xfId="34743" xr:uid="{6C879817-1773-4674-8CBA-87318EBEBB69}"/>
    <cellStyle name="SAPBEXresData 2 7" xfId="35900" xr:uid="{4BE25ECC-48E4-480B-A98E-1D6DB691AE37}"/>
    <cellStyle name="SAPBEXresDataEmph" xfId="34186" xr:uid="{45526290-5731-4119-98FD-F98C1C3C72DE}"/>
    <cellStyle name="SAPBEXresItem" xfId="34187" xr:uid="{1CFFB5BF-A992-48DE-80E5-9183603ED9E0}"/>
    <cellStyle name="SAPBEXresItem 2" xfId="34286" xr:uid="{A69475C7-FFF2-4EA6-B6BC-CBC67AF4E248}"/>
    <cellStyle name="SAPBEXresItem 2 2" xfId="34633" xr:uid="{C9120C8D-19AE-458C-9613-BB02223FCACC}"/>
    <cellStyle name="SAPBEXresItem 2 2 2" xfId="35305" xr:uid="{115B07D0-2231-4573-B61E-BCF39B2247FB}"/>
    <cellStyle name="SAPBEXresItem 2 2 2 2" xfId="36413" xr:uid="{3793DEFF-9176-42F6-BE7A-26B01EDF8832}"/>
    <cellStyle name="SAPBEXresItem 2 2 3" xfId="35004" xr:uid="{BDDB7ECD-0094-45B9-A1E8-FDDA29617F1D}"/>
    <cellStyle name="SAPBEXresItem 2 2 4" xfId="36161" xr:uid="{0CECCC9B-C4B4-4683-ABBF-8F19BBE1AF56}"/>
    <cellStyle name="SAPBEXresItem 2 3" xfId="34670" xr:uid="{3EB6504C-4CEE-403A-A3A3-624C633C6146}"/>
    <cellStyle name="SAPBEXresItem 2 3 2" xfId="35326" xr:uid="{6B1B7313-C944-4B86-8064-D421E1103295}"/>
    <cellStyle name="SAPBEXresItem 2 3 2 2" xfId="36434" xr:uid="{C46B3436-FEDD-4C78-B261-324EFA7C4C36}"/>
    <cellStyle name="SAPBEXresItem 2 3 3" xfId="35033" xr:uid="{FD51C597-2FDB-4D92-BBF8-8179F7FA77A8}"/>
    <cellStyle name="SAPBEXresItem 2 3 4" xfId="36190" xr:uid="{02F79D8D-67D6-4BA0-829A-AFE933643C5A}"/>
    <cellStyle name="SAPBEXresItem 2 4" xfId="34574" xr:uid="{16B82DF0-FA6C-4897-85C3-34F45BA1B76B}"/>
    <cellStyle name="SAPBEXresItem 2 4 2" xfId="35249" xr:uid="{2CC84C02-ACAD-41EC-98FF-CBC20AB7F0F9}"/>
    <cellStyle name="SAPBEXresItem 2 4 2 2" xfId="36357" xr:uid="{6D29604D-6E48-4B67-A60F-EE909FD2D62E}"/>
    <cellStyle name="SAPBEXresItem 2 4 3" xfId="34947" xr:uid="{7AC91E0A-8163-42F7-B58A-36FFBA128FCC}"/>
    <cellStyle name="SAPBEXresItem 2 4 4" xfId="36104" xr:uid="{7FD00BFA-A578-402E-BE9A-E47FC078CC4D}"/>
    <cellStyle name="SAPBEXresItem 2 5" xfId="34531" xr:uid="{F1940A33-C55B-411A-AD3D-7B7E6F83A1D0}"/>
    <cellStyle name="SAPBEXresItem 2 5 2" xfId="34904" xr:uid="{5D9D7CF8-5E3E-4A37-A539-DC59E0AD6A47}"/>
    <cellStyle name="SAPBEXresItem 2 5 3" xfId="36061" xr:uid="{C51CBF9D-7F6C-4650-BF23-ACFB452D0200}"/>
    <cellStyle name="SAPBEXresItem 2 6" xfId="34744" xr:uid="{94543225-9935-44BD-98AD-C39AA650EC0E}"/>
    <cellStyle name="SAPBEXresItem 2 7" xfId="35901" xr:uid="{4ACCEA23-F78D-44EF-892C-DC5161D606F2}"/>
    <cellStyle name="SAPBEXresItemX" xfId="34188" xr:uid="{2F3CA657-1DE3-4B47-ACDE-6729F7AEDC4E}"/>
    <cellStyle name="SAPBEXresItemX 2" xfId="34287" xr:uid="{1CDD62AD-FB26-4F98-B7A9-8F49E2A10944}"/>
    <cellStyle name="SAPBEXresItemX 2 2" xfId="34634" xr:uid="{09DBB340-3452-423D-B779-1F26114306B1}"/>
    <cellStyle name="SAPBEXresItemX 2 2 2" xfId="35306" xr:uid="{A209766C-3130-4A8E-A829-76FE79C71E2B}"/>
    <cellStyle name="SAPBEXresItemX 2 2 2 2" xfId="36414" xr:uid="{9ACE8A11-2A48-4F0C-BF9B-1DFC38B33C63}"/>
    <cellStyle name="SAPBEXresItemX 2 2 3" xfId="35005" xr:uid="{45838C8F-2D55-41AD-A4E7-1C4F5ABD55E9}"/>
    <cellStyle name="SAPBEXresItemX 2 2 4" xfId="36162" xr:uid="{3178ADA9-7950-40C8-AF34-C91F322BDDD6}"/>
    <cellStyle name="SAPBEXresItemX 2 3" xfId="34671" xr:uid="{8F4CBEE2-5A6E-4E3A-9DF3-C0183486174B}"/>
    <cellStyle name="SAPBEXresItemX 2 3 2" xfId="35327" xr:uid="{2330AE3A-99D6-452C-90A0-798E77C91FA1}"/>
    <cellStyle name="SAPBEXresItemX 2 3 2 2" xfId="36435" xr:uid="{E53D216D-06EB-41C8-B409-7F575A1F63EA}"/>
    <cellStyle name="SAPBEXresItemX 2 3 3" xfId="35034" xr:uid="{7C0DE705-CCCD-43ED-9E84-F63A26E9BD5A}"/>
    <cellStyle name="SAPBEXresItemX 2 3 4" xfId="36191" xr:uid="{C083FC4F-3165-4066-96CE-DED6CA0C5003}"/>
    <cellStyle name="SAPBEXresItemX 2 4" xfId="34575" xr:uid="{855FD927-B6C5-4B26-8460-25F8DE680E61}"/>
    <cellStyle name="SAPBEXresItemX 2 4 2" xfId="35250" xr:uid="{E9E2DBCF-E9C2-418B-8A57-3927647FD16E}"/>
    <cellStyle name="SAPBEXresItemX 2 4 2 2" xfId="36358" xr:uid="{EF3ED75E-EBF6-4D8B-8C85-3E073C597C17}"/>
    <cellStyle name="SAPBEXresItemX 2 4 3" xfId="34948" xr:uid="{D6C2325B-8F1D-4501-AF3D-99F54B7AA43D}"/>
    <cellStyle name="SAPBEXresItemX 2 4 4" xfId="36105" xr:uid="{01095D20-1309-4AE1-8AC8-21F2EA09D8F2}"/>
    <cellStyle name="SAPBEXresItemX 2 5" xfId="34414" xr:uid="{09984DDA-F46D-4F90-8316-C33E0B791D64}"/>
    <cellStyle name="SAPBEXresItemX 2 5 2" xfId="34791" xr:uid="{1872E64E-42C7-46F0-A8A2-E6C406791844}"/>
    <cellStyle name="SAPBEXresItemX 2 5 3" xfId="35948" xr:uid="{08FE41BE-31E2-4FFD-A44E-A70E71A0E4BE}"/>
    <cellStyle name="SAPBEXresItemX 2 6" xfId="34745" xr:uid="{5939D130-5AB8-4126-AB5B-576573C242D0}"/>
    <cellStyle name="SAPBEXresItemX 2 7" xfId="35902" xr:uid="{2FBE4716-CD6D-4CA2-B838-5EAFB98F447A}"/>
    <cellStyle name="SAPBEXstdData" xfId="33775" xr:uid="{C7EA3158-02D7-43A0-9C1B-1E30B2779B9F}"/>
    <cellStyle name="SAPBEXstdData 2" xfId="34288" xr:uid="{09C83F23-43FA-4E3B-B1E4-8440C98C26B4}"/>
    <cellStyle name="SAPBEXstdData 2 2" xfId="34635" xr:uid="{2033EBA9-1014-47CE-8F50-654E3D286B85}"/>
    <cellStyle name="SAPBEXstdData 2 2 2" xfId="35307" xr:uid="{DAE14DBC-30ED-4016-B85B-9003577FEE7A}"/>
    <cellStyle name="SAPBEXstdData 2 2 2 2" xfId="36415" xr:uid="{0B82493C-7698-4ADA-91A3-6A568DBF6A9E}"/>
    <cellStyle name="SAPBEXstdData 2 2 3" xfId="35006" xr:uid="{FBCE5D2C-4F9F-4F65-A783-C3E604609A8B}"/>
    <cellStyle name="SAPBEXstdData 2 2 4" xfId="36163" xr:uid="{BFBD0B3B-5CB0-40E7-840A-95E838CE226D}"/>
    <cellStyle name="SAPBEXstdData 2 3" xfId="34672" xr:uid="{62DDAE04-3D78-4A67-98AF-60DB018D8559}"/>
    <cellStyle name="SAPBEXstdData 2 3 2" xfId="35328" xr:uid="{4C545229-0CDA-429F-884D-FD4E80CEA379}"/>
    <cellStyle name="SAPBEXstdData 2 3 2 2" xfId="36436" xr:uid="{8A360760-18D0-4F96-AEC8-1D9403BC3E98}"/>
    <cellStyle name="SAPBEXstdData 2 3 3" xfId="35035" xr:uid="{E5298A87-12EB-4284-BE24-09209CF73640}"/>
    <cellStyle name="SAPBEXstdData 2 3 4" xfId="36192" xr:uid="{740D2728-3528-4598-8CF7-3496A9BBF985}"/>
    <cellStyle name="SAPBEXstdData 2 4" xfId="34576" xr:uid="{E328C917-09BD-4683-B534-FA75DAE31C25}"/>
    <cellStyle name="SAPBEXstdData 2 4 2" xfId="35251" xr:uid="{5F2AF035-7AFA-47E8-BE22-D1CDE1B599CD}"/>
    <cellStyle name="SAPBEXstdData 2 4 2 2" xfId="36359" xr:uid="{EE9191F5-897E-435E-B97A-6A721769945C}"/>
    <cellStyle name="SAPBEXstdData 2 4 3" xfId="34949" xr:uid="{D4BED133-7B50-45FC-9403-798B3E2198EF}"/>
    <cellStyle name="SAPBEXstdData 2 4 4" xfId="36106" xr:uid="{9F27DAFF-EEB2-4CAA-8D40-8C2507EF9F2C}"/>
    <cellStyle name="SAPBEXstdData 2 5" xfId="34413" xr:uid="{626D0C1C-8799-4ED3-BA05-DEF2A9178E46}"/>
    <cellStyle name="SAPBEXstdData 2 5 2" xfId="34790" xr:uid="{D911411E-0CEB-41DD-93B4-7AACE7B08ACC}"/>
    <cellStyle name="SAPBEXstdData 2 5 3" xfId="35947" xr:uid="{2AF1FB29-2370-4673-9723-FB2AD9896CEB}"/>
    <cellStyle name="SAPBEXstdData 2 6" xfId="34746" xr:uid="{F728DE52-5404-4B9B-AB10-53B2E271088C}"/>
    <cellStyle name="SAPBEXstdData 2 7" xfId="35903" xr:uid="{EE40DEA7-EC05-4F07-9171-A7C0219DA93C}"/>
    <cellStyle name="SAPBEXstdDataEmph" xfId="34190" xr:uid="{5DAC72A4-D3FB-4B39-9D74-FB46370C6A8A}"/>
    <cellStyle name="SAPBEXstdDataEmph 2" xfId="34289" xr:uid="{6BB54F9A-4861-4B1D-A180-B09CD7025E7B}"/>
    <cellStyle name="SAPBEXstdDataEmph 2 2" xfId="34636" xr:uid="{D8503D4A-E7E2-44B5-9633-734C7A18F8ED}"/>
    <cellStyle name="SAPBEXstdDataEmph 2 2 2" xfId="35308" xr:uid="{0FF032C7-E7E6-42BE-BD4B-5A6B6DBF8505}"/>
    <cellStyle name="SAPBEXstdDataEmph 2 2 2 2" xfId="36416" xr:uid="{6FA5899B-AE7E-4C40-8F67-6C9DCB259C88}"/>
    <cellStyle name="SAPBEXstdDataEmph 2 2 3" xfId="35007" xr:uid="{B21212C8-91E8-4833-A2A9-2F211DFEAC8D}"/>
    <cellStyle name="SAPBEXstdDataEmph 2 2 4" xfId="36164" xr:uid="{CC31F958-A3D1-472A-957E-BA2A874B8BEB}"/>
    <cellStyle name="SAPBEXstdDataEmph 2 3" xfId="34673" xr:uid="{60281EBF-24A8-46CC-BE8A-2AF42AC4F537}"/>
    <cellStyle name="SAPBEXstdDataEmph 2 3 2" xfId="35329" xr:uid="{5E509812-1DDE-4A1E-AB28-928EE85DF697}"/>
    <cellStyle name="SAPBEXstdDataEmph 2 3 2 2" xfId="36437" xr:uid="{3A188EF3-2B74-4614-91D8-9849C831A7F6}"/>
    <cellStyle name="SAPBEXstdDataEmph 2 3 3" xfId="35036" xr:uid="{BF5F621A-B4B7-4D7D-80DF-9F014B0F50F3}"/>
    <cellStyle name="SAPBEXstdDataEmph 2 3 4" xfId="36193" xr:uid="{C928AC38-42C8-4DCE-BCDF-83B21073B4B1}"/>
    <cellStyle name="SAPBEXstdDataEmph 2 4" xfId="34577" xr:uid="{3F08AB7C-99FA-4428-9DBD-CD2A6AD49454}"/>
    <cellStyle name="SAPBEXstdDataEmph 2 4 2" xfId="35252" xr:uid="{82C8816D-2830-4C35-B113-C03773A1EE02}"/>
    <cellStyle name="SAPBEXstdDataEmph 2 4 2 2" xfId="36360" xr:uid="{08CF9169-BF69-40A2-BAFA-1F6F28A37382}"/>
    <cellStyle name="SAPBEXstdDataEmph 2 4 3" xfId="34950" xr:uid="{C78BF6DA-CCE9-487C-883C-1E8331A375BF}"/>
    <cellStyle name="SAPBEXstdDataEmph 2 4 4" xfId="36107" xr:uid="{92C65480-03C4-4F5F-A4D8-9A4637EAECFD}"/>
    <cellStyle name="SAPBEXstdDataEmph 2 5" xfId="34412" xr:uid="{2F40B432-FA2D-48DE-90E8-091C2A07697A}"/>
    <cellStyle name="SAPBEXstdDataEmph 2 5 2" xfId="34789" xr:uid="{F34B45A0-8A4C-4EB3-A048-CA06EF314EF5}"/>
    <cellStyle name="SAPBEXstdDataEmph 2 5 3" xfId="35946" xr:uid="{C101FF33-6EA2-4D35-81EA-F05B728F0A64}"/>
    <cellStyle name="SAPBEXstdDataEmph 2 6" xfId="34747" xr:uid="{EC84B488-2691-48D7-9EE3-2C7543B6C28E}"/>
    <cellStyle name="SAPBEXstdDataEmph 2 7" xfId="35904" xr:uid="{E3D9AC6A-0BB7-4A04-AA8C-15E15BF5C12D}"/>
    <cellStyle name="SAPBEXstdItem" xfId="33774" xr:uid="{52743619-98C5-40DE-85D6-9654B36EC35C}"/>
    <cellStyle name="SAPBEXstdItem 2" xfId="34290" xr:uid="{250C3A8D-F635-4D91-98F3-4C34DD68C310}"/>
    <cellStyle name="SAPBEXstdItem 2 2" xfId="34637" xr:uid="{EE22C4E3-5FD5-40C5-9EFD-EFFF174ECB27}"/>
    <cellStyle name="SAPBEXstdItem 2 2 2" xfId="35309" xr:uid="{44899F3D-09FE-459F-AA66-987C585AE5A2}"/>
    <cellStyle name="SAPBEXstdItem 2 2 2 2" xfId="36417" xr:uid="{851BD05B-E488-46A8-AD37-31BD6F57C2D0}"/>
    <cellStyle name="SAPBEXstdItem 2 2 3" xfId="35008" xr:uid="{454EFA89-81A1-4F61-A15F-E1D9BE9C04E1}"/>
    <cellStyle name="SAPBEXstdItem 2 2 4" xfId="36165" xr:uid="{1DC3BFA4-E46B-4FE9-B2B3-382C9D7C85CC}"/>
    <cellStyle name="SAPBEXstdItem 2 3" xfId="34674" xr:uid="{601F1002-F900-4B47-AECA-75046E550484}"/>
    <cellStyle name="SAPBEXstdItem 2 3 2" xfId="35330" xr:uid="{DF9345F8-F65E-4AAA-B9F8-C6DAB8430731}"/>
    <cellStyle name="SAPBEXstdItem 2 3 2 2" xfId="36438" xr:uid="{95E2D123-2882-4900-868A-DD53AA98D472}"/>
    <cellStyle name="SAPBEXstdItem 2 3 3" xfId="35037" xr:uid="{0E36FB9D-8525-4FD7-B07F-A2BECF601D17}"/>
    <cellStyle name="SAPBEXstdItem 2 3 4" xfId="36194" xr:uid="{BFD7B3CA-A292-476C-8EA5-6B542F2DF21D}"/>
    <cellStyle name="SAPBEXstdItem 2 4" xfId="34578" xr:uid="{BDBCEFC3-4F6E-463A-B3CE-EF3D36FB6A28}"/>
    <cellStyle name="SAPBEXstdItem 2 4 2" xfId="35253" xr:uid="{CF52411D-59F8-4BEF-BCE3-F3995A7BB95E}"/>
    <cellStyle name="SAPBEXstdItem 2 4 2 2" xfId="36361" xr:uid="{6038CDEE-9C39-4B66-A910-75317AABEC2C}"/>
    <cellStyle name="SAPBEXstdItem 2 4 3" xfId="34951" xr:uid="{67B0D2AE-3B50-42C6-8735-2BB08B9B7E9C}"/>
    <cellStyle name="SAPBEXstdItem 2 4 4" xfId="36108" xr:uid="{06ABAD3C-9C07-4549-9369-A01F2F40119E}"/>
    <cellStyle name="SAPBEXstdItem 2 5" xfId="34411" xr:uid="{04AFDCF3-3146-4471-BE38-9D8F6F86979F}"/>
    <cellStyle name="SAPBEXstdItem 2 5 2" xfId="34788" xr:uid="{06E701FE-2E84-42A9-9E40-5111C583F4F3}"/>
    <cellStyle name="SAPBEXstdItem 2 5 3" xfId="35945" xr:uid="{5862C18C-9751-47D5-92E6-D5543F4DF806}"/>
    <cellStyle name="SAPBEXstdItem 2 6" xfId="34748" xr:uid="{6A64E578-A21E-4C46-BE84-4620066A70CC}"/>
    <cellStyle name="SAPBEXstdItem 2 7" xfId="35905" xr:uid="{4DA775AB-94FF-4939-8A26-5B044AC0BAE5}"/>
    <cellStyle name="SAPBEXstdItemX" xfId="34191" xr:uid="{ABAC446C-1DAC-4267-9702-E3E5D3114570}"/>
    <cellStyle name="SAPBEXstdItemX 2" xfId="34291" xr:uid="{A8CC2C52-DF76-4D3B-A715-01F8C35B0DC9}"/>
    <cellStyle name="SAPBEXstdItemX 2 2" xfId="34638" xr:uid="{9D2EA4BD-306A-40CB-9108-5F8992B6A47D}"/>
    <cellStyle name="SAPBEXstdItemX 2 2 2" xfId="35310" xr:uid="{3E8D9FEC-207E-4CB6-BF1A-534644E5AC3A}"/>
    <cellStyle name="SAPBEXstdItemX 2 2 2 2" xfId="36418" xr:uid="{4A667FCC-14FB-4604-AA5D-82F24C8AB67C}"/>
    <cellStyle name="SAPBEXstdItemX 2 2 3" xfId="35009" xr:uid="{2D749A58-3CE0-4F8B-AD8C-659A0F3ABBAE}"/>
    <cellStyle name="SAPBEXstdItemX 2 2 4" xfId="36166" xr:uid="{67FBB97D-82EA-4ACD-AB71-3E1FADD96C64}"/>
    <cellStyle name="SAPBEXstdItemX 2 3" xfId="34675" xr:uid="{67AF53B3-2E4E-49EC-8B74-52AEDFBE59B9}"/>
    <cellStyle name="SAPBEXstdItemX 2 3 2" xfId="35331" xr:uid="{03CE68D3-5973-420E-A6EB-9021335390DB}"/>
    <cellStyle name="SAPBEXstdItemX 2 3 2 2" xfId="36439" xr:uid="{E83C29CC-5E3D-4E62-BEC1-4559643B4D05}"/>
    <cellStyle name="SAPBEXstdItemX 2 3 3" xfId="35038" xr:uid="{25553C98-9A2E-4D89-9AB1-25B9B651AC8A}"/>
    <cellStyle name="SAPBEXstdItemX 2 3 4" xfId="36195" xr:uid="{1E8302D6-0514-43FA-BBF0-F12D3BF876DE}"/>
    <cellStyle name="SAPBEXstdItemX 2 4" xfId="34579" xr:uid="{090213D7-E609-4C18-BF8C-32C9B4B2BBDD}"/>
    <cellStyle name="SAPBEXstdItemX 2 4 2" xfId="35254" xr:uid="{565E79CA-4DB0-4159-A5CA-205DAC0C96DF}"/>
    <cellStyle name="SAPBEXstdItemX 2 4 2 2" xfId="36362" xr:uid="{2F7330B2-6182-41C4-8CF8-A52B4416B843}"/>
    <cellStyle name="SAPBEXstdItemX 2 4 3" xfId="34952" xr:uid="{61AD8117-616E-4364-BC8F-417D4C6911B0}"/>
    <cellStyle name="SAPBEXstdItemX 2 4 4" xfId="36109" xr:uid="{C139D06F-4E1A-4066-AD6D-DD7C522C4FE3}"/>
    <cellStyle name="SAPBEXstdItemX 2 5" xfId="34410" xr:uid="{16DCB689-D407-4154-98B0-5366FCFE28BD}"/>
    <cellStyle name="SAPBEXstdItemX 2 5 2" xfId="34787" xr:uid="{3FF0E24B-AA98-43FF-ADE8-3FD5D5A5B17B}"/>
    <cellStyle name="SAPBEXstdItemX 2 5 3" xfId="35944" xr:uid="{9A4ED873-8DEF-4DA3-A825-E769CA53E607}"/>
    <cellStyle name="SAPBEXstdItemX 2 6" xfId="34749" xr:uid="{3CF701C2-F244-4EDD-B706-F50F0D04B6EA}"/>
    <cellStyle name="SAPBEXstdItemX 2 7" xfId="35906" xr:uid="{0E9DE9B9-5E3E-49AC-A659-BFF0D9341301}"/>
    <cellStyle name="SAPBEXtitle" xfId="34192" xr:uid="{21D3A741-D662-4304-9FFE-92721E599E9F}"/>
    <cellStyle name="SAPBEXtitle 2" xfId="34292" xr:uid="{C4CE0FB6-0333-4069-80FA-D54CDDDA3146}"/>
    <cellStyle name="SAPBEXtitle 2 2" xfId="34639" xr:uid="{5862C5E2-B4FA-4734-8463-AD5D05997BB4}"/>
    <cellStyle name="SAPBEXtitle 2 2 2" xfId="35311" xr:uid="{C9DBA5BF-C9F4-4243-8153-D6D2B0EF8552}"/>
    <cellStyle name="SAPBEXtitle 2 2 2 2" xfId="36419" xr:uid="{EE7D97B0-E9A0-47E1-8707-CE5FC93832BF}"/>
    <cellStyle name="SAPBEXtitle 2 2 3" xfId="35010" xr:uid="{27EA38B7-BF37-4EAC-8A4C-1D58976C1FB5}"/>
    <cellStyle name="SAPBEXtitle 2 2 4" xfId="36167" xr:uid="{086805B2-51E7-4368-B72D-86587ACE8940}"/>
    <cellStyle name="SAPBEXtitle 2 3" xfId="34676" xr:uid="{D502B1BA-BA60-4FDB-8A7F-66307A0E7AB0}"/>
    <cellStyle name="SAPBEXtitle 2 3 2" xfId="35332" xr:uid="{9C56CC7B-07D7-4FA4-B15D-E8B8F9CF9560}"/>
    <cellStyle name="SAPBEXtitle 2 3 2 2" xfId="36440" xr:uid="{D75684F8-FD4C-41EE-9083-8F3618590196}"/>
    <cellStyle name="SAPBEXtitle 2 3 3" xfId="35039" xr:uid="{2992EC2D-BA96-42EA-AC62-DE3EBF7FB5DE}"/>
    <cellStyle name="SAPBEXtitle 2 3 4" xfId="36196" xr:uid="{D2AA435C-3D47-47BB-8D9C-ADBB5088F000}"/>
    <cellStyle name="SAPBEXtitle 2 4" xfId="34580" xr:uid="{AB9F30D9-2F68-4341-8325-28C166C1E2B9}"/>
    <cellStyle name="SAPBEXtitle 2 4 2" xfId="35255" xr:uid="{5F0DF4BE-76F1-4FAE-B1BD-288E910E7B18}"/>
    <cellStyle name="SAPBEXtitle 2 4 2 2" xfId="36363" xr:uid="{7C893038-AE57-425B-8C59-32C286D94C28}"/>
    <cellStyle name="SAPBEXtitle 2 4 3" xfId="34953" xr:uid="{5FA61CB0-8E85-40D9-850F-3A6A9D103752}"/>
    <cellStyle name="SAPBEXtitle 2 4 4" xfId="36110" xr:uid="{B7A3E0F5-048A-4235-96D8-C9F88A6CC624}"/>
    <cellStyle name="SAPBEXtitle 2 5" xfId="34454" xr:uid="{251DD233-6936-4792-800C-9A58C3E686E0}"/>
    <cellStyle name="SAPBEXtitle 2 5 2" xfId="34831" xr:uid="{8B0CFB9F-9BB3-4193-95EC-44C8A3C56230}"/>
    <cellStyle name="SAPBEXtitle 2 5 3" xfId="35988" xr:uid="{2EA14351-972C-4E12-B530-ADD1816FB979}"/>
    <cellStyle name="SAPBEXtitle 2 6" xfId="34750" xr:uid="{E1F1706B-DB60-42A1-B240-BFC0D36CCCFA}"/>
    <cellStyle name="SAPBEXtitle 2 7" xfId="35907" xr:uid="{143909ED-D2AC-471A-A8CE-3138741758B3}"/>
    <cellStyle name="SAPBEXunassignedItem" xfId="34193" xr:uid="{15A85709-F75C-455A-AD8D-5C7B80AD4337}"/>
    <cellStyle name="SAPBEXundefined" xfId="34194" xr:uid="{ED494D7C-909D-402C-88BD-5E104DB51D6F}"/>
    <cellStyle name="SAPBEXundefined 2" xfId="34293" xr:uid="{A27C8242-3837-4606-9299-3549A731FE58}"/>
    <cellStyle name="SAPBEXundefined 2 2" xfId="34640" xr:uid="{212C04AB-B437-428D-A8B1-545223E72BB4}"/>
    <cellStyle name="SAPBEXundefined 2 2 2" xfId="35312" xr:uid="{47423B20-8593-4BAF-9B9B-D1643FEB0D17}"/>
    <cellStyle name="SAPBEXundefined 2 2 2 2" xfId="36420" xr:uid="{526BB86D-2F2C-406E-A899-1D240980B69F}"/>
    <cellStyle name="SAPBEXundefined 2 2 3" xfId="35011" xr:uid="{28EA2398-FB31-4B1D-9C41-D203E818B4D7}"/>
    <cellStyle name="SAPBEXundefined 2 2 4" xfId="36168" xr:uid="{C64919D3-F386-4279-AE77-D17FDE3F8BC6}"/>
    <cellStyle name="SAPBEXundefined 2 3" xfId="34677" xr:uid="{E8C109F7-F365-4730-A39B-25302B780C03}"/>
    <cellStyle name="SAPBEXundefined 2 3 2" xfId="35333" xr:uid="{EFD4CD18-1648-4938-A46D-FB362CA1EC9B}"/>
    <cellStyle name="SAPBEXundefined 2 3 2 2" xfId="36441" xr:uid="{DF3FD404-3BA7-4308-A94D-B754F6E6AAC1}"/>
    <cellStyle name="SAPBEXundefined 2 3 3" xfId="35040" xr:uid="{3A1E183F-8F0C-4326-9E52-82DA17552670}"/>
    <cellStyle name="SAPBEXundefined 2 3 4" xfId="36197" xr:uid="{1E678069-C525-423C-B21C-2571A25E8DF8}"/>
    <cellStyle name="SAPBEXundefined 2 4" xfId="34379" xr:uid="{58EB9501-5DF3-46D6-903A-94C3CAE08947}"/>
    <cellStyle name="SAPBEXundefined 2 4 2" xfId="35121" xr:uid="{374A21B9-686D-4144-8E29-E1AF47812CEF}"/>
    <cellStyle name="SAPBEXundefined 2 4 2 2" xfId="36229" xr:uid="{27B1CDBA-7CCE-4F3C-9D01-EC23E031FBEE}"/>
    <cellStyle name="SAPBEXundefined 2 4 3" xfId="34756" xr:uid="{08D6A427-47D3-48F7-AE07-2A3509E12C71}"/>
    <cellStyle name="SAPBEXundefined 2 4 4" xfId="35913" xr:uid="{4787CEB8-3D7F-4366-ABE4-666FCAEA6D4C}"/>
    <cellStyle name="SAPBEXundefined 2 5" xfId="34648" xr:uid="{D918C797-57EF-4718-833D-ED0F6D900460}"/>
    <cellStyle name="SAPBEXundefined 2 5 2" xfId="35018" xr:uid="{81C3346D-D8B7-4EF6-8982-6F7450290DBF}"/>
    <cellStyle name="SAPBEXundefined 2 5 3" xfId="36175" xr:uid="{632DD56A-DDEE-41C6-A47E-A7B8D93E00AC}"/>
    <cellStyle name="SAPBEXundefined 2 6" xfId="34751" xr:uid="{C16F2E4E-5ABC-4EDE-B7E5-8E216399FD99}"/>
    <cellStyle name="SAPBEXundefined 2 7" xfId="35908" xr:uid="{F1410D81-BB32-4FD0-8F9C-3108E1FCB8CC}"/>
    <cellStyle name="SAPDataCell" xfId="36451" xr:uid="{ADED9115-41BE-44A9-B8FC-8798C74489D4}"/>
    <cellStyle name="SAPDimensionCell" xfId="36449" xr:uid="{7A5876CC-5453-4687-BDC7-2AC25703F8CE}"/>
    <cellStyle name="SAPMemberCell" xfId="36450" xr:uid="{97742DCD-F82E-4E6F-A243-BE74525AD79F}"/>
    <cellStyle name="Segment - sub 2" xfId="93" xr:uid="{00000000-0005-0000-0000-00005E000000}"/>
    <cellStyle name="Sheet Title" xfId="34195" xr:uid="{DB2ED6FA-F684-4744-8E49-9564614EE2B4}"/>
    <cellStyle name="Smart Forecast" xfId="2955" xr:uid="{3BA39B29-1476-4D1F-805F-956BBFFA53A1}"/>
    <cellStyle name="Smart Highlight" xfId="2954" xr:uid="{EDEC8922-7200-4D20-946E-E0CD40D41BFA}"/>
    <cellStyle name="Smart Subtitle 1" xfId="2950" xr:uid="{2215AF09-8FB8-4873-8565-A3BAA22DF014}"/>
    <cellStyle name="Smart Subtotal" xfId="2951" xr:uid="{DC0E72E7-FF82-4599-8388-0A192FCAFCFC}"/>
    <cellStyle name="Smart Title" xfId="2953" xr:uid="{243B0813-7766-44F7-A607-7968C4A4334D}"/>
    <cellStyle name="Standard 2" xfId="34090" xr:uid="{57CC40F7-E152-4ECD-B497-A816A859FA11}"/>
    <cellStyle name="Tabelltittel" xfId="21827" xr:uid="{F08632F7-CABF-48C2-8ACE-2C6949C56912}"/>
    <cellStyle name="Title" xfId="2527" xr:uid="{5715BB79-EFFA-4633-A701-AB3ED1412C79}"/>
    <cellStyle name="Title 2" xfId="46" xr:uid="{00000000-0005-0000-0000-00005F000000}"/>
    <cellStyle name="Title 2 2" xfId="581" xr:uid="{00000000-0005-0000-0000-0000B9000000}"/>
    <cellStyle name="Title 2 2 2" xfId="2361" xr:uid="{5A380156-9E7A-4DCD-AD93-E6CA29206AC7}"/>
    <cellStyle name="Title 2 2 2 2" xfId="35695" xr:uid="{9CFCE966-B95F-4827-812C-752696A76148}"/>
    <cellStyle name="Title 2 2 3" xfId="34092" xr:uid="{859CDFE6-445E-46B7-B3E9-3708E471FDE5}"/>
    <cellStyle name="Title 2 3" xfId="257" xr:uid="{00000000-0005-0000-0000-000036010000}"/>
    <cellStyle name="Title 2 3 2" xfId="35549" xr:uid="{2BCD3DF6-B60F-43EF-9444-EB2E56B1ECE8}"/>
    <cellStyle name="Title 2 3 3" xfId="34093" xr:uid="{F6866801-D01A-4E35-8886-78BC26DFA233}"/>
    <cellStyle name="Title 2 4" xfId="35372" xr:uid="{E4FF7DBB-D2F1-450C-BE58-5000BD5DEB4D}"/>
    <cellStyle name="Title 2 5" xfId="34091" xr:uid="{95471825-67CC-4C68-B402-20BC6FEF1B1D}"/>
    <cellStyle name="Title 3" xfId="360" xr:uid="{00000000-0005-0000-0000-000037010000}"/>
    <cellStyle name="Title 3 2" xfId="34095" xr:uid="{EE029C21-373F-486D-9C17-039915BA905E}"/>
    <cellStyle name="Title 3 3" xfId="34096" xr:uid="{E8B9B85B-6144-4498-A6E2-DC7A55995012}"/>
    <cellStyle name="Title 3 4" xfId="35586" xr:uid="{28828573-7787-49A2-BC04-BCF9DBA81469}"/>
    <cellStyle name="Title 3 5" xfId="34094" xr:uid="{C72AF250-BBE5-48BB-87C5-B3FEC466E1F0}"/>
    <cellStyle name="Title 4" xfId="490" xr:uid="{00000000-0005-0000-0000-000038010000}"/>
    <cellStyle name="Title 4 2" xfId="35647" xr:uid="{14F17385-22C3-4F15-BF09-37C810513E12}"/>
    <cellStyle name="Title 4 3" xfId="34097" xr:uid="{97CAD2A7-5440-4029-9516-A7F7F81085B2}"/>
    <cellStyle name="Title 5" xfId="34098" xr:uid="{13D20B68-AB32-462B-8883-9EBF7C2718D2}"/>
    <cellStyle name="Tittel 2" xfId="303" xr:uid="{00000000-0005-0000-0000-0000E8020000}"/>
    <cellStyle name="Total" xfId="2536" xr:uid="{CFABA1CA-4583-4628-8477-6929414082B5}"/>
    <cellStyle name="Total 2" xfId="47" xr:uid="{00000000-0005-0000-0000-000060000000}"/>
    <cellStyle name="Total 2 2" xfId="582" xr:uid="{00000000-0005-0000-0000-0000BA000000}"/>
    <cellStyle name="Total 2 2 2" xfId="34523" xr:uid="{E98EE7F5-BD30-4006-9970-549E586B8AF4}"/>
    <cellStyle name="Total 2 2 2 2" xfId="34896" xr:uid="{71029E08-EC4A-4B54-8868-D24E32245C71}"/>
    <cellStyle name="Total 2 2 2 3" xfId="36053" xr:uid="{D5F773E8-4F07-4E13-8D9C-069439D6949D}"/>
    <cellStyle name="Total 2 2 3" xfId="35696" xr:uid="{92295951-4C60-4005-B468-9C4C40FBF506}"/>
    <cellStyle name="Total 2 2 4" xfId="34100" xr:uid="{AEE2329E-5943-4C4E-87A1-B824A2DB028D}"/>
    <cellStyle name="Total 2 3" xfId="258" xr:uid="{00000000-0005-0000-0000-00003A010000}"/>
    <cellStyle name="Total 2 3 2" xfId="34524" xr:uid="{106097FE-1492-4C28-9FA4-BEF3ADE683F6}"/>
    <cellStyle name="Total 2 3 2 2" xfId="34897" xr:uid="{5C6F89DE-0D57-4E99-822B-6115A39F713B}"/>
    <cellStyle name="Total 2 3 2 3" xfId="36054" xr:uid="{FA11DAB8-F0D0-4583-B065-AA8098693C4E}"/>
    <cellStyle name="Total 2 3 3" xfId="35550" xr:uid="{6914641A-35CB-4825-AD3F-39BED55BCD88}"/>
    <cellStyle name="Total 2 3 4" xfId="34101" xr:uid="{40A12F30-7395-4747-B7FA-D3C1264D0A0D}"/>
    <cellStyle name="Total 2 4" xfId="34522" xr:uid="{4150049D-8FEA-4D96-A435-2F1429663D42}"/>
    <cellStyle name="Total 2 4 2" xfId="34895" xr:uid="{BB9DF3AE-A71B-49E7-9B6E-7972350567D6}"/>
    <cellStyle name="Total 2 4 3" xfId="36052" xr:uid="{23862942-E3BB-413C-8EB0-B896155144B0}"/>
    <cellStyle name="Total 2 5" xfId="35091" xr:uid="{047EED36-F465-45C2-8870-36C2E28DB77A}"/>
    <cellStyle name="Total 2 5 2" xfId="36212" xr:uid="{1E2A3F04-EFC9-4386-B2C2-10E37B3C86A1}"/>
    <cellStyle name="Total 2 6" xfId="35373" xr:uid="{B78D5D35-0173-4854-A570-F69CA1022F9C}"/>
    <cellStyle name="Total 2 7" xfId="34099" xr:uid="{A0207E7C-EBB0-42EE-9A2B-3A76F227110E}"/>
    <cellStyle name="Total 3" xfId="369" xr:uid="{00000000-0005-0000-0000-00003B010000}"/>
    <cellStyle name="Total 3 2" xfId="34103" xr:uid="{9434FFD4-978C-4530-8B4C-85471A5C23D6}"/>
    <cellStyle name="Total 3 2 2" xfId="34526" xr:uid="{4596C966-6ADA-48B8-9AD8-2F64DFE1ADBD}"/>
    <cellStyle name="Total 3 2 2 2" xfId="34899" xr:uid="{C889AA1C-BA79-48E4-8285-B6239A218B0E}"/>
    <cellStyle name="Total 3 2 2 3" xfId="36056" xr:uid="{028337A8-000B-4EB3-9C29-F4FFB5FDD1BD}"/>
    <cellStyle name="Total 3 3" xfId="34104" xr:uid="{20EAF763-0321-4E4B-AF65-C557E0812CB2}"/>
    <cellStyle name="Total 3 3 2" xfId="34527" xr:uid="{72D272E7-1A0E-48CE-BA02-22EA03901AF6}"/>
    <cellStyle name="Total 3 3 2 2" xfId="34900" xr:uid="{C1E6F885-214B-413D-8133-CA743DD6FA84}"/>
    <cellStyle name="Total 3 3 2 3" xfId="36057" xr:uid="{CB35E51E-4C2B-4467-B142-9223BB6A9A49}"/>
    <cellStyle name="Total 3 4" xfId="34525" xr:uid="{57E33789-C022-4109-B102-BA19282249B1}"/>
    <cellStyle name="Total 3 4 2" xfId="34898" xr:uid="{EB150DFE-50BB-4139-B4C4-7EFFBA2014CB}"/>
    <cellStyle name="Total 3 4 3" xfId="36055" xr:uid="{7A070C78-1FF0-4557-8703-FB7579B6B434}"/>
    <cellStyle name="Total 3 5" xfId="35595" xr:uid="{365D4CCC-F29A-40A3-8E27-5568145B55C0}"/>
    <cellStyle name="Total 3 6" xfId="34102" xr:uid="{3F4EC213-ECFA-465F-AAFF-CFB1012AA36F}"/>
    <cellStyle name="Total 4" xfId="505" xr:uid="{00000000-0005-0000-0000-00003C010000}"/>
    <cellStyle name="Total 4 2" xfId="34528" xr:uid="{FA64B504-6712-4D45-A3F3-C45AB72368B6}"/>
    <cellStyle name="Total 4 2 2" xfId="34901" xr:uid="{F9C8153D-86DD-4936-878C-B52D253D0A69}"/>
    <cellStyle name="Total 4 2 3" xfId="36058" xr:uid="{2AC0143B-045A-4EFD-903F-B6CE76EAAB35}"/>
    <cellStyle name="Total 4 3" xfId="35661" xr:uid="{D35A10FE-A01E-41EB-A180-DA1DCA7F3A3C}"/>
    <cellStyle name="Total 4 4" xfId="34105" xr:uid="{3B3BF199-2023-466C-BE5C-FC83211DCD08}"/>
    <cellStyle name="Total 5" xfId="34106" xr:uid="{2A1FB88A-4E7C-4CED-B3CB-4DAD85ABF94E}"/>
    <cellStyle name="Total 5 2" xfId="34529" xr:uid="{21B0D946-3EC5-480C-ADC2-70149D74AE11}"/>
    <cellStyle name="Total 5 2 2" xfId="34902" xr:uid="{1C616A65-7E6B-4358-BCE9-D9961BEC79F0}"/>
    <cellStyle name="Total 5 2 3" xfId="36059" xr:uid="{7E0DD0CE-2264-422F-B25F-9F924E814A5F}"/>
    <cellStyle name="Total 6" xfId="34196" xr:uid="{214923F1-7ECD-4FC5-BDA4-F27665F3BD78}"/>
    <cellStyle name="Total 6 2" xfId="34581" xr:uid="{28AF5505-3664-4454-867A-68F3C8EE2BB4}"/>
    <cellStyle name="Total 6 2 2" xfId="35256" xr:uid="{6518859B-C246-4A6B-A182-B8418C288587}"/>
    <cellStyle name="Total 6 2 2 2" xfId="36364" xr:uid="{C1FEC49A-360E-4453-859F-AB2617B050FC}"/>
    <cellStyle name="Total 6 2 3" xfId="34954" xr:uid="{9B918A8A-9D93-4763-B82E-BE0E06E034DC}"/>
    <cellStyle name="Total 6 2 4" xfId="36111" xr:uid="{BAA115DF-5BC6-4476-9208-B4E98C19E9FE}"/>
    <cellStyle name="Total 6 3" xfId="35116" xr:uid="{BD94821C-AD10-4921-AA6E-CEB48E741B82}"/>
    <cellStyle name="Total 6 3 2" xfId="36225" xr:uid="{18C4FF44-2035-4F45-8204-E27CD59C4B3E}"/>
    <cellStyle name="Total 6 4" xfId="34708" xr:uid="{6312F61C-2DD0-4B32-8940-1C794195A309}"/>
    <cellStyle name="Total 7" xfId="34295" xr:uid="{E285D548-DE0E-480D-9CDD-9DB130B3C51E}"/>
    <cellStyle name="Total 7 2" xfId="34641" xr:uid="{2D7FB3BC-C806-42A4-8551-9E00A1623AF4}"/>
    <cellStyle name="Total 7 2 2" xfId="35313" xr:uid="{AD812D9C-AD79-4000-830F-1C1941AD1D37}"/>
    <cellStyle name="Total 7 2 2 2" xfId="36421" xr:uid="{C9B7151C-533C-4154-88D7-233BE5BC067D}"/>
    <cellStyle name="Total 7 2 3" xfId="35012" xr:uid="{A57A2644-40B8-4DC1-812A-1DDFC35A1F1C}"/>
    <cellStyle name="Total 7 2 4" xfId="36169" xr:uid="{85EE3E6C-9309-462C-A3A1-687D88245C42}"/>
    <cellStyle name="Total 7 3" xfId="34678" xr:uid="{7111DE19-A689-430C-A699-158E5A7FA550}"/>
    <cellStyle name="Total 7 3 2" xfId="35334" xr:uid="{779F3D6A-F276-4C4A-9F03-0D4114D0F976}"/>
    <cellStyle name="Total 7 3 2 2" xfId="36442" xr:uid="{323C82DD-E895-48E2-A945-2504C1625F65}"/>
    <cellStyle name="Total 7 3 3" xfId="35041" xr:uid="{A7967A75-A6B9-413D-9271-FDDB86C86D44}"/>
    <cellStyle name="Total 7 3 4" xfId="36198" xr:uid="{2D03C626-DBCE-418C-A821-50AFC30CE87D}"/>
    <cellStyle name="Total 7 4" xfId="34378" xr:uid="{DC3FDDC5-3801-43C6-98F6-B3F4B7AC0CC5}"/>
    <cellStyle name="Total 7 4 2" xfId="35120" xr:uid="{E19D6D96-DA13-456F-BC6B-6E0E46CEABF2}"/>
    <cellStyle name="Total 7 4 2 2" xfId="36228" xr:uid="{E581F17A-167B-44DB-B932-CFF07F8642C4}"/>
    <cellStyle name="Total 7 4 3" xfId="34755" xr:uid="{82B07BE0-9D1E-47EC-955C-6A94E6B8E8EC}"/>
    <cellStyle name="Total 7 4 4" xfId="35912" xr:uid="{B0598D8B-1C35-4431-A849-8F53F84FCF04}"/>
    <cellStyle name="Total 7 5" xfId="34645" xr:uid="{BFDD7621-3DD5-416E-9BB2-AB700C172336}"/>
    <cellStyle name="Total 7 5 2" xfId="35015" xr:uid="{44E7DA77-9BC9-4D4D-9344-14933345D25A}"/>
    <cellStyle name="Total 7 5 3" xfId="36172" xr:uid="{7A847C42-F85E-460E-A0CD-4BDB0093C924}"/>
    <cellStyle name="Total 7 6" xfId="34752" xr:uid="{92551814-DEC5-4D7C-B15C-F3B22CDD7BBF}"/>
    <cellStyle name="Total 7 7" xfId="35909" xr:uid="{41A1E464-F6F4-4F06-905C-25A8B85BABCA}"/>
    <cellStyle name="Totalt 2" xfId="318" xr:uid="{00000000-0005-0000-0000-0000ED020000}"/>
    <cellStyle name="Tusenskille [0] 2" xfId="55" xr:uid="{00000000-0005-0000-0000-000061000000}"/>
    <cellStyle name="Tusenskille [0] 2 10" xfId="3295" xr:uid="{84A6D237-E5D5-4853-B81E-445C5CDA1615}"/>
    <cellStyle name="Tusenskille [0] 2 11" xfId="22035" xr:uid="{8AAA66A5-7C9D-4C31-B34F-5B1C821C53EA}"/>
    <cellStyle name="Tusenskille [0] 2 12" xfId="35381" xr:uid="{C72C70AB-FBF8-457A-A0F3-FB90DF6CAC4B}"/>
    <cellStyle name="Tusenskille [0] 2 2" xfId="76" xr:uid="{00000000-0005-0000-0000-000062000000}"/>
    <cellStyle name="Tusenskille [0] 2 2 10" xfId="22046" xr:uid="{8DFDC46C-E5D2-4C3E-8F42-0A4ECB7A06FC}"/>
    <cellStyle name="Tusenskille [0] 2 2 11" xfId="35394" xr:uid="{87B88F0C-2165-4B43-8761-A48E5C405651}"/>
    <cellStyle name="Tusenskille [0] 2 2 2" xfId="151" xr:uid="{00000000-0005-0000-0000-0000BD000000}"/>
    <cellStyle name="Tusenskille [0] 2 2 2 2" xfId="665" xr:uid="{00000000-0005-0000-0000-0000BD000000}"/>
    <cellStyle name="Tusenskille [0] 2 2 2 2 2" xfId="999" xr:uid="{FB3A156C-819F-41B1-B678-0DE767044E65}"/>
    <cellStyle name="Tusenskille [0] 2 2 2 2 2 2" xfId="1352" xr:uid="{145C15CF-EE57-4EDB-AC47-A09A5C08F457}"/>
    <cellStyle name="Tusenskille [0] 2 2 2 2 2 2 2" xfId="2189" xr:uid="{371B6A1E-A67E-44D4-B3C5-F8A257FED1C6}"/>
    <cellStyle name="Tusenskille [0] 2 2 2 2 2 2 2 2" xfId="4957" xr:uid="{E5906263-E2FE-4F12-87D4-FC2C0214F3A2}"/>
    <cellStyle name="Tusenskille [0] 2 2 2 2 2 2 3" xfId="3593" xr:uid="{F9AD5CA0-2725-424A-B851-2C4D34B46FB9}"/>
    <cellStyle name="Tusenskille [0] 2 2 2 2 2 3" xfId="1839" xr:uid="{5394133C-A60D-420E-9D24-87280531BF50}"/>
    <cellStyle name="Tusenskille [0] 2 2 2 2 2 3 2" xfId="4058" xr:uid="{268BC61E-F407-47BB-8402-A8CE6E859E25}"/>
    <cellStyle name="Tusenskille [0] 2 2 2 2 2 4" xfId="4607" xr:uid="{271675B2-D8B1-4269-9ED8-EE4012F4B4FF}"/>
    <cellStyle name="Tusenskille [0] 2 2 2 2 2 5" xfId="3237" xr:uid="{D246BE01-4643-48DA-836A-D40BE2C596ED}"/>
    <cellStyle name="Tusenskille [0] 2 2 2 2 2 6" xfId="22649" xr:uid="{04721F0D-AEBF-40C4-815A-1633E1B7E9FF}"/>
    <cellStyle name="Tusenskille [0] 2 2 2 2 3" xfId="2845" xr:uid="{CAD36B57-4DE7-4742-BDDD-4044CB9369ED}"/>
    <cellStyle name="Tusenskille [0] 2 2 2 2 3 2" xfId="3537" xr:uid="{D053732E-9B4C-4033-848A-CDEEBEB890D7}"/>
    <cellStyle name="Tusenskille [0] 2 2 2 2 3 3" xfId="23535" xr:uid="{95536B41-B9C3-4B92-950C-C9E3B000FCC1}"/>
    <cellStyle name="Tusenskille [0] 2 2 2 2 3 4" xfId="22942" xr:uid="{7E66217A-88CC-47FE-B7D8-1DAA12B8AF34}"/>
    <cellStyle name="Tusenskille [0] 2 2 2 2 4" xfId="4327" xr:uid="{07420731-075D-4CA9-A7E2-5DCDD3FA4407}"/>
    <cellStyle name="Tusenskille [0] 2 2 2 2 4 2" xfId="23661" xr:uid="{A782847E-9763-4351-81F2-7BD003F3E38B}"/>
    <cellStyle name="Tusenskille [0] 2 2 2 2 5" xfId="5265" xr:uid="{1A7A01E3-1F85-4BC5-B2BC-71ECF5EACFB7}"/>
    <cellStyle name="Tusenskille [0] 2 2 2 2 5 2" xfId="28814" xr:uid="{28EBE427-A288-4E87-851D-09D0BDB8EF46}"/>
    <cellStyle name="Tusenskille [0] 2 2 2 2 6" xfId="16486" xr:uid="{BD10BD32-5150-46AA-8134-A6D4802007E5}"/>
    <cellStyle name="Tusenskille [0] 2 2 2 2 6 2" xfId="23077" xr:uid="{22C6CA5D-BBA6-4F91-9040-A34321CF7D1A}"/>
    <cellStyle name="Tusenskille [0] 2 2 2 2 7" xfId="22311" xr:uid="{259B4C0B-0A4B-4338-BEF8-F17B069F32BC}"/>
    <cellStyle name="Tusenskille [0] 2 2 2 2 8" xfId="35768" xr:uid="{CE151F72-84D4-47C2-8157-2E91EF269535}"/>
    <cellStyle name="Tusenskille [0] 2 2 2 3" xfId="810" xr:uid="{72BDD9EA-C14F-4823-ADDE-3FE72EF42CD8}"/>
    <cellStyle name="Tusenskille [0] 2 2 2 3 2" xfId="1165" xr:uid="{D16EDCF7-1BAE-4C55-85BC-9DE8F5FD385F}"/>
    <cellStyle name="Tusenskille [0] 2 2 2 3 2 2" xfId="2002" xr:uid="{597E4D81-6300-4F9F-BDE6-EC5B0DDFC57E}"/>
    <cellStyle name="Tusenskille [0] 2 2 2 3 2 2 2" xfId="4770" xr:uid="{0BD9A17C-3132-4E7F-84A5-590DD0F3DE9B}"/>
    <cellStyle name="Tusenskille [0] 2 2 2 3 2 3" xfId="3682" xr:uid="{E1E483AE-86B1-4BF8-AF63-F0615D9FBACE}"/>
    <cellStyle name="Tusenskille [0] 2 2 2 3 3" xfId="1652" xr:uid="{FF5F6DD0-689E-48A8-B14E-7EE0A870F647}"/>
    <cellStyle name="Tusenskille [0] 2 2 2 3 3 2" xfId="3896" xr:uid="{1295BB8A-4D88-4A17-994E-8D974A978A41}"/>
    <cellStyle name="Tusenskille [0] 2 2 2 3 4" xfId="4447" xr:uid="{18A1C1C9-E813-42EE-9E34-E379E3C58E8D}"/>
    <cellStyle name="Tusenskille [0] 2 2 2 3 5" xfId="3068" xr:uid="{FA1580CB-9333-43D2-B404-433D6E7B4E37}"/>
    <cellStyle name="Tusenskille [0] 2 2 2 3 6" xfId="22441" xr:uid="{9260BD8B-7007-4DD8-A634-FC560191FC15}"/>
    <cellStyle name="Tusenskille [0] 2 2 2 4" xfId="1492" xr:uid="{6EC96618-CC78-4FE8-9C4E-5F84094B6B08}"/>
    <cellStyle name="Tusenskille [0] 2 2 2 4 2" xfId="21855" xr:uid="{67D688FF-6E23-4FFF-871D-23B9B1D291A8}"/>
    <cellStyle name="Tusenskille [0] 2 2 2 4 2 2" xfId="23334" xr:uid="{6D3D7582-56E7-4231-B5EB-7FE5D6CA21A0}"/>
    <cellStyle name="Tusenskille [0] 2 2 2 4 3" xfId="22777" xr:uid="{2C22FBF1-EEEC-4F60-A7E2-C1A64EE7B3C7}"/>
    <cellStyle name="Tusenskille [0] 2 2 2 5" xfId="2629" xr:uid="{12738B90-3F67-43FC-BD06-85C226BB18B9}"/>
    <cellStyle name="Tusenskille [0] 2 2 2 6" xfId="22110" xr:uid="{4663D346-8BB6-4F1C-8999-6288697AF1DC}"/>
    <cellStyle name="Tusenskille [0] 2 2 2 7" xfId="35458" xr:uid="{590814CA-1C03-4D1E-8CF6-FB191E578530}"/>
    <cellStyle name="Tusenskille [0] 2 2 3" xfId="189" xr:uid="{00000000-0005-0000-0000-0000BE000000}"/>
    <cellStyle name="Tusenskille [0] 2 2 3 2" xfId="701" xr:uid="{00000000-0005-0000-0000-0000BE000000}"/>
    <cellStyle name="Tusenskille [0] 2 2 3 2 2" xfId="1034" xr:uid="{521DAA13-FDC3-4531-960C-98C638D0BEA1}"/>
    <cellStyle name="Tusenskille [0] 2 2 3 2 2 2" xfId="1387" xr:uid="{6C75865B-7B4A-47E6-A035-5EAE5BA6153A}"/>
    <cellStyle name="Tusenskille [0] 2 2 3 2 2 2 2" xfId="2224" xr:uid="{B3402942-8D18-4637-AF95-E0FBC61E1F56}"/>
    <cellStyle name="Tusenskille [0] 2 2 3 2 2 2 2 2" xfId="4992" xr:uid="{065381D8-98C7-4AEB-98C0-9769085E6855}"/>
    <cellStyle name="Tusenskille [0] 2 2 3 2 2 2 3" xfId="4180" xr:uid="{275413F4-FB9D-40AB-B4FD-F8820186B733}"/>
    <cellStyle name="Tusenskille [0] 2 2 3 2 2 3" xfId="1874" xr:uid="{A8014CED-15BE-4372-831C-7CA2881C61AC}"/>
    <cellStyle name="Tusenskille [0] 2 2 3 2 2 3 2" xfId="4093" xr:uid="{A6EC7189-2851-49C0-BB75-0F197C0BAC44}"/>
    <cellStyle name="Tusenskille [0] 2 2 3 2 2 4" xfId="4642" xr:uid="{AD7D204E-C0DB-4434-86DB-E3DC6BE4EEA3}"/>
    <cellStyle name="Tusenskille [0] 2 2 3 2 2 5" xfId="3272" xr:uid="{3030FBE5-D8A8-485C-8253-97D89F1A2D0E}"/>
    <cellStyle name="Tusenskille [0] 2 2 3 2 2 6" xfId="22684" xr:uid="{E1A19E59-F9F4-4EE0-9EF7-A0C67D7E3E30}"/>
    <cellStyle name="Tusenskille [0] 2 2 3 2 3" xfId="2472" xr:uid="{66221FC0-B746-419D-9396-F95CA9163F5B}"/>
    <cellStyle name="Tusenskille [0] 2 2 3 2 3 2" xfId="3572" xr:uid="{4DD51778-22D2-4203-9D67-951004564483}"/>
    <cellStyle name="Tusenskille [0] 2 2 3 2 3 3" xfId="21924" xr:uid="{A4EF4B59-D26C-4685-809A-116B6937D160}"/>
    <cellStyle name="Tusenskille [0] 2 2 3 2 3 3 2" xfId="23570" xr:uid="{A1D04B96-BE23-4E6F-8123-08D7A31D7906}"/>
    <cellStyle name="Tusenskille [0] 2 2 3 2 3 4" xfId="22981" xr:uid="{1ADCFB17-EB18-4A03-A14B-82221AF1CA06}"/>
    <cellStyle name="Tusenskille [0] 2 2 3 2 4" xfId="2880" xr:uid="{BBB6A9A8-0F91-4D12-B541-C9133180DA19}"/>
    <cellStyle name="Tusenskille [0] 2 2 3 2 4 2" xfId="7908" xr:uid="{4B5D3ABA-7589-437C-B72E-02384062AA58}"/>
    <cellStyle name="Tusenskille [0] 2 2 3 2 4 2 2" xfId="29161" xr:uid="{9E5951BF-DBC6-473F-97B4-BB6FF452ECBA}"/>
    <cellStyle name="Tusenskille [0] 2 2 3 2 4 3" xfId="16820" xr:uid="{8036E943-D63F-46DD-B724-316D064728DD}"/>
    <cellStyle name="Tusenskille [0] 2 2 3 2 4 4" xfId="24122" xr:uid="{1A6ED7C6-3FAF-4357-A41D-1AAB368D4FFB}"/>
    <cellStyle name="Tusenskille [0] 2 2 3 2 5" xfId="23112" xr:uid="{8EDEF948-DEB5-4E7C-AF72-D348A94445FE}"/>
    <cellStyle name="Tusenskille [0] 2 2 3 2 6" xfId="22346" xr:uid="{AB91F441-ECE1-4977-86FA-1903D300935A}"/>
    <cellStyle name="Tusenskille [0] 2 2 3 2 7" xfId="35803" xr:uid="{0F345122-59A5-44C4-B116-CCBD3C260231}"/>
    <cellStyle name="Tusenskille [0] 2 2 3 3" xfId="846" xr:uid="{FA38F8BE-67EC-4FD7-988E-FF5F79E7D654}"/>
    <cellStyle name="Tusenskille [0] 2 2 3 3 2" xfId="1201" xr:uid="{F7581C25-A30E-4D62-840F-CAEDB8B60FBF}"/>
    <cellStyle name="Tusenskille [0] 2 2 3 3 2 2" xfId="2038" xr:uid="{D28ACAD1-C239-449C-BA91-80A00F54718E}"/>
    <cellStyle name="Tusenskille [0] 2 2 3 3 2 2 2" xfId="4806" xr:uid="{4761ECA8-8CB2-496C-9E8B-B0846AE487FD}"/>
    <cellStyle name="Tusenskille [0] 2 2 3 3 2 3" xfId="3664" xr:uid="{813D270A-07F1-488F-B776-01ADB1A4E668}"/>
    <cellStyle name="Tusenskille [0] 2 2 3 3 3" xfId="1688" xr:uid="{4B1AA3DA-858B-4483-9EE7-53C9ADB692A8}"/>
    <cellStyle name="Tusenskille [0] 2 2 3 3 3 2" xfId="3936" xr:uid="{E3D3BF90-A8D0-4BE2-9FA7-A80DECE6AB1D}"/>
    <cellStyle name="Tusenskille [0] 2 2 3 3 4" xfId="4482" xr:uid="{73F62FAE-A228-4147-82F9-4972D4035699}"/>
    <cellStyle name="Tusenskille [0] 2 2 3 3 5" xfId="3103" xr:uid="{67E62DF5-C971-423F-8FA5-46AA230443ED}"/>
    <cellStyle name="Tusenskille [0] 2 2 3 3 6" xfId="22367" xr:uid="{54444982-B2B4-4B20-9A55-6D3C8E622B66}"/>
    <cellStyle name="Tusenskille [0] 2 2 3 4" xfId="1530" xr:uid="{A5E222FD-0358-42CC-941E-7D76FDE25203}"/>
    <cellStyle name="Tusenskille [0] 2 2 3 4 2" xfId="7661" xr:uid="{9F860867-B6D5-44AB-9C39-E7EE7C6CFB69}"/>
    <cellStyle name="Tusenskille [0] 2 2 3 4 2 2" xfId="23978" xr:uid="{E6F0FA91-1703-41C3-A14B-989140F5A8BC}"/>
    <cellStyle name="Tusenskille [0] 2 2 3 4 3" xfId="16675" xr:uid="{BE01C708-4957-42AE-B564-212426771708}"/>
    <cellStyle name="Tusenskille [0] 2 2 3 4 3 2" xfId="29017" xr:uid="{1C9AC1C0-5D49-4147-A4BF-B0E2D84389E2}"/>
    <cellStyle name="Tusenskille [0] 2 2 3 4 4" xfId="23142" xr:uid="{A0169A71-C7B3-4732-8B58-741A4B90E852}"/>
    <cellStyle name="Tusenskille [0] 2 2 3 4 5" xfId="22721" xr:uid="{DF77734D-A341-4528-9A58-65B7863B9D96}"/>
    <cellStyle name="Tusenskille [0] 2 2 3 5" xfId="2332" xr:uid="{572D577F-E88C-4F5F-B02A-46DFE500C1DC}"/>
    <cellStyle name="Tusenskille [0] 2 2 3 5 2" xfId="4245" xr:uid="{81B53C85-6ED4-4C65-B833-99E739B5E41C}"/>
    <cellStyle name="Tusenskille [0] 2 2 3 5 3" xfId="4341" xr:uid="{DA35E8DB-DD84-4CBA-82EE-0E083A7E59D3}"/>
    <cellStyle name="Tusenskille [0] 2 2 3 6" xfId="2669" xr:uid="{14693E0A-CC02-4D90-9711-29AE125B0EAE}"/>
    <cellStyle name="Tusenskille [0] 2 2 3 6 2" xfId="23369" xr:uid="{631641E9-D83A-4AE3-B3C9-32DA0CF53792}"/>
    <cellStyle name="Tusenskille [0] 2 2 3 7" xfId="23015" xr:uid="{8A157B2C-9A43-4A5E-8ADE-5408E3195FEB}"/>
    <cellStyle name="Tusenskille [0] 2 2 3 8" xfId="22150" xr:uid="{F8CF7EAB-2D63-423A-8306-085E7DACA3F5}"/>
    <cellStyle name="Tusenskille [0] 2 2 3 9" xfId="35498" xr:uid="{38055B1A-579E-4596-B317-B405832668AF}"/>
    <cellStyle name="Tusenskille [0] 2 2 4" xfId="120" xr:uid="{00000000-0005-0000-0000-0000BF000000}"/>
    <cellStyle name="Tusenskille [0] 2 2 4 2" xfId="637" xr:uid="{00000000-0005-0000-0000-0000BF000000}"/>
    <cellStyle name="Tusenskille [0] 2 2 4 2 2" xfId="971" xr:uid="{A9BB819B-8842-4BCD-BC4B-24B782DA6B6A}"/>
    <cellStyle name="Tusenskille [0] 2 2 4 2 2 2" xfId="1324" xr:uid="{6D28B7FB-A0D8-4595-927A-FDC9B6BED049}"/>
    <cellStyle name="Tusenskille [0] 2 2 4 2 2 2 2" xfId="2161" xr:uid="{5CBB3154-36C8-49CC-BE8E-CE286CD4D2EA}"/>
    <cellStyle name="Tusenskille [0] 2 2 4 2 2 2 2 2" xfId="4929" xr:uid="{B9E9A6CD-6A27-44CE-85B6-CA993EDDE655}"/>
    <cellStyle name="Tusenskille [0] 2 2 4 2 2 2 3" xfId="4134" xr:uid="{8BBDD94D-A216-4EC1-81E4-18D04DF301C9}"/>
    <cellStyle name="Tusenskille [0] 2 2 4 2 2 3" xfId="1811" xr:uid="{19AE2C91-D85C-485E-BF10-7877A51FD130}"/>
    <cellStyle name="Tusenskille [0] 2 2 4 2 2 3 2" xfId="4030" xr:uid="{5A981DCB-E087-4CDD-B799-02AEA67531E4}"/>
    <cellStyle name="Tusenskille [0] 2 2 4 2 2 4" xfId="4579" xr:uid="{8B7C4B9D-D37A-4CEF-B326-AE2B590822F5}"/>
    <cellStyle name="Tusenskille [0] 2 2 4 2 2 5" xfId="3209" xr:uid="{9E5B1D53-BB1C-4D9C-B5B7-CE93D45239F5}"/>
    <cellStyle name="Tusenskille [0] 2 2 4 2 2 6" xfId="22621" xr:uid="{228D3F1E-0761-4B3A-B740-E6004A417B48}"/>
    <cellStyle name="Tusenskille [0] 2 2 4 2 3" xfId="2817" xr:uid="{518DC3F2-3C92-4CC6-87A2-9C9EB22F4021}"/>
    <cellStyle name="Tusenskille [0] 2 2 4 2 3 2" xfId="3509" xr:uid="{FFA7D48A-5D4B-43D6-BBD6-D9C3EBD654F9}"/>
    <cellStyle name="Tusenskille [0] 2 2 4 2 3 3" xfId="23507" xr:uid="{768B1BC5-C61C-4D04-A728-6E406F8A2CE7}"/>
    <cellStyle name="Tusenskille [0] 2 2 4 2 3 4" xfId="22910" xr:uid="{B45748AA-D348-4458-A113-1569022614C8}"/>
    <cellStyle name="Tusenskille [0] 2 2 4 2 4" xfId="4306" xr:uid="{4C9A471A-7FB5-4A51-9532-8C75BF2A9B72}"/>
    <cellStyle name="Tusenskille [0] 2 2 4 2 4 2" xfId="23727" xr:uid="{525AF4AE-6DFA-4100-A542-5DF764D5B1E7}"/>
    <cellStyle name="Tusenskille [0] 2 2 4 2 5" xfId="5234" xr:uid="{20EC4942-E062-45BD-A1C3-5769194B8B75}"/>
    <cellStyle name="Tusenskille [0] 2 2 4 2 5 2" xfId="28759" xr:uid="{A4E86A18-32A5-4C34-A088-3BFDC90AE585}"/>
    <cellStyle name="Tusenskille [0] 2 2 4 2 6" xfId="16454" xr:uid="{8E7B76F7-3683-45CE-AA41-54399F90BB28}"/>
    <cellStyle name="Tusenskille [0] 2 2 4 2 6 2" xfId="23193" xr:uid="{99DAA37F-0BA0-4DEA-B63D-49D3D2BDBABC}"/>
    <cellStyle name="Tusenskille [0] 2 2 4 2 7" xfId="22283" xr:uid="{9AA9252D-EEC2-4666-A9F0-879BACE14323}"/>
    <cellStyle name="Tusenskille [0] 2 2 4 2 8" xfId="35740" xr:uid="{804ED1EC-EE64-4F55-A660-CFC8D6ABBFF9}"/>
    <cellStyle name="Tusenskille [0] 2 2 4 3" xfId="783" xr:uid="{DA11F736-02B8-46BA-9A50-FB0081231369}"/>
    <cellStyle name="Tusenskille [0] 2 2 4 3 2" xfId="1138" xr:uid="{A596E05B-4CA0-491D-A1D8-16C2ED67A07E}"/>
    <cellStyle name="Tusenskille [0] 2 2 4 3 2 2" xfId="1975" xr:uid="{15FB683C-BF46-4B3D-8DA2-485AAE4F76BE}"/>
    <cellStyle name="Tusenskille [0] 2 2 4 3 2 2 2" xfId="4743" xr:uid="{B2359EDC-7F0B-4B72-BA80-71F00E40DC11}"/>
    <cellStyle name="Tusenskille [0] 2 2 4 3 2 3" xfId="3600" xr:uid="{65C135BA-411A-47D2-9749-147261F2CB63}"/>
    <cellStyle name="Tusenskille [0] 2 2 4 3 2 4" xfId="23307" xr:uid="{797A5D71-8A49-412C-A70A-3B690CA4B90F}"/>
    <cellStyle name="Tusenskille [0] 2 2 4 3 3" xfId="1625" xr:uid="{BC21B43E-3BAE-4E87-A6AA-A701957873B7}"/>
    <cellStyle name="Tusenskille [0] 2 2 4 3 3 2" xfId="3864" xr:uid="{7AD9D4F0-27B7-4D21-8C8B-4DBD1716BC88}"/>
    <cellStyle name="Tusenskille [0] 2 2 4 3 4" xfId="4420" xr:uid="{176C8656-C9B5-4E9D-B348-D3DA0BF1134B}"/>
    <cellStyle name="Tusenskille [0] 2 2 4 3 5" xfId="3041" xr:uid="{97E9A03F-2514-4540-A828-25A43969589C}"/>
    <cellStyle name="Tusenskille [0] 2 2 4 3 6" xfId="22484" xr:uid="{5DAD4B00-157C-41BD-A1A8-3FFC8423F6B0}"/>
    <cellStyle name="Tusenskille [0] 2 2 4 4" xfId="1461" xr:uid="{4A878259-A787-4342-B5F3-847F3B6BE374}"/>
    <cellStyle name="Tusenskille [0] 2 2 4 4 2" xfId="22807" xr:uid="{4F504D98-2F25-40BC-A9E8-D748F09305E3}"/>
    <cellStyle name="Tusenskille [0] 2 2 4 5" xfId="2417" xr:uid="{7B3DA24D-2A07-47E1-9F01-67C60F19DC24}"/>
    <cellStyle name="Tusenskille [0] 2 2 4 5 2" xfId="4208" xr:uid="{5B11A2B9-BEFA-40DA-98D2-B21AD4CE530F}"/>
    <cellStyle name="Tusenskille [0] 2 2 4 5 3" xfId="23047" xr:uid="{A7D42A63-7384-42A7-AC11-0622634D488C}"/>
    <cellStyle name="Tusenskille [0] 2 2 4 6" xfId="2597" xr:uid="{E3AE23AD-D070-4150-B556-3C7749A1F021}"/>
    <cellStyle name="Tusenskille [0] 2 2 4 7" xfId="22078" xr:uid="{02358525-0B55-42E2-9C1A-B8CCFACC16FE}"/>
    <cellStyle name="Tusenskille [0] 2 2 4 8" xfId="35426" xr:uid="{5EA38D2D-598C-41F2-B329-1D57B41A053A}"/>
    <cellStyle name="Tusenskille [0] 2 2 5" xfId="605" xr:uid="{00000000-0005-0000-0000-0000BC000000}"/>
    <cellStyle name="Tusenskille [0] 2 2 5 2" xfId="940" xr:uid="{866D1F19-CFC9-4B0E-BFB3-6B9803421712}"/>
    <cellStyle name="Tusenskille [0] 2 2 5 2 2" xfId="1293" xr:uid="{0AD430A2-CFF8-4A5A-BD0E-22CE4DEA174F}"/>
    <cellStyle name="Tusenskille [0] 2 2 5 2 2 2" xfId="2130" xr:uid="{B36B284A-9905-40B9-A336-D5F95C64B4D1}"/>
    <cellStyle name="Tusenskille [0] 2 2 5 2 2 2 2" xfId="4898" xr:uid="{6F98D79F-5088-4019-AFFF-485E6E5231BB}"/>
    <cellStyle name="Tusenskille [0] 2 2 5 2 2 3" xfId="4160" xr:uid="{85FC0B1F-192F-4F8B-832F-1790B36F64A7}"/>
    <cellStyle name="Tusenskille [0] 2 2 5 2 3" xfId="1780" xr:uid="{124A622D-2BEF-4C33-99AC-B25FD90E693A}"/>
    <cellStyle name="Tusenskille [0] 2 2 5 2 3 2" xfId="4001" xr:uid="{FA24C742-CC54-4448-9764-37B9B9380054}"/>
    <cellStyle name="Tusenskille [0] 2 2 5 2 4" xfId="4550" xr:uid="{A90D45BA-BD4B-403D-AFF4-F14B73263581}"/>
    <cellStyle name="Tusenskille [0] 2 2 5 2 5" xfId="3180" xr:uid="{8B686226-4712-45E0-B3F9-F708E007084C}"/>
    <cellStyle name="Tusenskille [0] 2 2 5 2 6" xfId="22592" xr:uid="{74AB6041-4DA7-431E-869B-DFD4B6A5F192}"/>
    <cellStyle name="Tusenskille [0] 2 2 5 3" xfId="2788" xr:uid="{8D804450-1A13-478D-8D60-D3BB74F573B7}"/>
    <cellStyle name="Tusenskille [0] 2 2 5 3 2" xfId="3480" xr:uid="{414FBB9C-363F-493E-8140-FFBA0E848C15}"/>
    <cellStyle name="Tusenskille [0] 2 2 5 3 3" xfId="23478" xr:uid="{F5840DFD-B5EE-4E4B-B532-48CFFA1F192F}"/>
    <cellStyle name="Tusenskille [0] 2 2 5 3 4" xfId="22878" xr:uid="{F5276E01-6243-43B1-B2F1-27D760BFFE03}"/>
    <cellStyle name="Tusenskille [0] 2 2 5 4" xfId="4283" xr:uid="{7C02A323-D77D-4B57-A225-3476278111BA}"/>
    <cellStyle name="Tusenskille [0] 2 2 5 4 2" xfId="23787" xr:uid="{ED1FE572-5F6D-433C-BD32-D8039E85549F}"/>
    <cellStyle name="Tusenskille [0] 2 2 5 5" xfId="5203" xr:uid="{52079755-E1BF-439C-9F83-448133E1C67C}"/>
    <cellStyle name="Tusenskille [0] 2 2 5 5 2" xfId="28803" xr:uid="{ECDCD809-501D-4AE3-AA74-D5247EF6E343}"/>
    <cellStyle name="Tusenskille [0] 2 2 5 6" xfId="16422" xr:uid="{6F450BB4-4763-49B5-A338-B0BD8307EC1A}"/>
    <cellStyle name="Tusenskille [0] 2 2 5 6 2" xfId="23167" xr:uid="{39351A17-89D7-48F9-9587-8E025A9CA34F}"/>
    <cellStyle name="Tusenskille [0] 2 2 5 7" xfId="22254" xr:uid="{0CA0194D-AD01-47BB-90AB-45B6B7DF3E18}"/>
    <cellStyle name="Tusenskille [0] 2 2 5 8" xfId="35711" xr:uid="{A3D91203-45BA-4ACD-8468-D3AE44036650}"/>
    <cellStyle name="Tusenskille [0] 2 2 6" xfId="283" xr:uid="{00000000-0005-0000-0000-00003E010000}"/>
    <cellStyle name="Tusenskille [0] 2 2 6 2" xfId="753" xr:uid="{1F9FC2E7-0107-408C-BCC6-D1194D87DBA8}"/>
    <cellStyle name="Tusenskille [0] 2 2 6 2 2" xfId="1109" xr:uid="{CA1EAD58-ED7E-4762-B7E7-6EF8CFAFB0F7}"/>
    <cellStyle name="Tusenskille [0] 2 2 6 2 2 2" xfId="1946" xr:uid="{5A4FDFD3-E839-4A83-8DD3-982C0A852A7A}"/>
    <cellStyle name="Tusenskille [0] 2 2 6 2 2 3" xfId="4714" xr:uid="{3AF00000-11FB-4BE9-9244-C856DBC80D9E}"/>
    <cellStyle name="Tusenskille [0] 2 2 6 2 2 4" xfId="23410" xr:uid="{09A92270-5F3A-407E-A89B-32359A4A6B43}"/>
    <cellStyle name="Tusenskille [0] 2 2 6 2 3" xfId="1596" xr:uid="{63DCA927-9549-45D2-A62A-76CED01D36ED}"/>
    <cellStyle name="Tusenskille [0] 2 2 6 2 3 2" xfId="19028" xr:uid="{9DA65F78-8F00-48E8-8228-182B8F6F984E}"/>
    <cellStyle name="Tusenskille [0] 2 2 6 2 4" xfId="2913" xr:uid="{434BADBB-C6C9-4BCD-982E-F510D2D8765D}"/>
    <cellStyle name="Tusenskille [0] 2 2 6 2 5" xfId="22526" xr:uid="{A55D1377-4B77-4F94-BCB0-744E7E03F5C9}"/>
    <cellStyle name="Tusenskille [0] 2 2 6 2 6" xfId="35836" xr:uid="{4E3A45AA-FCF5-4B67-9F37-41535AFB52DB}"/>
    <cellStyle name="Tusenskille [0] 2 2 6 3" xfId="1075" xr:uid="{0B6FE8FC-4A7E-4960-BA5B-90318EC5653D}"/>
    <cellStyle name="Tusenskille [0] 2 2 6 3 2" xfId="1913" xr:uid="{B1D5080B-06B8-48DB-99F2-030486D4EF7D}"/>
    <cellStyle name="Tusenskille [0] 2 2 6 3 3" xfId="4681" xr:uid="{A5D43402-AFC2-4121-8909-1FE066584AEB}"/>
    <cellStyle name="Tusenskille [0] 2 2 6 3 4" xfId="23604" xr:uid="{B74FCE39-40BE-4054-8060-8C997AD10778}"/>
    <cellStyle name="Tusenskille [0] 2 2 6 4" xfId="1563" xr:uid="{34680E02-1538-43A0-AD6D-DCE213DD0444}"/>
    <cellStyle name="Tusenskille [0] 2 2 6 4 2" xfId="4372" xr:uid="{BCBC4627-C20A-4F0F-9983-6E16B3E9DBE6}"/>
    <cellStyle name="Tusenskille [0] 2 2 6 4 3" xfId="23815" xr:uid="{2A243443-9C16-4CEB-BD63-E189C96F7CFA}"/>
    <cellStyle name="Tusenskille [0] 2 2 6 5" xfId="2711" xr:uid="{3F9D6A7C-542D-4B3F-8986-1DBEB0165F47}"/>
    <cellStyle name="Tusenskille [0] 2 2 6 5 2" xfId="28854" xr:uid="{C3BBE8D5-A38C-448F-B9CB-8629821702BF}"/>
    <cellStyle name="Tusenskille [0] 2 2 6 6" xfId="16524" xr:uid="{0D9B0285-2B39-4AE1-9776-E815521AAD2D}"/>
    <cellStyle name="Tusenskille [0] 2 2 6 6 2" xfId="23254" xr:uid="{0EEB27D7-5459-4C3D-B9DA-4FE1A7D67CC8}"/>
    <cellStyle name="Tusenskille [0] 2 2 6 7" xfId="22188" xr:uid="{88283080-1902-4865-AAE8-BF785C3AB581}"/>
    <cellStyle name="Tusenskille [0] 2 2 6 8" xfId="35568" xr:uid="{CC24299E-D361-40EC-BF2A-70698559BE6E}"/>
    <cellStyle name="Tusenskille [0] 2 2 7" xfId="1426" xr:uid="{BD900B37-4205-4449-9567-B21F4D424B86}"/>
    <cellStyle name="Tusenskille [0] 2 2 7 2" xfId="3832" xr:uid="{F1237F4D-FE9B-4EA6-BA51-48B6AEDBEE11}"/>
    <cellStyle name="Tusenskille [0] 2 2 7 3" xfId="3387" xr:uid="{1E6CA549-C4E4-439B-8375-4FE1D2B65A68}"/>
    <cellStyle name="Tusenskille [0] 2 2 7 4" xfId="22425" xr:uid="{7CFF8B9C-97B8-4B53-8DAF-01AAF4A3BF37}"/>
    <cellStyle name="Tusenskille [0] 2 2 8" xfId="2544" xr:uid="{0C388DF6-6F8E-4DB3-A544-DAAE4B4A1CDE}"/>
    <cellStyle name="Tusenskille [0] 2 2 8 2" xfId="3769" xr:uid="{6EFF1A5C-07AC-4406-A8CE-E03295E7795A}"/>
    <cellStyle name="Tusenskille [0] 2 2 8 3" xfId="2736" xr:uid="{4A3684AB-0DD3-43BE-91E4-CE74DE3F4C7F}"/>
    <cellStyle name="Tusenskille [0] 2 2 8 4" xfId="22741" xr:uid="{D6387EE5-1F54-4F8A-B972-E2D6FABAFC11}"/>
    <cellStyle name="Tusenskille [0] 2 2 9" xfId="3306" xr:uid="{243CF270-EF9F-47B7-8BB4-D73C3254E665}"/>
    <cellStyle name="Tusenskille [0] 2 3" xfId="141" xr:uid="{00000000-0005-0000-0000-0000C0000000}"/>
    <cellStyle name="Tusenskille [0] 2 3 2" xfId="657" xr:uid="{00000000-0005-0000-0000-0000C0000000}"/>
    <cellStyle name="Tusenskille [0] 2 3 2 2" xfId="991" xr:uid="{23468372-C824-45F7-83D6-3530C51BEEF2}"/>
    <cellStyle name="Tusenskille [0] 2 3 2 2 2" xfId="1344" xr:uid="{1AD71B43-A140-4433-9C60-ACD26DB11F76}"/>
    <cellStyle name="Tusenskille [0] 2 3 2 2 2 2" xfId="2181" xr:uid="{D2FCB7AC-3024-4299-8DD6-087A0E9A4C1C}"/>
    <cellStyle name="Tusenskille [0] 2 3 2 2 2 2 2" xfId="4949" xr:uid="{8354AA7A-900D-4FF4-B0C1-CEA9774CDAAB}"/>
    <cellStyle name="Tusenskille [0] 2 3 2 2 2 3" xfId="3641" xr:uid="{E7501876-CEFE-4BF8-9EDA-D886D11DF3B4}"/>
    <cellStyle name="Tusenskille [0] 2 3 2 2 3" xfId="1831" xr:uid="{72E16617-F263-4C9B-B76F-A8DAFD1C0ADA}"/>
    <cellStyle name="Tusenskille [0] 2 3 2 2 3 2" xfId="4050" xr:uid="{884D0B6A-6AE8-42D5-98A9-E60C74F1D3C7}"/>
    <cellStyle name="Tusenskille [0] 2 3 2 2 4" xfId="4599" xr:uid="{FEB349AF-8F20-44EF-83E7-1B65A1D7EC45}"/>
    <cellStyle name="Tusenskille [0] 2 3 2 2 5" xfId="3229" xr:uid="{A93AC683-C216-44E3-8A70-D129AF8327DA}"/>
    <cellStyle name="Tusenskille [0] 2 3 2 2 6" xfId="22641" xr:uid="{5325FAFA-5E81-43CD-A67A-E6E29909F712}"/>
    <cellStyle name="Tusenskille [0] 2 3 2 3" xfId="2837" xr:uid="{528781C1-E91E-4D80-8C0C-A9415ACD9B31}"/>
    <cellStyle name="Tusenskille [0] 2 3 2 3 2" xfId="3529" xr:uid="{ABCD8140-5F02-4DEE-9BE2-E72A7617E598}"/>
    <cellStyle name="Tusenskille [0] 2 3 2 3 3" xfId="23527" xr:uid="{6F3FEE2F-10D6-491B-915A-F8085E5A9327}"/>
    <cellStyle name="Tusenskille [0] 2 3 2 3 4" xfId="22932" xr:uid="{8DBF0069-C174-4D64-BAC0-A21FC2506DE3}"/>
    <cellStyle name="Tusenskille [0] 2 3 2 4" xfId="4320" xr:uid="{29A9B60B-15AA-4708-96D8-46914A6638B5}"/>
    <cellStyle name="Tusenskille [0] 2 3 2 4 2" xfId="23695" xr:uid="{E4B0E908-2277-4FC0-A43B-EB17E0085CCC}"/>
    <cellStyle name="Tusenskille [0] 2 3 2 5" xfId="5255" xr:uid="{649A765E-0B52-4F78-83B4-6481B0A507FC}"/>
    <cellStyle name="Tusenskille [0] 2 3 2 5 2" xfId="28782" xr:uid="{E1A7C3AE-2A7A-4891-822B-16CEC1BC31BD}"/>
    <cellStyle name="Tusenskille [0] 2 3 2 6" xfId="16476" xr:uid="{25096765-08F2-4D09-9605-DB3B370FED6E}"/>
    <cellStyle name="Tusenskille [0] 2 3 2 6 2" xfId="23068" xr:uid="{0C92BB8C-DF09-4CC3-BB25-4916FF031881}"/>
    <cellStyle name="Tusenskille [0] 2 3 2 7" xfId="22303" xr:uid="{58042D6F-847B-43E7-941B-2C103A635487}"/>
    <cellStyle name="Tusenskille [0] 2 3 2 8" xfId="35760" xr:uid="{C2E57947-55C9-48F9-B2D0-4B89743C7DCB}"/>
    <cellStyle name="Tusenskille [0] 2 3 3" xfId="801" xr:uid="{D63E03B6-D2C6-485C-A04F-0F669BE49224}"/>
    <cellStyle name="Tusenskille [0] 2 3 3 2" xfId="1156" xr:uid="{8F0B35BE-DC3F-4201-885C-B88C72DBEEB0}"/>
    <cellStyle name="Tusenskille [0] 2 3 3 2 2" xfId="1993" xr:uid="{44B9D568-0D58-4BA0-9423-D1709175ED90}"/>
    <cellStyle name="Tusenskille [0] 2 3 3 2 2 2" xfId="4761" xr:uid="{BEACD35A-A10E-4596-9AC0-7DB712597527}"/>
    <cellStyle name="Tusenskille [0] 2 3 3 2 3" xfId="3656" xr:uid="{4216635E-9CD0-4D77-875C-FC6C0D52538A}"/>
    <cellStyle name="Tusenskille [0] 2 3 3 3" xfId="1643" xr:uid="{E78B6C2C-0BCA-4264-BD9E-A6EC16F79758}"/>
    <cellStyle name="Tusenskille [0] 2 3 3 3 2" xfId="3886" xr:uid="{53CF7DBE-B7EA-4AF9-B16A-5E015C709076}"/>
    <cellStyle name="Tusenskille [0] 2 3 3 4" xfId="4438" xr:uid="{F2895206-1B43-4280-B3ED-14227CD4CE20}"/>
    <cellStyle name="Tusenskille [0] 2 3 3 5" xfId="3059" xr:uid="{ACC478EF-B522-4A43-A8FD-DEE52C82DEDA}"/>
    <cellStyle name="Tusenskille [0] 2 3 3 6" xfId="22483" xr:uid="{DBF7738E-AB1E-4E95-A202-29B003956249}"/>
    <cellStyle name="Tusenskille [0] 2 3 4" xfId="1482" xr:uid="{7EAD8AB2-F23B-4FE7-93AF-57785D61EA18}"/>
    <cellStyle name="Tusenskille [0] 2 3 4 2" xfId="21848" xr:uid="{418D1D1F-DAFB-447A-89A7-5229B32EC595}"/>
    <cellStyle name="Tusenskille [0] 2 3 4 2 2" xfId="23325" xr:uid="{8A3F9E4F-E520-4A1D-AFA2-7B273594A2BA}"/>
    <cellStyle name="Tusenskille [0] 2 3 4 3" xfId="22806" xr:uid="{6CCA94D6-9AE6-48AD-88B2-374F54050C15}"/>
    <cellStyle name="Tusenskille [0] 2 3 5" xfId="2619" xr:uid="{4BBD7EBC-5D32-4653-B78B-AB30EA6562BE}"/>
    <cellStyle name="Tusenskille [0] 2 3 6" xfId="22100" xr:uid="{D2E62E57-882B-42B0-BCC4-E330AF7DC339}"/>
    <cellStyle name="Tusenskille [0] 2 3 7" xfId="35448" xr:uid="{91A42627-35AA-4299-9821-E3BEA972B8AB}"/>
    <cellStyle name="Tusenskille [0] 2 4" xfId="179" xr:uid="{00000000-0005-0000-0000-0000C1000000}"/>
    <cellStyle name="Tusenskille [0] 2 4 2" xfId="691" xr:uid="{00000000-0005-0000-0000-0000C1000000}"/>
    <cellStyle name="Tusenskille [0] 2 4 2 2" xfId="1024" xr:uid="{15C5FF21-FB73-41F1-848C-2E1DD7D2A266}"/>
    <cellStyle name="Tusenskille [0] 2 4 2 2 2" xfId="1377" xr:uid="{1718B78D-ACAE-4A1E-A6BD-199E0362E8DD}"/>
    <cellStyle name="Tusenskille [0] 2 4 2 2 2 2" xfId="2214" xr:uid="{8C74A515-FE43-4541-8B3E-53F5963C33FE}"/>
    <cellStyle name="Tusenskille [0] 2 4 2 2 2 2 2" xfId="4982" xr:uid="{7986F201-B108-4F45-8AED-6AB39505BBB7}"/>
    <cellStyle name="Tusenskille [0] 2 4 2 2 2 3" xfId="3609" xr:uid="{9791649B-F887-4F7A-B54B-A05A76B42AA3}"/>
    <cellStyle name="Tusenskille [0] 2 4 2 2 3" xfId="1864" xr:uid="{3E8E89E1-DD96-45F3-82F2-EEAE9F495E1D}"/>
    <cellStyle name="Tusenskille [0] 2 4 2 2 3 2" xfId="4083" xr:uid="{60F5C40E-BB6C-4B8C-9713-450E58CCAD22}"/>
    <cellStyle name="Tusenskille [0] 2 4 2 2 4" xfId="4632" xr:uid="{75A0E246-E1D1-44FC-A432-3E5CB49B1378}"/>
    <cellStyle name="Tusenskille [0] 2 4 2 2 5" xfId="3262" xr:uid="{E5811C27-D616-443A-98B2-4CDE707E5DA1}"/>
    <cellStyle name="Tusenskille [0] 2 4 2 2 6" xfId="22674" xr:uid="{AEE58A9E-EC18-437E-90E4-AC82F78A36F3}"/>
    <cellStyle name="Tusenskille [0] 2 4 2 3" xfId="2459" xr:uid="{6239C6F3-11A4-4E07-AF72-13CFB64AFE5D}"/>
    <cellStyle name="Tusenskille [0] 2 4 2 3 2" xfId="3562" xr:uid="{550DBD25-CFD4-4618-B284-D33F4EFB0170}"/>
    <cellStyle name="Tusenskille [0] 2 4 2 3 3" xfId="21914" xr:uid="{3CDDACF6-64DF-4406-8295-EB970FDAB7AF}"/>
    <cellStyle name="Tusenskille [0] 2 4 2 3 3 2" xfId="23560" xr:uid="{F6FBA0CA-92FE-4896-88DD-432C07452F73}"/>
    <cellStyle name="Tusenskille [0] 2 4 2 3 4" xfId="22971" xr:uid="{4D593D35-520B-43EA-B94D-5BDA0AFE05CF}"/>
    <cellStyle name="Tusenskille [0] 2 4 2 4" xfId="2870" xr:uid="{DED836F1-3444-453E-93CF-6A4A114C9802}"/>
    <cellStyle name="Tusenskille [0] 2 4 2 4 2" xfId="7898" xr:uid="{6CBF2EFC-E839-40B2-AEF4-61BCAC585FE3}"/>
    <cellStyle name="Tusenskille [0] 2 4 2 4 2 2" xfId="29151" xr:uid="{4F81C604-4801-4E1C-A47E-3F33B4628B67}"/>
    <cellStyle name="Tusenskille [0] 2 4 2 4 3" xfId="16810" xr:uid="{3E7D44E8-B83F-4716-A48D-00A5E960920B}"/>
    <cellStyle name="Tusenskille [0] 2 4 2 4 4" xfId="24112" xr:uid="{625D12A0-4FFD-4DEE-9782-9FF4A12FD1A5}"/>
    <cellStyle name="Tusenskille [0] 2 4 2 5" xfId="23102" xr:uid="{775DCBF5-97F1-4081-B547-10B8D08E277C}"/>
    <cellStyle name="Tusenskille [0] 2 4 2 6" xfId="22336" xr:uid="{DDA05EFF-A732-4E33-BA97-885C142541FD}"/>
    <cellStyle name="Tusenskille [0] 2 4 2 7" xfId="35793" xr:uid="{DA49984B-E25D-4C35-B125-0A49DF308CCD}"/>
    <cellStyle name="Tusenskille [0] 2 4 3" xfId="836" xr:uid="{54673EBE-AFCF-45B4-80DC-C3E410A88CB9}"/>
    <cellStyle name="Tusenskille [0] 2 4 3 2" xfId="1191" xr:uid="{087723B3-90B4-449F-8A23-DC48B0EF53DC}"/>
    <cellStyle name="Tusenskille [0] 2 4 3 2 2" xfId="2028" xr:uid="{C99E33E9-D596-45CB-980B-3601C279254B}"/>
    <cellStyle name="Tusenskille [0] 2 4 3 2 2 2" xfId="4796" xr:uid="{8C3E9984-9C7B-4E21-945C-C47E79C823F9}"/>
    <cellStyle name="Tusenskille [0] 2 4 3 2 3" xfId="3596" xr:uid="{023FF23C-A01A-43C0-8B60-AEBD36680250}"/>
    <cellStyle name="Tusenskille [0] 2 4 3 3" xfId="1678" xr:uid="{C522EC62-82A9-4B8E-870C-9AE53A758B77}"/>
    <cellStyle name="Tusenskille [0] 2 4 3 3 2" xfId="3926" xr:uid="{68393E1A-7343-4C69-BC83-AA461EFBAD24}"/>
    <cellStyle name="Tusenskille [0] 2 4 3 4" xfId="4472" xr:uid="{2475EDD9-F3E0-47DE-B191-11E5B988D9D9}"/>
    <cellStyle name="Tusenskille [0] 2 4 3 5" xfId="3093" xr:uid="{8C6461C5-7651-4730-ABA9-3F2D59F673AB}"/>
    <cellStyle name="Tusenskille [0] 2 4 3 6" xfId="22377" xr:uid="{A74DA7AE-857F-445A-AA24-0D2B288D6530}"/>
    <cellStyle name="Tusenskille [0] 2 4 4" xfId="1520" xr:uid="{9495E244-549D-4457-938A-255C24E6331B}"/>
    <cellStyle name="Tusenskille [0] 2 4 4 2" xfId="7651" xr:uid="{BD21DAC8-A9A9-4242-BE9D-EE8620E20B2D}"/>
    <cellStyle name="Tusenskille [0] 2 4 4 2 2" xfId="23968" xr:uid="{264305AE-782C-4C78-96F6-9968529679FF}"/>
    <cellStyle name="Tusenskille [0] 2 4 4 3" xfId="16665" xr:uid="{C1EA25C0-C70E-405C-988F-C8742061F9AC}"/>
    <cellStyle name="Tusenskille [0] 2 4 4 3 2" xfId="29007" xr:uid="{63BFCA65-AD6D-4E72-9558-4E7A3D929BE0}"/>
    <cellStyle name="Tusenskille [0] 2 4 4 4" xfId="23132" xr:uid="{CE49779E-59F8-4C3F-A4DA-E3BFDB85B67D}"/>
    <cellStyle name="Tusenskille [0] 2 4 4 5" xfId="22731" xr:uid="{A7D2A08A-2377-473D-BD98-099AAC794A17}"/>
    <cellStyle name="Tusenskille [0] 2 4 5" xfId="2316" xr:uid="{B9F867E3-5782-406D-9145-09DA037CBE47}"/>
    <cellStyle name="Tusenskille [0] 2 4 5 2" xfId="4236" xr:uid="{9C267653-3831-4A31-8865-0FEE97E51C13}"/>
    <cellStyle name="Tusenskille [0] 2 4 5 3" xfId="16525" xr:uid="{7E389CF0-2A0B-4DFC-9F35-CB6C3E4ABC68}"/>
    <cellStyle name="Tusenskille [0] 2 4 6" xfId="2659" xr:uid="{40F459B3-0A2A-42B9-AE6C-5FD64E59F78E}"/>
    <cellStyle name="Tusenskille [0] 2 4 6 2" xfId="23359" xr:uid="{6D1C8F2B-0E94-40EC-BCC4-67F14CFED2DB}"/>
    <cellStyle name="Tusenskille [0] 2 4 7" xfId="23005" xr:uid="{7EA310BE-12A6-46E4-86F1-03E575213AC6}"/>
    <cellStyle name="Tusenskille [0] 2 4 8" xfId="22140" xr:uid="{9F841BA2-4480-47B4-BFE6-F6045BA8D80C}"/>
    <cellStyle name="Tusenskille [0] 2 4 9" xfId="35488" xr:uid="{18AEFD62-2F4E-40D8-8C1B-931E316BFB1C}"/>
    <cellStyle name="Tusenskille [0] 2 5" xfId="110" xr:uid="{00000000-0005-0000-0000-0000C2000000}"/>
    <cellStyle name="Tusenskille [0] 2 5 2" xfId="627" xr:uid="{00000000-0005-0000-0000-0000C2000000}"/>
    <cellStyle name="Tusenskille [0] 2 5 2 2" xfId="961" xr:uid="{EF2DC97F-A836-4C4B-85FC-5BD6813AD73C}"/>
    <cellStyle name="Tusenskille [0] 2 5 2 2 2" xfId="1314" xr:uid="{85B96359-6A41-41D7-9D13-E82C296C604B}"/>
    <cellStyle name="Tusenskille [0] 2 5 2 2 2 2" xfId="2151" xr:uid="{C5B10884-824A-4009-BAE0-4BE18E8A96AA}"/>
    <cellStyle name="Tusenskille [0] 2 5 2 2 2 2 2" xfId="4919" xr:uid="{B56575BA-ADA8-4E39-85E6-C0E8D54BB18B}"/>
    <cellStyle name="Tusenskille [0] 2 5 2 2 2 3" xfId="4167" xr:uid="{EDEC74B9-C24A-475C-8722-4AD27000C900}"/>
    <cellStyle name="Tusenskille [0] 2 5 2 2 3" xfId="1801" xr:uid="{E5473AF1-6ABF-4560-A77D-D54DE64937C2}"/>
    <cellStyle name="Tusenskille [0] 2 5 2 2 3 2" xfId="4020" xr:uid="{3A10D989-4B75-46BB-AF7F-6C9FF8F8CF12}"/>
    <cellStyle name="Tusenskille [0] 2 5 2 2 4" xfId="4569" xr:uid="{45B26FB5-BD85-4614-B1AD-0A88D33985F0}"/>
    <cellStyle name="Tusenskille [0] 2 5 2 2 5" xfId="3199" xr:uid="{0D451CEE-736D-4869-9119-82F17C1EDA9F}"/>
    <cellStyle name="Tusenskille [0] 2 5 2 2 6" xfId="22611" xr:uid="{9A18D10B-A7D2-45C8-B4B0-05396CDCB8F5}"/>
    <cellStyle name="Tusenskille [0] 2 5 2 3" xfId="2807" xr:uid="{C92B8F1F-E2AE-4EA6-B8FE-71638C5A1309}"/>
    <cellStyle name="Tusenskille [0] 2 5 2 3 2" xfId="3499" xr:uid="{D8275030-7133-47C7-B0BA-BB9D5B5699AB}"/>
    <cellStyle name="Tusenskille [0] 2 5 2 3 3" xfId="23497" xr:uid="{681A7985-66D1-47CC-853B-A6B0BB7A6BE3}"/>
    <cellStyle name="Tusenskille [0] 2 5 2 3 4" xfId="22900" xr:uid="{88704A0C-BE0F-4D0E-A7E8-BC16B54990D8}"/>
    <cellStyle name="Tusenskille [0] 2 5 2 4" xfId="4298" xr:uid="{431AF38A-AEA3-4AA0-A339-87AB339B479F}"/>
    <cellStyle name="Tusenskille [0] 2 5 2 4 2" xfId="23663" xr:uid="{F3375664-8500-4854-8323-91F257829D16}"/>
    <cellStyle name="Tusenskille [0] 2 5 2 5" xfId="5224" xr:uid="{A5CC865A-9645-40B6-976B-111772CEB1FB}"/>
    <cellStyle name="Tusenskille [0] 2 5 2 5 2" xfId="28735" xr:uid="{13396D76-6678-473F-807A-F2F437C3B0B7}"/>
    <cellStyle name="Tusenskille [0] 2 5 2 6" xfId="16444" xr:uid="{17C35D70-0485-4C67-AC3B-29C68F6C0375}"/>
    <cellStyle name="Tusenskille [0] 2 5 2 6 2" xfId="23183" xr:uid="{6303F1CF-474A-4A5D-91A1-9A030F75FEAE}"/>
    <cellStyle name="Tusenskille [0] 2 5 2 7" xfId="22273" xr:uid="{6285B7D0-7004-4ED8-9B6B-5A520974B703}"/>
    <cellStyle name="Tusenskille [0] 2 5 2 8" xfId="35730" xr:uid="{8DC63FFF-33EA-473D-846E-AE22E9DD122C}"/>
    <cellStyle name="Tusenskille [0] 2 5 3" xfId="773" xr:uid="{9384BEB0-C876-4710-840B-62AD0E93809F}"/>
    <cellStyle name="Tusenskille [0] 2 5 3 2" xfId="1128" xr:uid="{493526F4-6999-4749-87B7-6D6ACDDA90BD}"/>
    <cellStyle name="Tusenskille [0] 2 5 3 2 2" xfId="1965" xr:uid="{9A61A7E2-5F5E-4BBD-8947-AD9DB07F0DA9}"/>
    <cellStyle name="Tusenskille [0] 2 5 3 2 2 2" xfId="4733" xr:uid="{358C4FD5-77BC-41F0-AC6F-BED3DCD7CF01}"/>
    <cellStyle name="Tusenskille [0] 2 5 3 2 3" xfId="3601" xr:uid="{8B6618FC-C72F-4AB4-9258-ED590966FB7F}"/>
    <cellStyle name="Tusenskille [0] 2 5 3 2 4" xfId="23297" xr:uid="{662168BC-DCB6-48F8-A9ED-ED12CA5B4497}"/>
    <cellStyle name="Tusenskille [0] 2 5 3 3" xfId="1615" xr:uid="{A0B0493A-2983-4469-94B7-FAACFCAA2E9C}"/>
    <cellStyle name="Tusenskille [0] 2 5 3 3 2" xfId="3854" xr:uid="{BCEE385E-5EEB-4588-9B4F-8AADC90EFD0E}"/>
    <cellStyle name="Tusenskille [0] 2 5 3 4" xfId="4410" xr:uid="{24F04B68-3570-49DC-953A-DE91CE31269A}"/>
    <cellStyle name="Tusenskille [0] 2 5 3 5" xfId="3031" xr:uid="{13B367BF-C8C8-4BEF-BC4F-298684B37729}"/>
    <cellStyle name="Tusenskille [0] 2 5 3 6" xfId="22460" xr:uid="{EEF0D8C1-D95E-441F-97DB-AAA497AC0DA3}"/>
    <cellStyle name="Tusenskille [0] 2 5 4" xfId="1451" xr:uid="{1D923BF8-16FC-49B8-ACD5-47DEA4A528E9}"/>
    <cellStyle name="Tusenskille [0] 2 5 4 2" xfId="22813" xr:uid="{4092A2E1-47A8-464B-982A-1A4478F047F5}"/>
    <cellStyle name="Tusenskille [0] 2 5 5" xfId="2404" xr:uid="{F243D261-F91E-4CED-9BA6-F27DFB14072A}"/>
    <cellStyle name="Tusenskille [0] 2 5 5 2" xfId="4200" xr:uid="{01716412-097C-4D51-845F-7BC456BE6D7E}"/>
    <cellStyle name="Tusenskille [0] 2 5 5 3" xfId="23037" xr:uid="{46ADC7F6-7D89-4EFC-B4BE-0683E6D5FC22}"/>
    <cellStyle name="Tusenskille [0] 2 5 6" xfId="2587" xr:uid="{C0803E2D-1378-466F-9711-F2B590FAE35B}"/>
    <cellStyle name="Tusenskille [0] 2 5 7" xfId="22068" xr:uid="{0B6F45FE-91C2-42AB-8285-BE7DFC0AF659}"/>
    <cellStyle name="Tusenskille [0] 2 5 8" xfId="35416" xr:uid="{78CAB602-4466-4D48-8CF6-B5409D8A425E}"/>
    <cellStyle name="Tusenskille [0] 2 6" xfId="589" xr:uid="{00000000-0005-0000-0000-0000BB000000}"/>
    <cellStyle name="Tusenskille [0] 2 6 2" xfId="931" xr:uid="{D32CDCFE-F123-4F99-9E34-21AA633117C6}"/>
    <cellStyle name="Tusenskille [0] 2 6 2 2" xfId="1284" xr:uid="{5F7595E4-F163-4F2A-A2E7-A5F1122751EB}"/>
    <cellStyle name="Tusenskille [0] 2 6 2 2 2" xfId="2121" xr:uid="{6ACEA371-2792-49B5-839F-753BA3D7800F}"/>
    <cellStyle name="Tusenskille [0] 2 6 2 2 2 2" xfId="4889" xr:uid="{00AD8CFC-1928-4E71-B2A2-37A9748726BB}"/>
    <cellStyle name="Tusenskille [0] 2 6 2 2 3" xfId="3690" xr:uid="{1DDF8D47-BB0A-4F19-AD47-F46644C70910}"/>
    <cellStyle name="Tusenskille [0] 2 6 2 3" xfId="1771" xr:uid="{258C960F-4858-413F-97B7-78F5BCAA1486}"/>
    <cellStyle name="Tusenskille [0] 2 6 2 3 2" xfId="3992" xr:uid="{82D1FD44-A15C-473F-8287-A0B16F26D00E}"/>
    <cellStyle name="Tusenskille [0] 2 6 2 4" xfId="4541" xr:uid="{83E543B1-AD01-4632-918F-C628D7EF3BD3}"/>
    <cellStyle name="Tusenskille [0] 2 6 2 5" xfId="3169" xr:uid="{10F7BF6F-1752-4F9E-AF58-2302D84C50B3}"/>
    <cellStyle name="Tusenskille [0] 2 6 2 6" xfId="22583" xr:uid="{49C005B3-62A4-4D6A-B4F9-A6E26733D898}"/>
    <cellStyle name="Tusenskille [0] 2 6 3" xfId="2779" xr:uid="{F6094A1F-B23F-4248-9936-A011DDD627C9}"/>
    <cellStyle name="Tusenskille [0] 2 6 3 2" xfId="3471" xr:uid="{BCCA421D-428E-423B-92CF-9851AFB24679}"/>
    <cellStyle name="Tusenskille [0] 2 6 3 3" xfId="23469" xr:uid="{11850169-E32E-4DEF-A1BB-5885C17EEA89}"/>
    <cellStyle name="Tusenskille [0] 2 6 3 4" xfId="22868" xr:uid="{94B8D4EF-B735-460C-90E3-5725A0C2666D}"/>
    <cellStyle name="Tusenskille [0] 2 6 4" xfId="4276" xr:uid="{FA837865-949A-4AD0-A9B1-B641F826D806}"/>
    <cellStyle name="Tusenskille [0] 2 6 4 2" xfId="23752" xr:uid="{FBA29EAD-3489-4D79-9FBF-498AA630B722}"/>
    <cellStyle name="Tusenskille [0] 2 6 5" xfId="5189" xr:uid="{CBED9DFD-5269-46D3-9A7A-9ED005346CD9}"/>
    <cellStyle name="Tusenskille [0] 2 6 5 2" xfId="28750" xr:uid="{2D379498-04F7-4B1F-B96A-2694C7C04CB8}"/>
    <cellStyle name="Tusenskille [0] 2 6 6" xfId="16412" xr:uid="{5BAA0EB2-0C13-4A7E-B948-57FB2C8EB3BE}"/>
    <cellStyle name="Tusenskille [0] 2 6 6 2" xfId="23159" xr:uid="{5E06DD63-7AA2-473F-88FF-E81F7D60BEAF}"/>
    <cellStyle name="Tusenskille [0] 2 6 7" xfId="22245" xr:uid="{3FF83405-54A1-4BB0-AACE-C6381471CC25}"/>
    <cellStyle name="Tusenskille [0] 2 6 8" xfId="35702" xr:uid="{6E3A5769-F278-43C6-9EC8-AF6DCD4A8E57}"/>
    <cellStyle name="Tusenskille [0] 2 7" xfId="266" xr:uid="{00000000-0005-0000-0000-00003D010000}"/>
    <cellStyle name="Tusenskille [0] 2 7 2" xfId="879" xr:uid="{15DB87DE-B935-46FE-B977-6565B73FA039}"/>
    <cellStyle name="Tusenskille [0] 2 7 2 2" xfId="1233" xr:uid="{29F94612-E7D9-4493-9969-650E49DED1D6}"/>
    <cellStyle name="Tusenskille [0] 2 7 2 2 2" xfId="2070" xr:uid="{C8EDA5FD-E2AC-4B58-A181-AC5C0BE6FA49}"/>
    <cellStyle name="Tusenskille [0] 2 7 2 2 3" xfId="4838" xr:uid="{D97D4B5A-0D1A-4D2E-A61A-BE336438B513}"/>
    <cellStyle name="Tusenskille [0] 2 7 2 2 4" xfId="23399" xr:uid="{1398C735-B16F-44B9-9C76-A80A4C2ECD71}"/>
    <cellStyle name="Tusenskille [0] 2 7 2 3" xfId="1720" xr:uid="{7A520442-97F5-4C61-B49C-667C18763E2C}"/>
    <cellStyle name="Tusenskille [0] 2 7 2 3 2" xfId="21829" xr:uid="{27E839C2-97AC-45F2-8BF5-619FDDE68E18}"/>
    <cellStyle name="Tusenskille [0] 2 7 2 4" xfId="2902" xr:uid="{4569E39A-D56B-4618-ACE2-041C81E4E80A}"/>
    <cellStyle name="Tusenskille [0] 2 7 2 5" xfId="22515" xr:uid="{1CADB7EB-8D69-484C-980D-D956724670F6}"/>
    <cellStyle name="Tusenskille [0] 2 7 2 6" xfId="35825" xr:uid="{48D8A96A-244C-4D01-A761-C7EFDACEA2F4}"/>
    <cellStyle name="Tusenskille [0] 2 7 3" xfId="1064" xr:uid="{05977AAC-C261-43BD-A84D-B6219179B459}"/>
    <cellStyle name="Tusenskille [0] 2 7 3 2" xfId="1902" xr:uid="{E6D591DD-83CB-46E5-A9CD-D979F6C7CF09}"/>
    <cellStyle name="Tusenskille [0] 2 7 3 3" xfId="4670" xr:uid="{47E5FD3D-F4B7-4D1D-B2BC-A3E79816C494}"/>
    <cellStyle name="Tusenskille [0] 2 7 3 4" xfId="23593" xr:uid="{5CA98C81-ABE3-4403-AF7F-FC4FD2F4F114}"/>
    <cellStyle name="Tusenskille [0] 2 7 4" xfId="1552" xr:uid="{B7A98BF6-9506-4D7F-98EF-66A119C51ED0}"/>
    <cellStyle name="Tusenskille [0] 2 7 4 2" xfId="4361" xr:uid="{A4D99BFF-28EA-46F8-AA66-1A8557C69E0F}"/>
    <cellStyle name="Tusenskille [0] 2 7 4 3" xfId="23804" xr:uid="{CCEFB500-1B96-4D0D-B525-E6360A6B0B72}"/>
    <cellStyle name="Tusenskille [0] 2 7 5" xfId="2700" xr:uid="{9A4E57AB-21BC-42B0-8703-16FC889B739A}"/>
    <cellStyle name="Tusenskille [0] 2 7 5 2" xfId="28843" xr:uid="{0FD6CC25-57B2-49BB-8D44-9F7745A3BD5E}"/>
    <cellStyle name="Tusenskille [0] 2 7 6" xfId="16517" xr:uid="{E97D43DD-D438-40CF-B4C4-C02FF4A45B32}"/>
    <cellStyle name="Tusenskille [0] 2 7 6 2" xfId="23243" xr:uid="{4682A37F-55B8-4816-8E83-F30AFEA70851}"/>
    <cellStyle name="Tusenskille [0] 2 7 7" xfId="22177" xr:uid="{F7DCDCF6-C4AB-4F8C-9250-F7C76547F6FF}"/>
    <cellStyle name="Tusenskille [0] 2 7 8" xfId="35557" xr:uid="{F19CF7D0-0102-4593-B8C1-14128509BDB2}"/>
    <cellStyle name="Tusenskille [0] 2 8" xfId="1416" xr:uid="{4AC10776-A1A3-4D95-913F-10FD4C4E2101}"/>
    <cellStyle name="Tusenskille [0] 2 8 2" xfId="3821" xr:uid="{73B6CEB8-932C-457E-B29B-3AFCEF070168}"/>
    <cellStyle name="Tusenskille [0] 2 8 3" xfId="3376" xr:uid="{9D95676A-11A6-4B6C-817D-6388832DBD19}"/>
    <cellStyle name="Tusenskille [0] 2 8 4" xfId="22427" xr:uid="{C72DD34D-2F81-404A-A1FB-E9D72CFB9B9F}"/>
    <cellStyle name="Tusenskille [0] 2 9" xfId="2555" xr:uid="{380AC9FB-859B-458E-8D20-99C3FCD4C6AC}"/>
    <cellStyle name="Tusenskille [0] 2 9 2" xfId="3758" xr:uid="{7B4C5A1D-FDDD-4CC5-B2F9-38555080D433}"/>
    <cellStyle name="Tusenskille [0] 2 9 3" xfId="2958" xr:uid="{71075A88-1517-4376-B970-83997D2A31FC}"/>
    <cellStyle name="Tusenskille [0] 2 9 4" xfId="22781" xr:uid="{99914368-EAF3-47D1-9620-8B60BBBB6F93}"/>
    <cellStyle name="Tusenskille 5" xfId="424" xr:uid="{00000000-0005-0000-0000-00003F010000}"/>
    <cellStyle name="Tusenskille 5 10" xfId="16530" xr:uid="{67AF3B74-7350-4FB5-8C7B-BBB1E033EE84}"/>
    <cellStyle name="Tusenskille 5 11" xfId="22209" xr:uid="{1708091A-5520-44B3-8FE9-EFC566A448DE}"/>
    <cellStyle name="Tusenskille 5 12" xfId="35614" xr:uid="{33F6FF21-97A7-464F-8911-4FABD335331A}"/>
    <cellStyle name="Tusenskille 5 2" xfId="425" xr:uid="{00000000-0005-0000-0000-000040010000}"/>
    <cellStyle name="Tusenskille 5 2 10" xfId="22210" xr:uid="{236ABEBC-05FE-4C53-BE9B-4EB38F24E749}"/>
    <cellStyle name="Tusenskille 5 2 11" xfId="35615" xr:uid="{2937B6E1-D851-443F-8687-0F9669A593E8}"/>
    <cellStyle name="Tusenskille 5 2 2" xfId="436" xr:uid="{00000000-0005-0000-0000-000041010000}"/>
    <cellStyle name="Tusenskille 5 2 2 2" xfId="751" xr:uid="{C73F1A7D-C5BF-4677-B03B-156D3EF50A53}"/>
    <cellStyle name="Tusenskille 5 2 2 2 2" xfId="1107" xr:uid="{EFCBF5FC-FD29-4E6B-9ADD-2532D4BCCD96}"/>
    <cellStyle name="Tusenskille 5 2 2 2 2 2" xfId="1944" xr:uid="{33891251-F441-4346-8B5F-902D5CA48426}"/>
    <cellStyle name="Tusenskille 5 2 2 2 2 3" xfId="2441" xr:uid="{E0035198-B9BA-4FEE-A6CB-6706331DE9BA}"/>
    <cellStyle name="Tusenskille 5 2 2 2 2 4" xfId="4712" xr:uid="{89301CF9-BB99-46E9-A2A6-21AFC023798A}"/>
    <cellStyle name="Tusenskille 5 2 2 2 2 5" xfId="23436" xr:uid="{E69A6B68-6CB5-4CE7-830F-B98E54E2DA3B}"/>
    <cellStyle name="Tusenskille 5 2 2 2 3" xfId="1594" xr:uid="{6C178B9E-E17C-4741-9983-2486B73288B5}"/>
    <cellStyle name="Tusenskille 5 2 2 2 3 2" xfId="4400" xr:uid="{ECF5A422-8EB0-4B75-9687-9216B9A9D9AD}"/>
    <cellStyle name="Tusenskille 5 2 2 2 4" xfId="2357" xr:uid="{68654639-0E35-4C67-A09D-85810F6280F3}"/>
    <cellStyle name="Tusenskille 5 2 2 2 4 2" xfId="21831" xr:uid="{882D0D84-9A0E-4B17-AB72-6A3B58EF9340}"/>
    <cellStyle name="Tusenskille 5 2 2 2 5" xfId="2934" xr:uid="{34C4DF92-CBDB-48FD-85F5-AEF5E70CCFC7}"/>
    <cellStyle name="Tusenskille 5 2 2 2 6" xfId="22552" xr:uid="{9A6CAE35-FC82-4A9E-AC61-5FEC2347DFF6}"/>
    <cellStyle name="Tusenskille 5 2 2 2 7" xfId="35857" xr:uid="{EA54BF64-C6DE-4FBA-AFE6-D0E021B4C5D8}"/>
    <cellStyle name="Tusenskille 5 2 2 3" xfId="1096" xr:uid="{2224C175-CD73-4401-847E-3F7B81CE073D}"/>
    <cellStyle name="Tusenskille 5 2 2 3 2" xfId="1934" xr:uid="{2AA74AB3-00F5-4C2D-8EDA-63B1E990AE35}"/>
    <cellStyle name="Tusenskille 5 2 2 3 2 2" xfId="2494" xr:uid="{C2214054-11C0-40C9-A1EE-61BAE29CE216}"/>
    <cellStyle name="Tusenskille 5 2 2 3 2 3" xfId="3699" xr:uid="{8C0DFF78-5A0A-4765-B3B8-48CA511E520F}"/>
    <cellStyle name="Tusenskille 5 2 2 3 3" xfId="2368" xr:uid="{AECA51A4-B444-4C0E-A222-8C0CE9E7C00D}"/>
    <cellStyle name="Tusenskille 5 2 2 3 4" xfId="4702" xr:uid="{4E67181A-8554-4659-985B-B9770FD65141}"/>
    <cellStyle name="Tusenskille 5 2 2 3 5" xfId="23625" xr:uid="{D76E4A12-64A6-48B5-A9FA-C989A7269DAF}"/>
    <cellStyle name="Tusenskille 5 2 2 4" xfId="1584" xr:uid="{ADAA2A66-4263-43E2-A249-9008A0A8631F}"/>
    <cellStyle name="Tusenskille 5 2 2 4 2" xfId="2438" xr:uid="{E8391BDE-8825-4075-86AD-BF7C715D94A4}"/>
    <cellStyle name="Tusenskille 5 2 2 4 3" xfId="3348" xr:uid="{4ACF2F45-5A44-4CA2-B984-D268CA2290A3}"/>
    <cellStyle name="Tusenskille 5 2 2 4 4" xfId="21957" xr:uid="{32355AD3-7B0C-4BB0-B8D6-550AC908C866}"/>
    <cellStyle name="Tusenskille 5 2 2 4 5" xfId="23836" xr:uid="{B02A6BA2-0F6E-47AB-A6DF-E9226584D7C7}"/>
    <cellStyle name="Tusenskille 5 2 2 5" xfId="2277" xr:uid="{8B34F966-020A-4444-ABFA-542B9C31D21B}"/>
    <cellStyle name="Tusenskille 5 2 2 5 2" xfId="4393" xr:uid="{5126242D-F834-419A-96AF-1593CA6F0B99}"/>
    <cellStyle name="Tusenskille 5 2 2 5 3" xfId="28875" xr:uid="{E3E0FC22-CEB9-4E20-B2A4-A4957E7DF221}"/>
    <cellStyle name="Tusenskille 5 2 2 6" xfId="2743" xr:uid="{A52CD6B2-9829-4B9D-AE00-1969B857157E}"/>
    <cellStyle name="Tusenskille 5 2 2 6 2" xfId="23277" xr:uid="{2F6E3987-DDC7-4AF3-AD7D-3B80AD0C6158}"/>
    <cellStyle name="Tusenskille 5 2 2 7" xfId="16534" xr:uid="{79E3960F-62FE-41ED-89F6-C035A2E8F689}"/>
    <cellStyle name="Tusenskille 5 2 2 8" xfId="22214" xr:uid="{E470BC48-9D47-4681-B333-D36233F3BE5A}"/>
    <cellStyle name="Tusenskille 5 2 2 9" xfId="35620" xr:uid="{08B0B7A0-63D6-40E9-8E8C-33450BE23A07}"/>
    <cellStyle name="Tusenskille 5 2 3" xfId="441" xr:uid="{00000000-0005-0000-0000-000042010000}"/>
    <cellStyle name="Tusenskille 5 2 3 2" xfId="750" xr:uid="{2A5B2CFD-4600-4EBD-8DC9-60E1556D7459}"/>
    <cellStyle name="Tusenskille 5 2 3 2 2" xfId="1106" xr:uid="{B481BACF-C9F6-4231-B53E-7AA3829DD4DE}"/>
    <cellStyle name="Tusenskille 5 2 3 2 2 2" xfId="1943" xr:uid="{8B191DBC-EE56-49BE-A9F1-54BC64E3BA89}"/>
    <cellStyle name="Tusenskille 5 2 3 2 2 3" xfId="2497" xr:uid="{62593E12-1886-4A35-B167-1B25FD6D1F83}"/>
    <cellStyle name="Tusenskille 5 2 3 2 2 4" xfId="4711" xr:uid="{4733196E-E037-407C-A4D7-8831EEAC654B}"/>
    <cellStyle name="Tusenskille 5 2 3 2 2 5" xfId="23440" xr:uid="{ADEDBDD1-C244-4994-B785-E37A49870B30}"/>
    <cellStyle name="Tusenskille 5 2 3 2 3" xfId="1593" xr:uid="{E8D522CE-2453-498E-9A64-2CD1D23299D0}"/>
    <cellStyle name="Tusenskille 5 2 3 2 3 2" xfId="4399" xr:uid="{DB310464-9F07-42F9-B208-90C765A77AAD}"/>
    <cellStyle name="Tusenskille 5 2 3 2 4" xfId="2360" xr:uid="{55662DCF-B213-49BE-B365-58CBDD90758C}"/>
    <cellStyle name="Tusenskille 5 2 3 2 4 2" xfId="21823" xr:uid="{1BF26792-74AB-4790-8A7C-99806E95761F}"/>
    <cellStyle name="Tusenskille 5 2 3 2 5" xfId="2938" xr:uid="{8F903BB8-D8DD-4A19-81AD-49C5A80A8B7F}"/>
    <cellStyle name="Tusenskille 5 2 3 2 6" xfId="22556" xr:uid="{DE3B25A2-7970-42F3-A2AC-CA2C1CA7408F}"/>
    <cellStyle name="Tusenskille 5 2 3 2 7" xfId="35861" xr:uid="{81CE477E-0F11-4A0F-8481-784CF50817BC}"/>
    <cellStyle name="Tusenskille 5 2 3 3" xfId="1100" xr:uid="{5D3B035D-EEAB-4350-8709-38B58248C979}"/>
    <cellStyle name="Tusenskille 5 2 3 3 2" xfId="1938" xr:uid="{979C793F-FBB6-4F81-9C95-1C40E7569031}"/>
    <cellStyle name="Tusenskille 5 2 3 3 2 2" xfId="2431" xr:uid="{A8F26A1F-F829-4A4F-80B2-3A59B8032127}"/>
    <cellStyle name="Tusenskille 5 2 3 3 2 3" xfId="3719" xr:uid="{4B67B868-E845-4F66-944B-0F6FE10940CC}"/>
    <cellStyle name="Tusenskille 5 2 3 3 3" xfId="2371" xr:uid="{1DD2DFE5-79BB-4008-AA2E-FD5CCB072109}"/>
    <cellStyle name="Tusenskille 5 2 3 3 4" xfId="4706" xr:uid="{50DDEAD5-E0D6-42CA-8B70-4C8A7BCC11A7}"/>
    <cellStyle name="Tusenskille 5 2 3 3 5" xfId="23629" xr:uid="{522E8F81-EDA1-4615-8ED8-EE2286ACEE7F}"/>
    <cellStyle name="Tusenskille 5 2 3 4" xfId="1588" xr:uid="{1BDDC646-CFC7-4043-8383-F9FF608A6EA2}"/>
    <cellStyle name="Tusenskille 5 2 3 4 2" xfId="2408" xr:uid="{A6DA6073-B853-4C6B-B5B0-3D0AD913353A}"/>
    <cellStyle name="Tusenskille 5 2 3 4 3" xfId="3354" xr:uid="{C80CFB42-FDA4-4E02-8CFD-7EEBC4C86BC8}"/>
    <cellStyle name="Tusenskille 5 2 3 4 4" xfId="21959" xr:uid="{FB84E8F2-188F-448D-AA6E-4240F0D84CFC}"/>
    <cellStyle name="Tusenskille 5 2 3 4 5" xfId="23840" xr:uid="{7B08021C-3130-4448-9463-4FC063EC6048}"/>
    <cellStyle name="Tusenskille 5 2 3 5" xfId="2280" xr:uid="{A70ADC41-93FB-4943-88D9-D1539C1EF598}"/>
    <cellStyle name="Tusenskille 5 2 3 5 2" xfId="4397" xr:uid="{8F6F7D7D-36FF-4521-9625-941EB2E9B266}"/>
    <cellStyle name="Tusenskille 5 2 3 5 3" xfId="28879" xr:uid="{C2FF89EB-112D-403D-B0C4-539740EE1393}"/>
    <cellStyle name="Tusenskille 5 2 3 6" xfId="2747" xr:uid="{0D4D0E99-8018-415F-A36B-17FF42FBFCFF}"/>
    <cellStyle name="Tusenskille 5 2 3 6 2" xfId="23281" xr:uid="{AD604A33-DB05-4998-8162-BB196A4C33CA}"/>
    <cellStyle name="Tusenskille 5 2 3 7" xfId="16538" xr:uid="{E73DD604-08A3-4804-8570-CE18D5F2A7AD}"/>
    <cellStyle name="Tusenskille 5 2 3 8" xfId="22218" xr:uid="{CAD4BFBA-113E-46DC-BD18-A09329E81B47}"/>
    <cellStyle name="Tusenskille 5 2 3 9" xfId="35624" xr:uid="{B94F9396-896D-4C4D-AB8D-0724A4D81ED6}"/>
    <cellStyle name="Tusenskille 5 2 4" xfId="924" xr:uid="{3D00FE4C-0FEA-42DD-8A01-3A097FC8017F}"/>
    <cellStyle name="Tusenskille 5 2 4 2" xfId="1277" xr:uid="{3E49F86D-1942-45FF-8294-C0ACF5DF168E}"/>
    <cellStyle name="Tusenskille 5 2 4 2 2" xfId="2114" xr:uid="{8A41509F-FDC0-4AB8-969A-04A030E2DFAC}"/>
    <cellStyle name="Tusenskille 5 2 4 2 3" xfId="2486" xr:uid="{F42E6805-312D-4C98-9226-1DEC4CFA8E76}"/>
    <cellStyle name="Tusenskille 5 2 4 2 4" xfId="4882" xr:uid="{A5169174-924C-4405-9BA3-FFDA71429FF3}"/>
    <cellStyle name="Tusenskille 5 2 4 2 5" xfId="23432" xr:uid="{B928235B-8DD5-4762-903E-68C5FAEA1642}"/>
    <cellStyle name="Tusenskille 5 2 4 3" xfId="1764" xr:uid="{443D552F-6DC9-4A47-AA58-4BA8D3EB15B7}"/>
    <cellStyle name="Tusenskille 5 2 4 3 2" xfId="4536" xr:uid="{00D8917E-AD78-4E4C-B39A-293D96F52EFA}"/>
    <cellStyle name="Tusenskille 5 2 4 4" xfId="2353" xr:uid="{15F3873E-D4F9-40C7-AF6E-99A7D6036C01}"/>
    <cellStyle name="Tusenskille 5 2 4 4 2" xfId="21838" xr:uid="{41E948A5-AD47-4DAB-91C1-7FE8C445600D}"/>
    <cellStyle name="Tusenskille 5 2 4 5" xfId="2930" xr:uid="{CEF16DA3-8C9D-468F-B2EA-955AE477756B}"/>
    <cellStyle name="Tusenskille 5 2 4 6" xfId="22548" xr:uid="{00823A6A-BC86-4FA1-A27F-3AB45D7B5194}"/>
    <cellStyle name="Tusenskille 5 2 4 7" xfId="35853" xr:uid="{D2DC3CCF-8EE7-46B1-AF6D-82B4D0CD0D24}"/>
    <cellStyle name="Tusenskille 5 2 5" xfId="1092" xr:uid="{F37A9998-940E-45C3-ACF6-5C8614C58629}"/>
    <cellStyle name="Tusenskille 5 2 5 2" xfId="1930" xr:uid="{31F5782E-20A6-48C0-8A01-93DD6764A9A0}"/>
    <cellStyle name="Tusenskille 5 2 5 2 2" xfId="2398" xr:uid="{441D7B6C-9F4A-4D35-A0A9-1C6BAD97C509}"/>
    <cellStyle name="Tusenskille 5 2 5 2 3" xfId="4159" xr:uid="{0DDA510E-66C5-439D-887B-DB53A580BE99}"/>
    <cellStyle name="Tusenskille 5 2 5 3" xfId="2364" xr:uid="{640D079D-EA48-4B37-B763-6C24C89C17EB}"/>
    <cellStyle name="Tusenskille 5 2 5 4" xfId="4698" xr:uid="{81D4F776-8051-4A35-B219-E51C89C02926}"/>
    <cellStyle name="Tusenskille 5 2 5 5" xfId="23621" xr:uid="{6EA81667-AFD1-42B9-BC70-E1BAD0D115DB}"/>
    <cellStyle name="Tusenskille 5 2 6" xfId="1580" xr:uid="{0B83684B-9981-4298-8EE4-DC4486D1A76B}"/>
    <cellStyle name="Tusenskille 5 2 6 2" xfId="2496" xr:uid="{2E2B0C6C-8EC2-491F-894C-CE288E82CF03}"/>
    <cellStyle name="Tusenskille 5 2 6 3" xfId="3343" xr:uid="{5A75A6D2-1C8B-4DE2-9C42-7777C1C2438E}"/>
    <cellStyle name="Tusenskille 5 2 6 4" xfId="21955" xr:uid="{B81B62CE-C605-4CEF-A1A6-F3DD32DA7106}"/>
    <cellStyle name="Tusenskille 5 2 6 5" xfId="23832" xr:uid="{D0F602E7-0643-49EE-9474-44574E502ABC}"/>
    <cellStyle name="Tusenskille 5 2 7" xfId="2273" xr:uid="{17C3AF95-EA39-4CFB-8D10-C75523517ACC}"/>
    <cellStyle name="Tusenskille 5 2 7 2" xfId="4389" xr:uid="{3B3E735F-C387-4F46-BF6A-E1C9CD7588E5}"/>
    <cellStyle name="Tusenskille 5 2 7 3" xfId="28871" xr:uid="{CE8250C0-A15A-4D4C-9E09-4F73B15343B4}"/>
    <cellStyle name="Tusenskille 5 2 8" xfId="2739" xr:uid="{B618AEF4-54BC-4434-B471-BCE61D3F5C67}"/>
    <cellStyle name="Tusenskille 5 2 8 2" xfId="23273" xr:uid="{4CCDA2A1-7D97-43F1-A182-555E61D9913C}"/>
    <cellStyle name="Tusenskille 5 2 9" xfId="16531" xr:uid="{23866E0A-5357-4602-AE57-BBFC5B005132}"/>
    <cellStyle name="Tusenskille 5 3" xfId="435" xr:uid="{00000000-0005-0000-0000-000043010000}"/>
    <cellStyle name="Tusenskille 5 3 2" xfId="923" xr:uid="{05421884-F168-4C25-8BAC-CA7C23F0E9C9}"/>
    <cellStyle name="Tusenskille 5 3 2 2" xfId="1276" xr:uid="{B1DC4044-B891-4CEF-AF31-CC8EED533013}"/>
    <cellStyle name="Tusenskille 5 3 2 2 2" xfId="2113" xr:uid="{7F09EF87-5201-4E97-8F3D-886D56AF7F06}"/>
    <cellStyle name="Tusenskille 5 3 2 2 3" xfId="2514" xr:uid="{6FE392A2-E125-4EFA-B1FA-76FC46280E53}"/>
    <cellStyle name="Tusenskille 5 3 2 2 4" xfId="4881" xr:uid="{071B150C-B96A-4575-B452-5B1033E106E6}"/>
    <cellStyle name="Tusenskille 5 3 2 2 5" xfId="23435" xr:uid="{4366C2C7-08FE-48FD-B8B5-98020DF5CEA1}"/>
    <cellStyle name="Tusenskille 5 3 2 3" xfId="1763" xr:uid="{48EC458D-F26B-49B3-B6A9-27866D1D92E4}"/>
    <cellStyle name="Tusenskille 5 3 2 3 2" xfId="4535" xr:uid="{273DBE58-E4DE-4C42-A070-AC7D8E05F067}"/>
    <cellStyle name="Tusenskille 5 3 2 4" xfId="2356" xr:uid="{2BAEBE39-5C81-4B4C-B727-A304CABC2EFA}"/>
    <cellStyle name="Tusenskille 5 3 2 4 2" xfId="21834" xr:uid="{3F11ABF6-86EC-40C5-9EB9-39433D4B8719}"/>
    <cellStyle name="Tusenskille 5 3 2 5" xfId="2933" xr:uid="{7E485CE7-96E3-4ED6-A380-C5E885A008C9}"/>
    <cellStyle name="Tusenskille 5 3 2 6" xfId="22551" xr:uid="{B1B46B46-2A88-44F2-9E46-CF3DD29B6010}"/>
    <cellStyle name="Tusenskille 5 3 2 7" xfId="35856" xr:uid="{C90EAFE0-E4AE-405E-8E28-56877FEAB1D0}"/>
    <cellStyle name="Tusenskille 5 3 3" xfId="1095" xr:uid="{1C1763FB-01A8-40F9-9F49-1BD03705481F}"/>
    <cellStyle name="Tusenskille 5 3 3 2" xfId="1933" xr:uid="{3F6BCF66-1690-4D8E-90E1-6468FFEA1D11}"/>
    <cellStyle name="Tusenskille 5 3 3 2 2" xfId="2493" xr:uid="{2BFF15A3-CFD1-4206-AAED-3C3752A643F0}"/>
    <cellStyle name="Tusenskille 5 3 3 2 3" xfId="3663" xr:uid="{2C0DCAE6-64A0-4D9D-9BFE-DBC39DF199C7}"/>
    <cellStyle name="Tusenskille 5 3 3 3" xfId="2367" xr:uid="{F8C29992-A265-4355-B680-B713CD5F1A12}"/>
    <cellStyle name="Tusenskille 5 3 3 4" xfId="4701" xr:uid="{3D2D7AE9-9905-44C9-9673-F1A50BE3E7B3}"/>
    <cellStyle name="Tusenskille 5 3 3 5" xfId="23624" xr:uid="{AB66A05A-7713-4F97-81DC-EC709C568609}"/>
    <cellStyle name="Tusenskille 5 3 4" xfId="1583" xr:uid="{698EB11E-0DC4-492C-ACF1-A111B82BDEE7}"/>
    <cellStyle name="Tusenskille 5 3 4 2" xfId="2440" xr:uid="{A4FBC6F7-5515-41E5-8612-713F9A39D9BF}"/>
    <cellStyle name="Tusenskille 5 3 4 3" xfId="3347" xr:uid="{1DA72699-2C73-43A7-B16B-98A4A7C6C577}"/>
    <cellStyle name="Tusenskille 5 3 4 4" xfId="21956" xr:uid="{93985762-C313-41E4-8A0C-FA7C9C8CB7E6}"/>
    <cellStyle name="Tusenskille 5 3 4 5" xfId="23835" xr:uid="{EB41FA94-9D5D-405B-B935-CC4BC0810AC9}"/>
    <cellStyle name="Tusenskille 5 3 5" xfId="2276" xr:uid="{BE2E39E7-9BBD-4EEA-9D5F-75E1D64E7A26}"/>
    <cellStyle name="Tusenskille 5 3 5 2" xfId="4392" xr:uid="{74D728BF-7BF0-4652-BB6F-FD42F81C49E3}"/>
    <cellStyle name="Tusenskille 5 3 5 3" xfId="28874" xr:uid="{4BEE5045-22FB-4B1C-912C-93DF35E9DFA7}"/>
    <cellStyle name="Tusenskille 5 3 6" xfId="2742" xr:uid="{375B8B29-6180-497B-A75A-B7F31C418E36}"/>
    <cellStyle name="Tusenskille 5 3 6 2" xfId="23276" xr:uid="{43286A31-83A1-4065-BC20-7DEB00C5841E}"/>
    <cellStyle name="Tusenskille 5 3 7" xfId="16533" xr:uid="{8C5BF560-AAE5-4C88-B0C8-294968B91398}"/>
    <cellStyle name="Tusenskille 5 3 8" xfId="22213" xr:uid="{C89D5812-7C02-4BF7-A129-28C1E6E9A588}"/>
    <cellStyle name="Tusenskille 5 3 9" xfId="35619" xr:uid="{F0EEBC1F-BAB6-4FAA-A64D-FADBAEDA6E32}"/>
    <cellStyle name="Tusenskille 5 4" xfId="440" xr:uid="{00000000-0005-0000-0000-000044010000}"/>
    <cellStyle name="Tusenskille 5 4 2" xfId="922" xr:uid="{A34F4A8B-7B06-4147-A63F-03DB023C8E2C}"/>
    <cellStyle name="Tusenskille 5 4 2 2" xfId="1275" xr:uid="{C111CFBB-28C9-43A1-AE31-2651DE6BFC2F}"/>
    <cellStyle name="Tusenskille 5 4 2 2 2" xfId="2112" xr:uid="{8B5942E8-D13C-4850-819C-788E5D9485DC}"/>
    <cellStyle name="Tusenskille 5 4 2 2 3" xfId="2388" xr:uid="{BED2A0B8-F8F4-47E6-8134-44D549446441}"/>
    <cellStyle name="Tusenskille 5 4 2 2 4" xfId="4880" xr:uid="{D178085D-3A0D-476D-B122-F37F2B386014}"/>
    <cellStyle name="Tusenskille 5 4 2 2 5" xfId="23439" xr:uid="{B4B34C48-5DEE-4EFA-A1DB-C4471B39F189}"/>
    <cellStyle name="Tusenskille 5 4 2 3" xfId="1762" xr:uid="{2DCBCBA5-96D8-4972-9D82-2B37A1C6644C}"/>
    <cellStyle name="Tusenskille 5 4 2 3 2" xfId="4534" xr:uid="{694E13B6-558C-4BE6-BC3F-83B5A7A62F6D}"/>
    <cellStyle name="Tusenskille 5 4 2 4" xfId="2359" xr:uid="{DB1B09B8-51C9-47B3-A433-ACF9C901F6B1}"/>
    <cellStyle name="Tusenskille 5 4 2 4 2" xfId="21825" xr:uid="{D13D6F2A-2B63-40F8-A469-58E250CF8168}"/>
    <cellStyle name="Tusenskille 5 4 2 5" xfId="2937" xr:uid="{6E44D8AC-44F2-41EE-A932-BD38566023C3}"/>
    <cellStyle name="Tusenskille 5 4 2 6" xfId="22555" xr:uid="{5522DB0D-508C-4A9A-81E5-E2DF7E5C45C4}"/>
    <cellStyle name="Tusenskille 5 4 2 7" xfId="35860" xr:uid="{CB95923E-8ED3-4F6E-8690-78CAC0577FBA}"/>
    <cellStyle name="Tusenskille 5 4 3" xfId="1099" xr:uid="{5B99C6AA-7FFA-4B22-84A1-0EF6E98B0AF8}"/>
    <cellStyle name="Tusenskille 5 4 3 2" xfId="1937" xr:uid="{457799D6-7971-45C1-994F-8634CC23A820}"/>
    <cellStyle name="Tusenskille 5 4 3 2 2" xfId="2395" xr:uid="{5D2C8B1B-CC26-48C3-9F6E-C33018C869F7}"/>
    <cellStyle name="Tusenskille 5 4 3 2 3" xfId="3713" xr:uid="{FE682FB4-AD07-454F-9480-2DDEAE1937E8}"/>
    <cellStyle name="Tusenskille 5 4 3 3" xfId="2370" xr:uid="{CE6087C1-6156-4171-B409-2C35B425D1BB}"/>
    <cellStyle name="Tusenskille 5 4 3 4" xfId="4705" xr:uid="{429244E8-4FAA-4FB3-B00D-0F6B3E1F5C7E}"/>
    <cellStyle name="Tusenskille 5 4 3 5" xfId="23628" xr:uid="{29CBD378-E091-4536-90B5-099B2FF323DC}"/>
    <cellStyle name="Tusenskille 5 4 4" xfId="1587" xr:uid="{A3AA1AE6-B48D-4519-B141-36D5557FDD45}"/>
    <cellStyle name="Tusenskille 5 4 4 2" xfId="2452" xr:uid="{81575864-5672-40FA-AFE5-FC5CC39232C5}"/>
    <cellStyle name="Tusenskille 5 4 4 3" xfId="3353" xr:uid="{4FE04D77-C1E0-4EC5-8049-0BC2804FEF27}"/>
    <cellStyle name="Tusenskille 5 4 4 4" xfId="21958" xr:uid="{5C66C0BF-1EB9-4D6D-93E2-B1B0BECD9242}"/>
    <cellStyle name="Tusenskille 5 4 4 5" xfId="23839" xr:uid="{1A380984-4DCB-4937-88D4-ADBCEDF10293}"/>
    <cellStyle name="Tusenskille 5 4 5" xfId="2279" xr:uid="{3359337F-0AFD-4B80-9589-11FEA1DE1912}"/>
    <cellStyle name="Tusenskille 5 4 5 2" xfId="4396" xr:uid="{F4C5BBA1-63EB-4498-8034-AA044027D11E}"/>
    <cellStyle name="Tusenskille 5 4 5 3" xfId="28878" xr:uid="{A866728B-1A68-4AD3-850C-268D55DEE499}"/>
    <cellStyle name="Tusenskille 5 4 6" xfId="2746" xr:uid="{2DEF3471-44F3-4F17-B90E-FF4F696DA82F}"/>
    <cellStyle name="Tusenskille 5 4 6 2" xfId="23280" xr:uid="{BBD3C04B-5660-493D-B763-C35E597BD314}"/>
    <cellStyle name="Tusenskille 5 4 7" xfId="16537" xr:uid="{630B104C-1BE4-493C-B095-949EC71B7814}"/>
    <cellStyle name="Tusenskille 5 4 8" xfId="22217" xr:uid="{0058A9C1-0EC2-41D6-9801-3532A77413C0}"/>
    <cellStyle name="Tusenskille 5 4 9" xfId="35623" xr:uid="{45C3412C-BCC8-4351-A7BC-885B4AE8EF67}"/>
    <cellStyle name="Tusenskille 5 5" xfId="871" xr:uid="{A93FF9AC-0D3A-4889-818B-481994126BBA}"/>
    <cellStyle name="Tusenskille 5 5 2" xfId="1226" xr:uid="{269574AB-640C-4374-81AA-DA2CD7F707F7}"/>
    <cellStyle name="Tusenskille 5 5 2 2" xfId="2063" xr:uid="{1C0067D8-C8F2-45B8-B4FD-B3B05379A15A}"/>
    <cellStyle name="Tusenskille 5 5 2 3" xfId="2389" xr:uid="{24484950-4E9C-43A4-AF9A-181A0FC3AF27}"/>
    <cellStyle name="Tusenskille 5 5 2 4" xfId="4831" xr:uid="{72F0880C-CBE6-47AC-B40B-AAA7F6C8FE09}"/>
    <cellStyle name="Tusenskille 5 5 2 5" xfId="23431" xr:uid="{6CAFB050-2EAB-4AD7-991A-4BEBB8AA6C1F}"/>
    <cellStyle name="Tusenskille 5 5 3" xfId="1713" xr:uid="{CDC65394-14C9-46A2-ABD9-C3E0EC0010F1}"/>
    <cellStyle name="Tusenskille 5 5 3 2" xfId="4503" xr:uid="{6670E44C-2688-439F-9AA2-AF7A5E754BCC}"/>
    <cellStyle name="Tusenskille 5 5 4" xfId="2352" xr:uid="{BDF3E3BE-5FCD-4747-A19D-D08BAF422F43}"/>
    <cellStyle name="Tusenskille 5 5 4 2" xfId="21839" xr:uid="{0D473E7D-CBC0-4965-8FA6-5AED936208E1}"/>
    <cellStyle name="Tusenskille 5 5 5" xfId="2929" xr:uid="{A2EC821D-12A8-494A-9DC8-C9C12F756A50}"/>
    <cellStyle name="Tusenskille 5 5 6" xfId="22547" xr:uid="{75D5C1A2-292F-48F4-B1C7-3632C2D55CD5}"/>
    <cellStyle name="Tusenskille 5 5 7" xfId="35852" xr:uid="{804F701A-ECC5-4C80-9309-56B5A595305C}"/>
    <cellStyle name="Tusenskille 5 6" xfId="1091" xr:uid="{5B1A904E-2C6D-4F31-AEB9-0B4356E9AB5F}"/>
    <cellStyle name="Tusenskille 5 6 2" xfId="1929" xr:uid="{97090C88-220E-45A3-BF72-EDB52F06158A}"/>
    <cellStyle name="Tusenskille 5 6 2 2" xfId="2515" xr:uid="{9D9F1FC4-0986-4543-AA46-5902699A9D80}"/>
    <cellStyle name="Tusenskille 5 6 2 3" xfId="3649" xr:uid="{682E310C-AB80-4E8E-A966-27332226810E}"/>
    <cellStyle name="Tusenskille 5 6 3" xfId="2363" xr:uid="{41576FD2-DE52-49DC-A65C-F83DA226BCA4}"/>
    <cellStyle name="Tusenskille 5 6 4" xfId="4697" xr:uid="{78EDA796-830C-496D-AAC6-A0F4F179A6B0}"/>
    <cellStyle name="Tusenskille 5 6 5" xfId="23620" xr:uid="{21328A1E-3218-4B27-80BD-9244232EDDE0}"/>
    <cellStyle name="Tusenskille 5 7" xfId="1579" xr:uid="{F2072C27-CF73-495C-96D1-281E9C0A2C77}"/>
    <cellStyle name="Tusenskille 5 7 2" xfId="2501" xr:uid="{E6C03D43-318B-4B27-9344-EC1663149493}"/>
    <cellStyle name="Tusenskille 5 7 3" xfId="3342" xr:uid="{8564289C-7E27-466A-9153-CDFBCE408C7D}"/>
    <cellStyle name="Tusenskille 5 7 4" xfId="21954" xr:uid="{FF201175-A137-4B8E-8ACC-C29AC46644E0}"/>
    <cellStyle name="Tusenskille 5 7 5" xfId="23831" xr:uid="{A6091A5D-1E89-4F70-8A7B-199D7285AB74}"/>
    <cellStyle name="Tusenskille 5 8" xfId="2272" xr:uid="{E67809B4-044D-4489-9447-7472C4B49399}"/>
    <cellStyle name="Tusenskille 5 8 2" xfId="4388" xr:uid="{2EE4CE2C-8E6C-4084-89AE-6652FB8FD052}"/>
    <cellStyle name="Tusenskille 5 8 3" xfId="28870" xr:uid="{9E2DB3FB-58B0-4011-A334-90570D0AE6A7}"/>
    <cellStyle name="Tusenskille 5 9" xfId="2738" xr:uid="{B21DA2FF-FA0A-41E3-B96F-940004BB37FB}"/>
    <cellStyle name="Tusenskille 5 9 2" xfId="23272" xr:uid="{63A456EB-E17D-4439-838A-A38C6366181F}"/>
    <cellStyle name="Tusental (0)_1Q99" xfId="426" xr:uid="{00000000-0005-0000-0000-000045010000}"/>
    <cellStyle name="Tusental_1Q99" xfId="427" xr:uid="{00000000-0005-0000-0000-000046010000}"/>
    <cellStyle name="Utdata 2" xfId="311" xr:uid="{00000000-0005-0000-0000-000000030000}"/>
    <cellStyle name="Uthevingsfarge1 2" xfId="319" xr:uid="{00000000-0005-0000-0000-000001030000}"/>
    <cellStyle name="Uthevingsfarge2 2" xfId="322" xr:uid="{00000000-0005-0000-0000-000002030000}"/>
    <cellStyle name="Uthevingsfarge3 2" xfId="325" xr:uid="{00000000-0005-0000-0000-000003030000}"/>
    <cellStyle name="Uthevingsfarge4 2" xfId="328" xr:uid="{00000000-0005-0000-0000-000004030000}"/>
    <cellStyle name="Uthevingsfarge5 2" xfId="331" xr:uid="{00000000-0005-0000-0000-000005030000}"/>
    <cellStyle name="Uthevingsfarge6 2" xfId="334" xr:uid="{00000000-0005-0000-0000-000006030000}"/>
    <cellStyle name="Valuta (0)_1Q99" xfId="428" xr:uid="{00000000-0005-0000-0000-000047010000}"/>
    <cellStyle name="Valuta 2" xfId="5031" xr:uid="{4C7615E6-DA9F-4ECB-90FA-319E93757258}"/>
    <cellStyle name="Valuta 2 2" xfId="23729" xr:uid="{B6E24D9F-B4E9-4461-8A5B-A4D4DA1B9632}"/>
    <cellStyle name="Varseltekst" xfId="2246" builtinId="11" customBuiltin="1"/>
    <cellStyle name="Varseltekst 2" xfId="315" xr:uid="{00000000-0005-0000-0000-000008030000}"/>
    <cellStyle name="Warning Text 2" xfId="48" xr:uid="{00000000-0005-0000-0000-000063000000}"/>
    <cellStyle name="Warning Text 2 2" xfId="583" xr:uid="{00000000-0005-0000-0000-0000C3000000}"/>
    <cellStyle name="Warning Text 2 2 2" xfId="2309" xr:uid="{8614E59C-EF97-442A-BA0E-F473BB5C5BB2}"/>
    <cellStyle name="Warning Text 2 2 2 2" xfId="35697" xr:uid="{C18C3704-8C51-4042-AF9F-A9E7C6624DE2}"/>
    <cellStyle name="Warning Text 2 2 3" xfId="34108" xr:uid="{FB22FC4A-8840-4907-ABED-BE30CC55DCE5}"/>
    <cellStyle name="Warning Text 2 3" xfId="259" xr:uid="{00000000-0005-0000-0000-000049010000}"/>
    <cellStyle name="Warning Text 2 3 2" xfId="35551" xr:uid="{2BDC75D2-8E34-4F0F-8C32-6897F89DD4BB}"/>
    <cellStyle name="Warning Text 2 3 3" xfId="34109" xr:uid="{07EB4C17-2185-4E21-99A1-138678D8600A}"/>
    <cellStyle name="Warning Text 2 4" xfId="35092" xr:uid="{F34466A3-F253-495D-9FF9-A1CB46DB14F7}"/>
    <cellStyle name="Warning Text 2 5" xfId="35374" xr:uid="{69F2163A-FF27-4A44-A6B3-DCDA1F15D40F}"/>
    <cellStyle name="Warning Text 2 6" xfId="34107" xr:uid="{16149C8F-151D-4E2C-BC6C-25B260A647A9}"/>
    <cellStyle name="Warning Text 3" xfId="466" xr:uid="{00000000-0005-0000-0000-00004A010000}"/>
    <cellStyle name="Warning Text 3 2" xfId="34111" xr:uid="{ADC74B15-63EF-4B35-A085-412649618A90}"/>
    <cellStyle name="Warning Text 3 3" xfId="34112" xr:uid="{ED5F78A2-E6CB-4D9D-B8BC-FC37564D1A16}"/>
    <cellStyle name="Warning Text 3 4" xfId="35630" xr:uid="{F3CC9116-D476-4BF1-A8D8-1B16F03144DF}"/>
    <cellStyle name="Warning Text 3 5" xfId="34110" xr:uid="{03687504-8D31-41EF-BE93-43C4319E0A2E}"/>
    <cellStyle name="Warning Text 4" xfId="502" xr:uid="{00000000-0005-0000-0000-00004B010000}"/>
    <cellStyle name="Warning Text 4 2" xfId="35659" xr:uid="{83CD335D-C134-4DCD-822A-050991A6F90E}"/>
    <cellStyle name="Warning Text 4 3" xfId="34113" xr:uid="{BF810148-0F80-4E68-AFAF-7A4C6394B775}"/>
    <cellStyle name="Warning Text 5" xfId="34114" xr:uid="{2A71494F-8551-4168-BE5C-D193FFEBAC0E}"/>
    <cellStyle name="Warning Text 6" xfId="34197" xr:uid="{5BE4DD9D-8A31-471A-8302-95CC0E1393A9}"/>
    <cellStyle name="千位分隔 2" xfId="346" xr:uid="{00000000-0005-0000-0000-00004C010000}"/>
    <cellStyle name="千位分隔 2 2" xfId="525" xr:uid="{00000000-0005-0000-0000-00004D010000}"/>
    <cellStyle name="千位分隔 2 2 2" xfId="914" xr:uid="{5D93DFAF-B169-4ADF-A5CC-DBAC797E3B5C}"/>
    <cellStyle name="千位分隔 2 2 2 2" xfId="1267" xr:uid="{EA146E19-6585-4D2C-B486-1504585D0EBA}"/>
    <cellStyle name="千位分隔 2 2 2 2 2" xfId="2104" xr:uid="{A11FDF15-5228-40D2-BEDC-1B6B777F4522}"/>
    <cellStyle name="千位分隔 2 2 2 2 2 2" xfId="4872" xr:uid="{A4AF24DA-AA39-4D71-AD2B-5452F0F7F747}"/>
    <cellStyle name="千位分隔 2 2 2 2 3" xfId="4162" xr:uid="{ECEBC08C-1E6A-46DF-BD75-137DA236677B}"/>
    <cellStyle name="千位分隔 2 2 2 3" xfId="1754" xr:uid="{7D92735C-F326-41A2-956B-81D0312D3299}"/>
    <cellStyle name="千位分隔 2 2 2 3 2" xfId="3981" xr:uid="{C0564CCE-E490-472F-81C9-4E18160B4182}"/>
    <cellStyle name="千位分隔 2 2 2 3 3" xfId="23458" xr:uid="{F31E3242-9725-4910-A731-1F4998F7DE33}"/>
    <cellStyle name="千位分隔 2 2 2 4" xfId="4527" xr:uid="{B01C1291-394C-4185-B82E-FCC5451AAB0B}"/>
    <cellStyle name="千位分隔 2 2 2 5" xfId="3157" xr:uid="{6C7F7E0C-57C7-4294-A2A8-0FED44888A9B}"/>
    <cellStyle name="千位分隔 2 2 2 6" xfId="22574" xr:uid="{1827170F-EF78-4D2B-8AD9-31B68576F231}"/>
    <cellStyle name="千位分隔 2 2 3" xfId="2503" xr:uid="{718A8880-B4E8-4A6D-8541-089B7AD04AF5}"/>
    <cellStyle name="千位分隔 2 2 3 2" xfId="7797" xr:uid="{59F67E9C-98A5-4156-B652-7E643A761EC3}"/>
    <cellStyle name="千位分隔 2 2 3 2 2" xfId="29084" xr:uid="{70E53521-AB11-4A92-842A-92A31853A6DE}"/>
    <cellStyle name="千位分隔 2 2 3 3" xfId="16743" xr:uid="{7DA95501-DD70-46F2-A8EE-006B885EF36D}"/>
    <cellStyle name="千位分隔 2 2 3 4" xfId="3460" xr:uid="{954870D6-C29F-471B-AAF5-F9C944C3406E}"/>
    <cellStyle name="千位分隔 2 2 3 5" xfId="24045" xr:uid="{52E31143-8544-4688-85C5-F529C8BEEFF3}"/>
    <cellStyle name="千位分隔 2 2 4" xfId="2768" xr:uid="{8EAF58DB-95CD-40A8-814A-DAE736094DD5}"/>
    <cellStyle name="千位分隔 2 2 4 2" xfId="23286" xr:uid="{34E6FFD1-FF15-456E-85D5-5293242EE054}"/>
    <cellStyle name="千位分隔 2 2 5" xfId="22236" xr:uid="{3FEA3B34-F39A-4247-882B-CD14606421A0}"/>
    <cellStyle name="千位分隔 2 2 6" xfId="35669" xr:uid="{08DCAC35-3ACA-40A7-93D5-629A56188CA9}"/>
    <cellStyle name="千位分隔 2 3" xfId="886" xr:uid="{1A6278FC-755B-477C-810E-03DF878C227A}"/>
    <cellStyle name="千位分隔 2 3 2" xfId="1240" xr:uid="{0DE41770-1609-4F36-A2FC-54F65DD8928D}"/>
    <cellStyle name="千位分隔 2 3 2 2" xfId="2077" xr:uid="{80168050-E279-44FC-9123-A3A4FFA5E085}"/>
    <cellStyle name="千位分隔 2 3 2 2 2" xfId="4845" xr:uid="{AB2CE8DF-9C4A-43A9-A44B-6D5FCAE274FD}"/>
    <cellStyle name="千位分隔 2 3 2 3" xfId="3672" xr:uid="{BD37D626-2F74-424E-8F98-318B4ADD9F15}"/>
    <cellStyle name="千位分隔 2 3 3" xfId="1727" xr:uid="{599B6C28-1927-4CF9-98AA-3B117FB9D8A7}"/>
    <cellStyle name="千位分隔 2 3 3 2" xfId="3962" xr:uid="{CB6893DA-BFEA-41F9-81F6-E959E78655F2}"/>
    <cellStyle name="千位分隔 2 3 3 3" xfId="23427" xr:uid="{CAC750EC-60C8-4A33-AFF9-4FF66BDC197D}"/>
    <cellStyle name="千位分隔 2 3 4" xfId="4508" xr:uid="{71EE909A-0278-4A6B-8CBC-8441330C25DF}"/>
    <cellStyle name="千位分隔 2 3 5" xfId="3130" xr:uid="{C8414B59-3D67-4DCD-8DB9-035F06002D2D}"/>
    <cellStyle name="千位分隔 2 3 6" xfId="22543" xr:uid="{ABA7C641-F25C-46E3-94C1-3241DFA427FB}"/>
    <cellStyle name="千位分隔 2 4" xfId="2732" xr:uid="{E8D1271F-346C-44CF-9FDF-7D6B8E4E0CE4}"/>
    <cellStyle name="千位分隔 2 4 2" xfId="7722" xr:uid="{C7D80892-C566-4427-BDF8-51205A6F4EFB}"/>
    <cellStyle name="千位分隔 2 4 2 2" xfId="29062" xr:uid="{5CD6C75F-EC31-4F56-906E-5783E1B7BC7C}"/>
    <cellStyle name="千位分隔 2 4 3" xfId="16721" xr:uid="{9E3E2594-A35E-42E1-AE9F-257039304CFD}"/>
    <cellStyle name="千位分隔 2 4 4" xfId="3443" xr:uid="{E1CDF388-EACF-43B9-9093-31B0828B210F}"/>
    <cellStyle name="千位分隔 2 4 5" xfId="24023" xr:uid="{67CE097C-99D1-4F07-8D74-29F9748DF954}"/>
    <cellStyle name="千位分隔 2 5" xfId="4263" xr:uid="{D8CDE76A-AC51-4D7C-9CE8-613060097727}"/>
    <cellStyle name="千位分隔 2 5 2" xfId="23268" xr:uid="{DAD0E1CE-D5C8-4A1B-A932-EE0535F87432}"/>
    <cellStyle name="千位分隔 2 6" xfId="22205" xr:uid="{FBFC6BD5-23F9-4649-8214-05D93B335DF3}"/>
    <cellStyle name="千位分隔 2 7" xfId="35585" xr:uid="{EADEA03C-CC0D-45F4-9663-1F67D673C013}"/>
    <cellStyle name="常规 2" xfId="205" xr:uid="{00000000-0005-0000-0000-00004E010000}"/>
    <cellStyle name="常规 2 2" xfId="377" xr:uid="{00000000-0005-0000-0000-00004F010000}"/>
    <cellStyle name="常规 2 2 2" xfId="531" xr:uid="{00000000-0005-0000-0000-000050010000}"/>
    <cellStyle name="常规 2 3" xfId="2289" xr:uid="{5112A792-15F3-4FDA-8795-0B3AB156B661}"/>
  </cellStyles>
  <dxfs count="0"/>
  <tableStyles count="1" defaultTableStyle="TableStyleMedium2" defaultPivotStyle="PivotStyleMedium9">
    <tableStyle name="Invisible" pivot="0" table="0" count="0" xr9:uid="{226EC06E-009A-423D-A69C-D206FF82EEF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2</xdr:row>
      <xdr:rowOff>30480</xdr:rowOff>
    </xdr:from>
    <xdr:to>
      <xdr:col>9</xdr:col>
      <xdr:colOff>441960</xdr:colOff>
      <xdr:row>35</xdr:row>
      <xdr:rowOff>182366</xdr:rowOff>
    </xdr:to>
    <xdr:pic>
      <xdr:nvPicPr>
        <xdr:cNvPr id="3" name="Bilde 2">
          <a:extLst>
            <a:ext uri="{FF2B5EF4-FFF2-40B4-BE49-F238E27FC236}">
              <a16:creationId xmlns:a16="http://schemas.microsoft.com/office/drawing/2014/main" id="{57701B74-B0C2-9F9D-BCFC-B288798C544A}"/>
            </a:ext>
          </a:extLst>
        </xdr:cNvPr>
        <xdr:cNvPicPr>
          <a:picLocks noChangeAspect="1"/>
        </xdr:cNvPicPr>
      </xdr:nvPicPr>
      <xdr:blipFill>
        <a:blip xmlns:r="http://schemas.openxmlformats.org/officeDocument/2006/relationships" r:embed="rId1"/>
        <a:stretch>
          <a:fillRect/>
        </a:stretch>
      </xdr:blipFill>
      <xdr:spPr>
        <a:xfrm>
          <a:off x="53340" y="2354580"/>
          <a:ext cx="7452360" cy="6331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KO_Finance/Reporting/2.%20Ekstern%20rapportering/2019/2%20Quarter%202019/01.%20-%20Kvartalsregnskap%202Q%202019/3.%20Oslo%20B&#248;rs%202Q%202019/Ekornes%20QM%20Holding%20-%20Group%20Q2%202019%20to%20Oslo%20Stock%20Exchange.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IKO_Finance/Reporting/2.%20Ekstern%20rapportering/2022/3%20Quarter%202022/01.%20-%20Kvartalsregnskap%203Q%202022/2.%20Oslo%20B&#248;rs%20-%20Rapportering%20Q3%202022/DRAFT%20Ekornes%20QM%20Holding%20-%20Financial%20report%20and%20notes%20to%20Oslo%20Stock%20Exchange%20Q3%202019.xlsx?0F58CB7B" TargetMode="External"/><Relationship Id="rId1" Type="http://schemas.openxmlformats.org/officeDocument/2006/relationships/externalLinkPath" Target="file:///\\0F58CB7B\DRAFT%20Ekornes%20QM%20Holding%20-%20Financial%20report%20and%20notes%20to%20Oslo%20Stock%20Exchange%20Q3%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Report"/>
      <sheetName val="1. PL"/>
      <sheetName val="2. OCI"/>
      <sheetName val="3. Balance"/>
      <sheetName val="4. CF"/>
      <sheetName val="5.EQ"/>
      <sheetName val="6 Note 1"/>
      <sheetName val="7 Note 2"/>
      <sheetName val="8 Note 3"/>
      <sheetName val="9 Note 4"/>
      <sheetName val="10 Note 5"/>
      <sheetName val="11 Note 6"/>
      <sheetName val="12 Note 7"/>
      <sheetName val="13 Note 8"/>
      <sheetName val="Statement"/>
    </sheetNames>
    <sheetDataSet>
      <sheetData sheetId="0"/>
      <sheetData sheetId="1"/>
      <sheetData sheetId="2">
        <row r="24">
          <cell r="E24"/>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Report"/>
      <sheetName val="1. PL"/>
      <sheetName val="2. OCI"/>
      <sheetName val="3. Balance"/>
      <sheetName val="4. CF"/>
      <sheetName val="5.EQ"/>
      <sheetName val="6 Note 1"/>
      <sheetName val="7 Note 2"/>
      <sheetName val="8 Note 3"/>
      <sheetName val="10 Note 5"/>
      <sheetName val="9 Note 4"/>
      <sheetName val="11 Note 6"/>
      <sheetName val="12 Note 7"/>
      <sheetName val="13 Note 8"/>
    </sheetNames>
    <sheetDataSet>
      <sheetData sheetId="0" refreshError="1"/>
      <sheetData sheetId="1" refreshError="1"/>
      <sheetData sheetId="2" refreshError="1"/>
      <sheetData sheetId="3" refreshError="1"/>
      <sheetData sheetId="4" refreshError="1"/>
      <sheetData sheetId="5" refreshError="1"/>
      <sheetData sheetId="6" refreshError="1">
        <row r="19">
          <cell r="D19">
            <v>42035427.55792217</v>
          </cell>
          <cell r="E19">
            <v>175171420.47975418</v>
          </cell>
          <cell r="G19">
            <v>498178634.18170935</v>
          </cell>
          <cell r="H19">
            <v>3522859864.2193856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3B76-1E1C-4BBF-AF37-FB5863207756}">
  <sheetPr>
    <tabColor rgb="FF92D050"/>
  </sheetPr>
  <dimension ref="A1:K3"/>
  <sheetViews>
    <sheetView tabSelected="1" zoomScale="90" zoomScaleNormal="90" workbookViewId="0"/>
  </sheetViews>
  <sheetFormatPr baseColWidth="10" defaultColWidth="11.44140625" defaultRowHeight="14.4"/>
  <cols>
    <col min="1" max="10" width="11.44140625" style="4"/>
    <col min="11" max="11" width="60.33203125" style="4" customWidth="1"/>
    <col min="12" max="16384" width="11.44140625" style="4"/>
  </cols>
  <sheetData>
    <row r="1" spans="1:11" ht="25.8">
      <c r="A1" s="123" t="s">
        <v>187</v>
      </c>
    </row>
    <row r="2" spans="1:11" ht="166.95" customHeight="1">
      <c r="A2" s="203" t="s">
        <v>186</v>
      </c>
      <c r="B2" s="203"/>
      <c r="C2" s="203"/>
      <c r="D2" s="203"/>
      <c r="E2" s="203"/>
      <c r="F2" s="203"/>
      <c r="G2" s="203"/>
      <c r="H2" s="203"/>
      <c r="I2" s="203"/>
      <c r="J2" s="203"/>
      <c r="K2" s="203"/>
    </row>
    <row r="3" spans="1:11" ht="25.95" customHeight="1"/>
  </sheetData>
  <mergeCells count="1">
    <mergeCell ref="A2:K2"/>
  </mergeCells>
  <pageMargins left="0.7" right="0.7" top="0.75" bottom="0.75" header="0.3" footer="0.3"/>
  <customProperties>
    <customPr name="EpmWorksheetKeyString_GU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WRD44"/>
  <sheetViews>
    <sheetView zoomScaleNormal="100" workbookViewId="0">
      <pane xSplit="1" ySplit="3" topLeftCell="K4" activePane="bottomRight" state="frozen"/>
      <selection sqref="A1:H1"/>
      <selection pane="topRight" sqref="A1:H1"/>
      <selection pane="bottomLeft" sqref="A1:H1"/>
      <selection pane="bottomRight" sqref="A1:I1"/>
    </sheetView>
  </sheetViews>
  <sheetFormatPr baseColWidth="10" defaultColWidth="11.5546875" defaultRowHeight="13.8"/>
  <cols>
    <col min="1" max="1" width="64.44140625" style="22" bestFit="1" customWidth="1"/>
    <col min="2" max="2" width="8.33203125" style="31" bestFit="1" customWidth="1"/>
    <col min="3" max="3" width="8.88671875" style="31" customWidth="1"/>
    <col min="4" max="5" width="8.88671875" style="22" customWidth="1"/>
    <col min="6" max="8" width="8.109375" style="22" bestFit="1" customWidth="1"/>
    <col min="9" max="19" width="9.5546875" style="22" bestFit="1" customWidth="1"/>
    <col min="20" max="20" width="8.109375" style="22" bestFit="1" customWidth="1"/>
    <col min="21" max="22" width="10.6640625" style="22" customWidth="1"/>
    <col min="23" max="16384" width="11.5546875" style="22"/>
  </cols>
  <sheetData>
    <row r="1" spans="1:166" ht="28.8">
      <c r="A1" s="204" t="s">
        <v>58</v>
      </c>
      <c r="B1" s="204"/>
      <c r="C1" s="204"/>
      <c r="D1" s="204"/>
      <c r="E1" s="204"/>
      <c r="F1" s="204"/>
      <c r="G1" s="204"/>
      <c r="H1" s="204"/>
      <c r="I1" s="204"/>
      <c r="J1" s="2"/>
      <c r="K1" s="2"/>
      <c r="L1" s="27"/>
      <c r="M1" s="27"/>
    </row>
    <row r="2" spans="1:166" ht="18">
      <c r="A2" s="33" t="s">
        <v>58</v>
      </c>
      <c r="B2" s="32"/>
      <c r="C2" s="32"/>
      <c r="D2" s="27"/>
      <c r="E2" s="27"/>
      <c r="F2" s="27"/>
      <c r="G2" s="27"/>
      <c r="H2" s="27"/>
      <c r="I2" s="27"/>
      <c r="J2" s="27"/>
      <c r="K2" s="27"/>
      <c r="L2" s="27"/>
      <c r="M2" s="27"/>
    </row>
    <row r="3" spans="1:166" ht="14.7" customHeight="1" thickBot="1">
      <c r="B3" s="30" t="s">
        <v>79</v>
      </c>
      <c r="C3" s="30" t="s">
        <v>62</v>
      </c>
      <c r="D3" s="30" t="s">
        <v>61</v>
      </c>
      <c r="E3" s="30" t="s">
        <v>134</v>
      </c>
      <c r="F3" s="30" t="s">
        <v>135</v>
      </c>
      <c r="G3" s="30" t="s">
        <v>140</v>
      </c>
      <c r="H3" s="30" t="s">
        <v>141</v>
      </c>
      <c r="I3" s="30" t="s">
        <v>145</v>
      </c>
      <c r="J3" s="30" t="s">
        <v>147</v>
      </c>
      <c r="K3" s="30" t="s">
        <v>148</v>
      </c>
      <c r="L3" s="30" t="s">
        <v>149</v>
      </c>
      <c r="M3" s="30" t="s">
        <v>151</v>
      </c>
      <c r="N3" s="30" t="s">
        <v>153</v>
      </c>
      <c r="O3" s="30" t="s">
        <v>155</v>
      </c>
      <c r="P3" s="30" t="s">
        <v>157</v>
      </c>
      <c r="Q3" s="30" t="s">
        <v>158</v>
      </c>
      <c r="R3" s="30" t="s">
        <v>159</v>
      </c>
      <c r="S3" s="30" t="s">
        <v>165</v>
      </c>
      <c r="T3" s="30" t="s">
        <v>166</v>
      </c>
      <c r="U3" s="30" t="s">
        <v>167</v>
      </c>
      <c r="V3" s="165" t="s">
        <v>188</v>
      </c>
    </row>
    <row r="4" spans="1:166" ht="14.7" customHeight="1" thickBot="1">
      <c r="A4" s="24" t="s">
        <v>63</v>
      </c>
      <c r="B4" s="23">
        <v>808549188.52630305</v>
      </c>
      <c r="C4" s="23">
        <v>768733836.8524847</v>
      </c>
      <c r="D4" s="23">
        <v>690812620.50111854</v>
      </c>
      <c r="E4" s="23">
        <v>900910057.98689282</v>
      </c>
      <c r="F4" s="23">
        <v>883725578.98822725</v>
      </c>
      <c r="G4" s="23">
        <v>644448361.86347735</v>
      </c>
      <c r="H4" s="23">
        <v>832344148.2548486</v>
      </c>
      <c r="I4" s="23">
        <v>1121191268.2730918</v>
      </c>
      <c r="J4" s="23">
        <v>1043811507.3509865</v>
      </c>
      <c r="K4" s="23">
        <v>1059480205.7456982</v>
      </c>
      <c r="L4" s="23">
        <v>1040485666.7796581</v>
      </c>
      <c r="M4" s="23">
        <v>1174090182.3961372</v>
      </c>
      <c r="N4" s="23">
        <v>1487479590.8086994</v>
      </c>
      <c r="O4" s="23">
        <v>1232742385.9030187</v>
      </c>
      <c r="P4" s="23">
        <v>1132142297.8427117</v>
      </c>
      <c r="Q4" s="23">
        <v>1075789110.4420092</v>
      </c>
      <c r="R4" s="23">
        <v>1134580922.0334501</v>
      </c>
      <c r="S4" s="23">
        <v>1006967084.224968</v>
      </c>
      <c r="T4" s="23">
        <v>953443537.30809355</v>
      </c>
      <c r="U4" s="23">
        <v>1124014817.8798466</v>
      </c>
      <c r="V4" s="166">
        <v>973366667.81575596</v>
      </c>
      <c r="ES4" s="125" t="s">
        <v>168</v>
      </c>
      <c r="ET4" s="126" t="s">
        <v>176</v>
      </c>
      <c r="EU4" s="127" t="s">
        <v>169</v>
      </c>
      <c r="EV4" s="128"/>
      <c r="EW4" s="129" t="s">
        <v>177</v>
      </c>
      <c r="EX4" s="130" t="s">
        <v>169</v>
      </c>
      <c r="EY4" s="128"/>
      <c r="EZ4" s="129" t="s">
        <v>178</v>
      </c>
      <c r="FA4" s="130" t="s">
        <v>169</v>
      </c>
      <c r="FB4" s="4"/>
      <c r="FC4" s="129" t="s">
        <v>179</v>
      </c>
      <c r="FD4" s="130" t="s">
        <v>169</v>
      </c>
      <c r="FE4" s="4"/>
      <c r="FF4" s="129" t="s">
        <v>180</v>
      </c>
      <c r="FG4" s="130" t="s">
        <v>169</v>
      </c>
      <c r="FH4" s="3"/>
      <c r="FI4" s="129" t="s">
        <v>181</v>
      </c>
      <c r="FJ4" s="130" t="s">
        <v>169</v>
      </c>
    </row>
    <row r="5" spans="1:166" ht="14.4">
      <c r="A5" s="26"/>
      <c r="B5" s="29"/>
      <c r="C5" s="29"/>
      <c r="D5" s="29"/>
      <c r="E5" s="29"/>
      <c r="F5" s="29"/>
      <c r="G5" s="79"/>
      <c r="H5" s="79"/>
      <c r="I5" s="79"/>
      <c r="J5" s="79"/>
      <c r="K5" s="79"/>
      <c r="L5" s="79"/>
      <c r="M5" s="79"/>
      <c r="N5" s="79"/>
      <c r="O5" s="79"/>
      <c r="P5" s="79"/>
      <c r="Q5" s="79"/>
      <c r="R5" s="79"/>
      <c r="S5" s="79"/>
      <c r="T5" s="79"/>
      <c r="U5" s="79"/>
      <c r="V5" s="167"/>
      <c r="ES5" s="131" t="s">
        <v>170</v>
      </c>
      <c r="ET5" s="132">
        <v>1122679769.6715677</v>
      </c>
      <c r="EU5" s="133">
        <v>0.99881225034844545</v>
      </c>
      <c r="EV5" s="128"/>
      <c r="EW5" s="134">
        <v>1075488040.5191779</v>
      </c>
      <c r="EX5" s="135">
        <v>0.99972014038819645</v>
      </c>
      <c r="EY5" s="128"/>
      <c r="EZ5" s="134">
        <v>953032433.5462786</v>
      </c>
      <c r="FA5" s="135">
        <v>0.99956882212136444</v>
      </c>
      <c r="FB5" s="4"/>
      <c r="FC5" s="134">
        <v>1006356105.2276472</v>
      </c>
      <c r="FD5" s="135">
        <v>0.99939324829292608</v>
      </c>
      <c r="FE5" s="4"/>
      <c r="FF5" s="134">
        <v>1133835211.7612512</v>
      </c>
      <c r="FG5" s="135">
        <v>0.99934274386452537</v>
      </c>
      <c r="FH5" s="4"/>
      <c r="FI5" s="134">
        <v>4215903520.2067447</v>
      </c>
      <c r="FJ5" s="135">
        <v>0.99926455639698308</v>
      </c>
    </row>
    <row r="6" spans="1:166" ht="14.7" customHeight="1">
      <c r="A6" s="25" t="s">
        <v>29</v>
      </c>
      <c r="B6" s="28">
        <v>193498072.41930279</v>
      </c>
      <c r="C6" s="28">
        <v>203461007.1063183</v>
      </c>
      <c r="D6" s="28">
        <v>175956911.05093509</v>
      </c>
      <c r="E6" s="28">
        <v>272698409.20845497</v>
      </c>
      <c r="F6" s="28">
        <v>224398993.00835899</v>
      </c>
      <c r="G6" s="28">
        <v>169513488.46440771</v>
      </c>
      <c r="H6" s="28">
        <v>207371596.91161332</v>
      </c>
      <c r="I6" s="28">
        <v>308818774.38972044</v>
      </c>
      <c r="J6" s="28">
        <v>264414772.3108806</v>
      </c>
      <c r="K6" s="28">
        <v>294862769.48538774</v>
      </c>
      <c r="L6" s="112">
        <v>302022383.80381298</v>
      </c>
      <c r="M6" s="112">
        <v>344031838.73042661</v>
      </c>
      <c r="N6" s="112">
        <v>468064785.83951151</v>
      </c>
      <c r="O6" s="112">
        <v>387668869.03758752</v>
      </c>
      <c r="P6" s="112">
        <v>363492185.05760765</v>
      </c>
      <c r="Q6" s="112">
        <v>412932045.20301938</v>
      </c>
      <c r="R6" s="112">
        <v>397458390.39807391</v>
      </c>
      <c r="S6" s="112">
        <v>361926846.20037389</v>
      </c>
      <c r="T6" s="112">
        <v>311560453.07298505</v>
      </c>
      <c r="U6" s="112">
        <v>409785066.35571718</v>
      </c>
      <c r="V6" s="168">
        <v>312496237.6543954</v>
      </c>
      <c r="ES6" s="7" t="s">
        <v>171</v>
      </c>
      <c r="ET6" s="132">
        <v>1335048.2082787999</v>
      </c>
      <c r="EU6" s="133">
        <v>1.1877496515544264E-3</v>
      </c>
      <c r="EV6" s="128"/>
      <c r="EW6" s="134">
        <v>301069.9228308</v>
      </c>
      <c r="EX6" s="135">
        <v>2.7985961180356216E-4</v>
      </c>
      <c r="EY6" s="128"/>
      <c r="EZ6" s="134">
        <v>411103.76181529998</v>
      </c>
      <c r="FA6" s="135">
        <v>4.3117787863557221E-4</v>
      </c>
      <c r="FB6" s="4"/>
      <c r="FC6" s="134">
        <v>610978.99732079997</v>
      </c>
      <c r="FD6" s="135">
        <v>6.067517070739725E-4</v>
      </c>
      <c r="FE6" s="4"/>
      <c r="FF6" s="134">
        <v>745710.2721988</v>
      </c>
      <c r="FG6" s="135">
        <v>6.5725613547449962E-4</v>
      </c>
      <c r="FH6" s="4"/>
      <c r="FI6" s="134">
        <v>3102841.2396137002</v>
      </c>
      <c r="FJ6" s="135">
        <v>7.3544360301698748E-4</v>
      </c>
    </row>
    <row r="7" spans="1:166" ht="14.7" customHeight="1">
      <c r="A7" s="25" t="s">
        <v>64</v>
      </c>
      <c r="B7" s="28">
        <v>247249677.61522681</v>
      </c>
      <c r="C7" s="28">
        <v>240594824.836887</v>
      </c>
      <c r="D7" s="28">
        <v>198899165.41836488</v>
      </c>
      <c r="E7" s="28">
        <v>251005442.12777185</v>
      </c>
      <c r="F7" s="28">
        <v>266737670.86741489</v>
      </c>
      <c r="G7" s="28">
        <v>189657647.97868901</v>
      </c>
      <c r="H7" s="28">
        <v>250310155.85076571</v>
      </c>
      <c r="I7" s="28">
        <v>311167469.64353257</v>
      </c>
      <c r="J7" s="28">
        <v>298600753.58817583</v>
      </c>
      <c r="K7" s="28">
        <v>317147758.44491857</v>
      </c>
      <c r="L7" s="112">
        <v>268777575.45564723</v>
      </c>
      <c r="M7" s="112">
        <v>325051936.45303649</v>
      </c>
      <c r="N7" s="112">
        <v>364016782.9574163</v>
      </c>
      <c r="O7" s="112">
        <v>343967894.18480539</v>
      </c>
      <c r="P7" s="112">
        <v>290158140.87801528</v>
      </c>
      <c r="Q7" s="112">
        <v>290876817.21139669</v>
      </c>
      <c r="R7" s="112">
        <v>343685636.12548649</v>
      </c>
      <c r="S7" s="112">
        <v>300478555.26269376</v>
      </c>
      <c r="T7" s="112">
        <v>247702705.62043953</v>
      </c>
      <c r="U7" s="112">
        <v>278944020.87815619</v>
      </c>
      <c r="V7" s="168">
        <v>304215921.21389198</v>
      </c>
      <c r="ES7" s="136" t="s">
        <v>172</v>
      </c>
      <c r="ET7" s="137">
        <v>1124014817.8798466</v>
      </c>
      <c r="EU7" s="138">
        <v>1</v>
      </c>
      <c r="EV7" s="128"/>
      <c r="EW7" s="139">
        <v>1075789110.4420087</v>
      </c>
      <c r="EX7" s="140">
        <v>1</v>
      </c>
      <c r="EY7" s="128"/>
      <c r="EZ7" s="139">
        <v>953443537.30809391</v>
      </c>
      <c r="FA7" s="140">
        <v>1</v>
      </c>
      <c r="FB7" s="4"/>
      <c r="FC7" s="139">
        <v>1006967084.224968</v>
      </c>
      <c r="FD7" s="140">
        <v>1</v>
      </c>
      <c r="FE7" s="4"/>
      <c r="FF7" s="139">
        <v>1134580922.0334501</v>
      </c>
      <c r="FG7" s="140">
        <v>1</v>
      </c>
      <c r="FH7" s="4"/>
      <c r="FI7" s="139">
        <v>4219006361.4463582</v>
      </c>
      <c r="FJ7" s="140">
        <v>1</v>
      </c>
    </row>
    <row r="8" spans="1:166" ht="14.7" customHeight="1">
      <c r="A8" s="25" t="s">
        <v>30</v>
      </c>
      <c r="B8" s="28">
        <v>69246830.512365401</v>
      </c>
      <c r="C8" s="28">
        <v>70696458.119941607</v>
      </c>
      <c r="D8" s="28">
        <v>73145952.725338593</v>
      </c>
      <c r="E8" s="28">
        <v>76378736.068246111</v>
      </c>
      <c r="F8" s="28">
        <v>74066922.964950904</v>
      </c>
      <c r="G8" s="28">
        <v>75096313.808241382</v>
      </c>
      <c r="H8" s="28">
        <v>72755222.634087041</v>
      </c>
      <c r="I8" s="28">
        <v>81300619.860230699</v>
      </c>
      <c r="J8" s="28">
        <v>73969251.112217903</v>
      </c>
      <c r="K8" s="28">
        <v>73331753.0505687</v>
      </c>
      <c r="L8" s="112">
        <v>85209905.519242093</v>
      </c>
      <c r="M8" s="112">
        <v>86763581.865518391</v>
      </c>
      <c r="N8" s="112">
        <v>75629300.612114906</v>
      </c>
      <c r="O8" s="112">
        <v>81345770.617389888</v>
      </c>
      <c r="P8" s="112">
        <v>79473848.662509203</v>
      </c>
      <c r="Q8" s="112">
        <v>83101635.357695609</v>
      </c>
      <c r="R8" s="112">
        <v>79218287.525326401</v>
      </c>
      <c r="S8" s="112">
        <v>80647296.054960012</v>
      </c>
      <c r="T8" s="112">
        <v>81066455.032506794</v>
      </c>
      <c r="U8" s="112">
        <v>83089004.579278111</v>
      </c>
      <c r="V8" s="168">
        <v>77386572.849156097</v>
      </c>
      <c r="ES8" s="141"/>
      <c r="ET8" s="142"/>
      <c r="EU8" s="142"/>
      <c r="EV8" s="128"/>
      <c r="EW8" s="143"/>
      <c r="EX8" s="143"/>
      <c r="EY8" s="128"/>
      <c r="EZ8" s="143"/>
      <c r="FA8" s="143"/>
      <c r="FB8" s="4"/>
      <c r="FC8" s="143"/>
      <c r="FD8" s="143"/>
      <c r="FE8" s="4"/>
      <c r="FF8" s="143"/>
      <c r="FG8" s="143"/>
      <c r="FH8" s="4"/>
      <c r="FI8" s="143"/>
      <c r="FJ8" s="143"/>
    </row>
    <row r="9" spans="1:166" ht="14.7" customHeight="1">
      <c r="A9" s="25" t="s">
        <v>31</v>
      </c>
      <c r="B9" s="28">
        <v>215082533.45045483</v>
      </c>
      <c r="C9" s="28">
        <v>210034572.18326351</v>
      </c>
      <c r="D9" s="28">
        <v>188482308.38818997</v>
      </c>
      <c r="E9" s="28">
        <v>247009366.27842799</v>
      </c>
      <c r="F9" s="28">
        <v>233442196.44736639</v>
      </c>
      <c r="G9" s="28">
        <v>172819560.55144796</v>
      </c>
      <c r="H9" s="28">
        <v>208830080.65418503</v>
      </c>
      <c r="I9" s="28">
        <v>259755767.18304297</v>
      </c>
      <c r="J9" s="28">
        <v>260033652.65103701</v>
      </c>
      <c r="K9" s="28">
        <v>237860202.76906058</v>
      </c>
      <c r="L9" s="112">
        <v>258036600.67786434</v>
      </c>
      <c r="M9" s="112">
        <v>326886610.14741516</v>
      </c>
      <c r="N9" s="112">
        <v>359090803.18763131</v>
      </c>
      <c r="O9" s="112">
        <v>289079821.04203373</v>
      </c>
      <c r="P9" s="112">
        <v>315077367.54815906</v>
      </c>
      <c r="Q9" s="112">
        <v>345472092.67317992</v>
      </c>
      <c r="R9" s="112">
        <v>289484126.42613518</v>
      </c>
      <c r="S9" s="112">
        <v>257203868.37450039</v>
      </c>
      <c r="T9" s="112">
        <v>244842460.15858424</v>
      </c>
      <c r="U9" s="112">
        <v>313082726.9635464</v>
      </c>
      <c r="V9" s="168">
        <v>275877753.67272234</v>
      </c>
      <c r="ES9" s="131" t="s">
        <v>29</v>
      </c>
      <c r="ET9" s="132">
        <v>409785066.35571527</v>
      </c>
      <c r="EU9" s="133">
        <v>0.36457265494832641</v>
      </c>
      <c r="EV9" s="128"/>
      <c r="EW9" s="134">
        <v>384780884.59817642</v>
      </c>
      <c r="EX9" s="135">
        <v>0.35767315439740949</v>
      </c>
      <c r="EY9" s="128"/>
      <c r="EZ9" s="134">
        <v>311560453.07298511</v>
      </c>
      <c r="FA9" s="135">
        <v>0.32677388946662717</v>
      </c>
      <c r="FB9" s="4"/>
      <c r="FC9" s="134">
        <v>361926846.20037389</v>
      </c>
      <c r="FD9" s="135">
        <v>0.35942271785272706</v>
      </c>
      <c r="FE9" s="4"/>
      <c r="FF9" s="134">
        <v>407389398.65265888</v>
      </c>
      <c r="FG9" s="135">
        <v>0.35906596941760321</v>
      </c>
      <c r="FH9" s="4"/>
      <c r="FI9" s="134">
        <v>1490661764.2817333</v>
      </c>
      <c r="FJ9" s="135">
        <v>0.35332057754250579</v>
      </c>
    </row>
    <row r="10" spans="1:166" ht="14.7" customHeight="1">
      <c r="A10" s="25" t="s">
        <v>154</v>
      </c>
      <c r="B10" s="28">
        <v>-8263203.0099999998</v>
      </c>
      <c r="C10" s="28">
        <v>-4504328.01</v>
      </c>
      <c r="D10" s="28">
        <v>15587174.77</v>
      </c>
      <c r="E10" s="28">
        <v>-2214948.83</v>
      </c>
      <c r="F10" s="28">
        <v>84728836.180000007</v>
      </c>
      <c r="G10" s="28">
        <v>-37417017.180000007</v>
      </c>
      <c r="H10" s="28">
        <v>467459.1400000006</v>
      </c>
      <c r="I10" s="28">
        <v>-35478811.140000001</v>
      </c>
      <c r="J10" s="28">
        <v>-15280722.68</v>
      </c>
      <c r="K10" s="28">
        <v>4597474.959999999</v>
      </c>
      <c r="L10" s="112">
        <v>-4853247.84</v>
      </c>
      <c r="M10" s="112">
        <v>2370259.5600000005</v>
      </c>
      <c r="N10" s="112">
        <v>-13292074</v>
      </c>
      <c r="O10" s="112">
        <v>44742215</v>
      </c>
      <c r="P10" s="112">
        <v>22614991.849999994</v>
      </c>
      <c r="Q10" s="112">
        <v>-30811354.849999994</v>
      </c>
      <c r="R10" s="112">
        <v>55792761.719999999</v>
      </c>
      <c r="S10" s="112">
        <v>23494225.260000005</v>
      </c>
      <c r="T10" s="112">
        <v>-24337088.150000006</v>
      </c>
      <c r="U10" s="112">
        <v>-21035822.869999997</v>
      </c>
      <c r="V10" s="168">
        <v>43246891.990000002</v>
      </c>
      <c r="ES10" s="131" t="s">
        <v>173</v>
      </c>
      <c r="ET10" s="132">
        <v>278944020.87815589</v>
      </c>
      <c r="EU10" s="133">
        <v>0.24816756544572002</v>
      </c>
      <c r="EV10" s="128"/>
      <c r="EW10" s="134">
        <v>290876817.21139646</v>
      </c>
      <c r="EX10" s="135">
        <v>0.27038460827316246</v>
      </c>
      <c r="EY10" s="128"/>
      <c r="EZ10" s="134">
        <v>247702705.62043941</v>
      </c>
      <c r="FA10" s="135">
        <v>0.25979798061224596</v>
      </c>
      <c r="FB10" s="4"/>
      <c r="FC10" s="134">
        <v>300478555.26269388</v>
      </c>
      <c r="FD10" s="135">
        <v>0.29839958025436664</v>
      </c>
      <c r="FE10" s="4"/>
      <c r="FF10" s="134">
        <v>343685636.12548649</v>
      </c>
      <c r="FG10" s="135">
        <v>0.30291857500081765</v>
      </c>
      <c r="FH10" s="4"/>
      <c r="FI10" s="134">
        <v>1170810917.886776</v>
      </c>
      <c r="FJ10" s="135">
        <v>0.27750868749233149</v>
      </c>
    </row>
    <row r="11" spans="1:166" ht="14.7" customHeight="1" thickBot="1">
      <c r="A11" s="24" t="s">
        <v>32</v>
      </c>
      <c r="B11" s="23">
        <v>716813910.98734975</v>
      </c>
      <c r="C11" s="23">
        <v>720282534.23641038</v>
      </c>
      <c r="D11" s="23">
        <v>652071512.3528285</v>
      </c>
      <c r="E11" s="23">
        <v>844877004.85290086</v>
      </c>
      <c r="F11" s="23">
        <f t="shared" ref="F11:G11" si="0">F6+F7+F8+F9+F10</f>
        <v>883374619.46809125</v>
      </c>
      <c r="G11" s="23">
        <f t="shared" si="0"/>
        <v>569669993.62278605</v>
      </c>
      <c r="H11" s="23">
        <f>H6+H7+H8+H9+H10</f>
        <v>739734515.19065106</v>
      </c>
      <c r="I11" s="23">
        <v>925563819.93652666</v>
      </c>
      <c r="J11" s="111">
        <f t="shared" ref="J11:K11" si="1">SUM(J6:J10)</f>
        <v>881737706.98231137</v>
      </c>
      <c r="K11" s="111">
        <f t="shared" si="1"/>
        <v>927799958.70993567</v>
      </c>
      <c r="L11" s="113">
        <f>SUM(L6:L10)</f>
        <v>909193217.61656654</v>
      </c>
      <c r="M11" s="113">
        <f>SUM(M6:M10)</f>
        <v>1085104226.7563965</v>
      </c>
      <c r="N11" s="113">
        <f>SUM(N6:N10)</f>
        <v>1253509598.596674</v>
      </c>
      <c r="O11" s="113">
        <f t="shared" ref="O11" si="2">SUM(O6:O10)</f>
        <v>1146804569.8818166</v>
      </c>
      <c r="P11" s="113">
        <f>SUM(P6:P10)</f>
        <v>1070816533.9962913</v>
      </c>
      <c r="Q11" s="113">
        <v>1101571235.5952916</v>
      </c>
      <c r="R11" s="113">
        <f>SUM(R6:R10)</f>
        <v>1165639202.1950219</v>
      </c>
      <c r="S11" s="113">
        <f>SUM(S6:S10)</f>
        <v>1023750791.152528</v>
      </c>
      <c r="T11" s="113">
        <f>SUM(T6:T10)</f>
        <v>860834985.73451567</v>
      </c>
      <c r="U11" s="113">
        <f>SUM(U6:U10)</f>
        <v>1063864995.9066979</v>
      </c>
      <c r="V11" s="169">
        <f>SUM(V6:V10)</f>
        <v>1013223377.3801658</v>
      </c>
      <c r="ES11" s="131" t="s">
        <v>30</v>
      </c>
      <c r="ET11" s="132">
        <v>83089004.579278097</v>
      </c>
      <c r="EU11" s="133">
        <v>7.3921627417691246E-2</v>
      </c>
      <c r="EV11" s="128"/>
      <c r="EW11" s="134">
        <v>83101635.357695594</v>
      </c>
      <c r="EX11" s="135">
        <v>7.7247143098103752E-2</v>
      </c>
      <c r="EY11" s="128"/>
      <c r="EZ11" s="134">
        <v>81066455.032506794</v>
      </c>
      <c r="FA11" s="135">
        <v>8.5024914282167019E-2</v>
      </c>
      <c r="FB11" s="4"/>
      <c r="FC11" s="134">
        <v>80647296.054959998</v>
      </c>
      <c r="FD11" s="135">
        <v>8.0089307106827407E-2</v>
      </c>
      <c r="FE11" s="4"/>
      <c r="FF11" s="134">
        <v>79218287.525326401</v>
      </c>
      <c r="FG11" s="135">
        <v>6.9821628397688545E-2</v>
      </c>
      <c r="FH11" s="4"/>
      <c r="FI11" s="134">
        <v>324021043.19207132</v>
      </c>
      <c r="FJ11" s="135">
        <v>7.6800321078679429E-2</v>
      </c>
    </row>
    <row r="12" spans="1:166" ht="14.7" customHeight="1">
      <c r="A12" s="25"/>
      <c r="B12" s="34"/>
      <c r="C12" s="34"/>
      <c r="D12" s="34"/>
      <c r="E12" s="34"/>
      <c r="F12" s="34"/>
      <c r="G12" s="34"/>
      <c r="H12" s="34"/>
      <c r="I12" s="28"/>
      <c r="J12" s="28"/>
      <c r="K12" s="28"/>
      <c r="L12" s="28"/>
      <c r="M12" s="28"/>
      <c r="N12" s="28"/>
      <c r="O12" s="28"/>
      <c r="P12" s="28"/>
      <c r="Q12" s="28"/>
      <c r="R12" s="28"/>
      <c r="S12" s="28"/>
      <c r="T12" s="28"/>
      <c r="U12" s="28"/>
      <c r="V12" s="109"/>
      <c r="ES12" s="131" t="s">
        <v>31</v>
      </c>
      <c r="ET12" s="132">
        <v>271011081.22354627</v>
      </c>
      <c r="EU12" s="133">
        <v>0.24110988299490232</v>
      </c>
      <c r="EV12" s="128"/>
      <c r="EW12" s="134">
        <v>283849382.97317982</v>
      </c>
      <c r="EX12" s="135">
        <v>0.26385225525898365</v>
      </c>
      <c r="EY12" s="128"/>
      <c r="EZ12" s="134">
        <v>196168283.85858411</v>
      </c>
      <c r="FA12" s="135">
        <v>0.20574714304785796</v>
      </c>
      <c r="FB12" s="4"/>
      <c r="FC12" s="134">
        <v>304192318.89450049</v>
      </c>
      <c r="FD12" s="135">
        <v>0.30208764880197458</v>
      </c>
      <c r="FE12" s="4"/>
      <c r="FF12" s="134">
        <v>401069649.86613518</v>
      </c>
      <c r="FG12" s="135">
        <v>0.35349585214893176</v>
      </c>
      <c r="FH12" s="4"/>
      <c r="FI12" s="134">
        <v>1172441333.8427663</v>
      </c>
      <c r="FJ12" s="135">
        <v>0.27789513297648366</v>
      </c>
    </row>
    <row r="13" spans="1:166" ht="14.7" customHeight="1" thickBot="1">
      <c r="A13" s="24" t="s">
        <v>65</v>
      </c>
      <c r="B13" s="23">
        <v>91735277.538953304</v>
      </c>
      <c r="C13" s="23">
        <v>48451302.616074301</v>
      </c>
      <c r="D13" s="23">
        <v>38741108.148290001</v>
      </c>
      <c r="E13" s="23">
        <v>56033053.133991957</v>
      </c>
      <c r="F13" s="23">
        <f>F4-F11</f>
        <v>350959.52013599873</v>
      </c>
      <c r="G13" s="23">
        <f t="shared" ref="G13:H13" si="3">G4-G11</f>
        <v>74778368.240691304</v>
      </c>
      <c r="H13" s="23">
        <f t="shared" si="3"/>
        <v>92609633.06419754</v>
      </c>
      <c r="I13" s="23">
        <v>195627448.33656514</v>
      </c>
      <c r="J13" s="23">
        <v>162073800.36867511</v>
      </c>
      <c r="K13" s="23">
        <v>131680247.03576237</v>
      </c>
      <c r="L13" s="113">
        <v>131292449.16309141</v>
      </c>
      <c r="M13" s="113">
        <v>88985955.639740586</v>
      </c>
      <c r="N13" s="113">
        <f>N4-N11</f>
        <v>233969992.2120254</v>
      </c>
      <c r="O13" s="113">
        <f t="shared" ref="O13" si="4">O4-O11</f>
        <v>85937816.021202087</v>
      </c>
      <c r="P13" s="113">
        <f>P4-P11</f>
        <v>61325763.846420407</v>
      </c>
      <c r="Q13" s="113">
        <v>-25782125.153282404</v>
      </c>
      <c r="R13" s="113">
        <f t="shared" ref="R13:S13" si="5">R4-R11</f>
        <v>-31058280.161571741</v>
      </c>
      <c r="S13" s="113">
        <f t="shared" si="5"/>
        <v>-16783706.927560091</v>
      </c>
      <c r="T13" s="113">
        <f>T4-T11</f>
        <v>92608551.573577881</v>
      </c>
      <c r="U13" s="113">
        <f>U4-U11</f>
        <v>60149821.973148704</v>
      </c>
      <c r="V13" s="169">
        <f>V4-V11</f>
        <v>-39856709.564409852</v>
      </c>
      <c r="ES13" s="131" t="s">
        <v>154</v>
      </c>
      <c r="ET13" s="132">
        <v>-21035822.870000001</v>
      </c>
      <c r="EU13" s="133">
        <v>-1.8714898180504824E-2</v>
      </c>
      <c r="EV13" s="128"/>
      <c r="EW13" s="134">
        <v>-30811354.850000001</v>
      </c>
      <c r="EX13" s="135">
        <v>-2.864070155659092E-2</v>
      </c>
      <c r="EY13" s="128"/>
      <c r="EZ13" s="134">
        <v>-24337088.149999999</v>
      </c>
      <c r="FA13" s="135">
        <v>-2.5525463436159156E-2</v>
      </c>
      <c r="FB13" s="4"/>
      <c r="FC13" s="134">
        <v>23494225.260000002</v>
      </c>
      <c r="FD13" s="135">
        <v>2.3331671539276573E-2</v>
      </c>
      <c r="FE13" s="4"/>
      <c r="FF13" s="134">
        <v>55792761.719999999</v>
      </c>
      <c r="FG13" s="135">
        <v>4.9174775140767873E-2</v>
      </c>
      <c r="FH13" s="4"/>
      <c r="FI13" s="134">
        <v>33914075.960000001</v>
      </c>
      <c r="FJ13" s="135">
        <v>8.0384036084680359E-3</v>
      </c>
    </row>
    <row r="14" spans="1:166" ht="14.4">
      <c r="A14" s="26"/>
      <c r="B14" s="37"/>
      <c r="C14" s="37"/>
      <c r="D14" s="37"/>
      <c r="E14" s="37"/>
      <c r="F14" s="37"/>
      <c r="G14" s="37"/>
      <c r="H14" s="37"/>
      <c r="I14" s="89"/>
      <c r="J14" s="89"/>
      <c r="K14" s="89"/>
      <c r="L14" s="89"/>
      <c r="M14" s="89"/>
      <c r="N14" s="89"/>
      <c r="O14" s="89"/>
      <c r="P14" s="89"/>
      <c r="Q14" s="89"/>
      <c r="R14" s="89"/>
      <c r="S14" s="89"/>
      <c r="T14" s="89"/>
      <c r="U14" s="89"/>
      <c r="V14" s="170"/>
      <c r="ES14" s="144" t="s">
        <v>32</v>
      </c>
      <c r="ET14" s="137">
        <v>1021793350.1666956</v>
      </c>
      <c r="EU14" s="145">
        <v>0.90905683262613524</v>
      </c>
      <c r="EV14" s="128"/>
      <c r="EW14" s="139">
        <v>1011797365.2904483</v>
      </c>
      <c r="EX14" s="146">
        <v>0.94051645947106843</v>
      </c>
      <c r="EY14" s="128"/>
      <c r="EZ14" s="139">
        <v>812160809.43451536</v>
      </c>
      <c r="FA14" s="146">
        <v>0.85181846397273897</v>
      </c>
      <c r="FB14" s="4"/>
      <c r="FC14" s="139">
        <v>1070739241.6725283</v>
      </c>
      <c r="FD14" s="146">
        <v>1.0633309255551722</v>
      </c>
      <c r="FE14" s="4"/>
      <c r="FF14" s="139">
        <v>1287155733.889607</v>
      </c>
      <c r="FG14" s="146">
        <v>1.134476800105809</v>
      </c>
      <c r="FH14" s="3"/>
      <c r="FI14" s="139">
        <v>4191849135.1633472</v>
      </c>
      <c r="FJ14" s="146">
        <v>0.99356312269846847</v>
      </c>
    </row>
    <row r="15" spans="1:166" ht="14.7" customHeight="1">
      <c r="A15" s="20" t="s">
        <v>66</v>
      </c>
      <c r="B15" s="34"/>
      <c r="C15" s="34"/>
      <c r="D15" s="34"/>
      <c r="E15" s="34"/>
      <c r="F15" s="34"/>
      <c r="G15" s="34"/>
      <c r="H15" s="34"/>
      <c r="I15" s="34"/>
      <c r="J15" s="34"/>
      <c r="K15" s="34"/>
      <c r="L15" s="34"/>
      <c r="M15" s="34"/>
      <c r="N15" s="34"/>
      <c r="O15" s="34"/>
      <c r="P15" s="34"/>
      <c r="Q15" s="34"/>
      <c r="R15" s="34"/>
      <c r="S15" s="34"/>
      <c r="T15" s="34"/>
      <c r="U15" s="34"/>
      <c r="V15" s="171"/>
      <c r="ES15" s="43"/>
      <c r="ET15" s="132"/>
      <c r="EU15" s="133"/>
      <c r="EV15" s="128"/>
      <c r="EW15" s="134"/>
      <c r="EX15" s="135"/>
      <c r="EY15" s="128"/>
      <c r="EZ15" s="134"/>
      <c r="FA15" s="135"/>
      <c r="FB15" s="4"/>
      <c r="FC15" s="134"/>
      <c r="FD15" s="135"/>
      <c r="FE15" s="4"/>
      <c r="FF15" s="134"/>
      <c r="FG15" s="135"/>
      <c r="FH15" s="4"/>
      <c r="FI15" s="134"/>
      <c r="FJ15" s="135"/>
    </row>
    <row r="16" spans="1:166" ht="14.7" customHeight="1">
      <c r="A16" s="25" t="s">
        <v>67</v>
      </c>
      <c r="B16" s="28">
        <v>7051525.5245532002</v>
      </c>
      <c r="C16" s="28">
        <v>7565079.9704107996</v>
      </c>
      <c r="D16" s="28">
        <v>9924229.3719785996</v>
      </c>
      <c r="E16" s="28">
        <v>7700113.2309486996</v>
      </c>
      <c r="F16" s="28">
        <v>5339072.8621789999</v>
      </c>
      <c r="G16" s="28">
        <v>1646745.3147133002</v>
      </c>
      <c r="H16" s="28">
        <v>2174828.2284546001</v>
      </c>
      <c r="I16" s="28">
        <v>2860986.4270436009</v>
      </c>
      <c r="J16" s="28">
        <v>2009086.9658436</v>
      </c>
      <c r="K16" s="28">
        <v>1603647.3900353999</v>
      </c>
      <c r="L16" s="112">
        <v>1931460.8513082</v>
      </c>
      <c r="M16" s="112">
        <v>3454864.3062115991</v>
      </c>
      <c r="N16" s="112">
        <v>4163594.9391310001</v>
      </c>
      <c r="O16" s="112">
        <v>6235568.8360861996</v>
      </c>
      <c r="P16" s="112">
        <v>9992784.6281990036</v>
      </c>
      <c r="Q16" s="112">
        <v>13513332.500549197</v>
      </c>
      <c r="R16" s="112">
        <v>16554189.839712</v>
      </c>
      <c r="S16" s="112">
        <v>17405921.831345901</v>
      </c>
      <c r="T16" s="112">
        <v>24345594.853171997</v>
      </c>
      <c r="U16" s="112">
        <v>33688400.793331198</v>
      </c>
      <c r="V16" s="168">
        <v>31209262.408172999</v>
      </c>
      <c r="W16" s="151"/>
      <c r="ES16" s="147" t="s">
        <v>174</v>
      </c>
      <c r="ET16" s="137">
        <v>60149821.9731507</v>
      </c>
      <c r="EU16" s="138">
        <v>5.3513371012854846E-2</v>
      </c>
      <c r="EV16" s="128"/>
      <c r="EW16" s="139">
        <v>-25782125.1532824</v>
      </c>
      <c r="EX16" s="140">
        <v>-2.3965780005608457E-2</v>
      </c>
      <c r="EY16" s="128"/>
      <c r="EZ16" s="139">
        <v>92608551.573578507</v>
      </c>
      <c r="FA16" s="140">
        <v>9.7130609154942704E-2</v>
      </c>
      <c r="FB16" s="4"/>
      <c r="FC16" s="139">
        <v>-16783706.9275603</v>
      </c>
      <c r="FD16" s="140">
        <v>-1.6667582476619095E-2</v>
      </c>
      <c r="FE16" s="4"/>
      <c r="FF16" s="139">
        <v>-31058280.161571998</v>
      </c>
      <c r="FG16" s="140">
        <v>-2.7374230923879687E-2</v>
      </c>
      <c r="FH16" s="4"/>
      <c r="FI16" s="139">
        <v>104916386.4575969</v>
      </c>
      <c r="FJ16" s="140">
        <v>2.4867558251708704E-2</v>
      </c>
    </row>
    <row r="17" spans="1:16020" ht="14.7" customHeight="1">
      <c r="A17" s="25" t="s">
        <v>68</v>
      </c>
      <c r="B17" s="28">
        <v>70989908.435228795</v>
      </c>
      <c r="C17" s="28">
        <v>-14053570.619390599</v>
      </c>
      <c r="D17" s="28">
        <v>29337551.138119999</v>
      </c>
      <c r="E17" s="28">
        <v>-12510213.822154701</v>
      </c>
      <c r="F17" s="28">
        <v>66267430.509220399</v>
      </c>
      <c r="G17" s="28">
        <v>-26085267.116423197</v>
      </c>
      <c r="H17" s="28">
        <v>4568859.3352529034</v>
      </c>
      <c r="I17" s="28">
        <v>-31717148.499798007</v>
      </c>
      <c r="J17" s="28">
        <v>-5975061.3533782996</v>
      </c>
      <c r="K17" s="28">
        <v>7195744.9965516999</v>
      </c>
      <c r="L17" s="112">
        <v>3695494.7092501</v>
      </c>
      <c r="M17" s="112">
        <v>1170634.3343209997</v>
      </c>
      <c r="N17" s="112">
        <v>-18247269.168260898</v>
      </c>
      <c r="O17" s="112">
        <v>52795243.952151105</v>
      </c>
      <c r="P17" s="112">
        <v>53706120.828038797</v>
      </c>
      <c r="Q17" s="112">
        <v>-48795526.154125005</v>
      </c>
      <c r="R17" s="112">
        <v>54890285.208655201</v>
      </c>
      <c r="S17" s="112">
        <v>2537471.0697693005</v>
      </c>
      <c r="T17" s="112">
        <v>-24941390.165213201</v>
      </c>
      <c r="U17" s="112">
        <v>12297979.232644595</v>
      </c>
      <c r="V17" s="168">
        <v>4532145.1180261001</v>
      </c>
      <c r="ES17" s="141"/>
      <c r="ET17" s="142"/>
      <c r="EU17" s="148"/>
      <c r="EV17" s="128"/>
      <c r="EW17" s="143"/>
      <c r="EX17" s="149"/>
      <c r="EY17" s="128"/>
      <c r="EZ17" s="143"/>
      <c r="FA17" s="149"/>
      <c r="FB17" s="4"/>
      <c r="FC17" s="143"/>
      <c r="FD17" s="149"/>
      <c r="FE17" s="4"/>
      <c r="FF17" s="143"/>
      <c r="FG17" s="149"/>
      <c r="FH17" s="4"/>
      <c r="FI17" s="143"/>
      <c r="FJ17" s="149"/>
    </row>
    <row r="18" spans="1:16020" ht="14.7" customHeight="1">
      <c r="A18" s="25" t="s">
        <v>69</v>
      </c>
      <c r="B18" s="28">
        <v>21052865.684522402</v>
      </c>
      <c r="C18" s="28">
        <v>73403596.504209504</v>
      </c>
      <c r="D18" s="28">
        <v>57650949.467291899</v>
      </c>
      <c r="E18" s="28">
        <v>61506665.397678196</v>
      </c>
      <c r="F18" s="28">
        <v>55968768.093267702</v>
      </c>
      <c r="G18" s="28">
        <v>68635044.736392289</v>
      </c>
      <c r="H18" s="28">
        <v>45738645.748284198</v>
      </c>
      <c r="I18" s="28">
        <v>39990529.610743232</v>
      </c>
      <c r="J18" s="28">
        <v>47103845.701541498</v>
      </c>
      <c r="K18" s="28">
        <v>43674166.169377998</v>
      </c>
      <c r="L18" s="112">
        <v>47527182.922154002</v>
      </c>
      <c r="M18" s="112">
        <v>52761502.49450919</v>
      </c>
      <c r="N18" s="112">
        <v>56468464.0006942</v>
      </c>
      <c r="O18" s="112">
        <v>60880208.095479593</v>
      </c>
      <c r="P18" s="112">
        <v>67354378.526577711</v>
      </c>
      <c r="Q18" s="112">
        <v>78994246.903256074</v>
      </c>
      <c r="R18" s="112">
        <v>115886424.8077966</v>
      </c>
      <c r="S18" s="112">
        <v>83019068.267453313</v>
      </c>
      <c r="T18" s="112">
        <v>87568195.803063214</v>
      </c>
      <c r="U18" s="112">
        <v>99021444.716103375</v>
      </c>
      <c r="V18" s="168">
        <v>97681568.760426804</v>
      </c>
      <c r="ES18" s="131" t="s">
        <v>67</v>
      </c>
      <c r="ET18" s="132">
        <v>33683662.9136912</v>
      </c>
      <c r="EU18" s="133">
        <v>2.9967276567782641E-2</v>
      </c>
      <c r="EV18" s="128"/>
      <c r="EW18" s="134">
        <v>13513332.500549201</v>
      </c>
      <c r="EX18" s="135">
        <v>1.2561321144993731E-2</v>
      </c>
      <c r="EY18" s="128"/>
      <c r="EZ18" s="134">
        <v>24345594.853172</v>
      </c>
      <c r="FA18" s="135">
        <v>2.5534385519994367E-2</v>
      </c>
      <c r="FB18" s="4"/>
      <c r="FC18" s="134">
        <v>17405921.831345901</v>
      </c>
      <c r="FD18" s="135">
        <v>1.728549235027152E-2</v>
      </c>
      <c r="FE18" s="4"/>
      <c r="FF18" s="134">
        <v>16554189.839712</v>
      </c>
      <c r="FG18" s="135">
        <v>1.4590576589321447E-2</v>
      </c>
      <c r="FH18" s="4"/>
      <c r="FI18" s="134">
        <v>91989369.437921107</v>
      </c>
      <c r="FJ18" s="135">
        <v>2.1803562629942409E-2</v>
      </c>
    </row>
    <row r="19" spans="1:16020" ht="14.7" customHeight="1" thickBot="1">
      <c r="A19" s="24" t="s">
        <v>70</v>
      </c>
      <c r="B19" s="23">
        <v>56988568.275259584</v>
      </c>
      <c r="C19" s="23">
        <v>-79892087.153189301</v>
      </c>
      <c r="D19" s="23">
        <v>-18389168.9571933</v>
      </c>
      <c r="E19" s="23">
        <v>-66316765.988884196</v>
      </c>
      <c r="F19" s="23">
        <v>15637735.278131701</v>
      </c>
      <c r="G19" s="23">
        <v>-93073566.53810218</v>
      </c>
      <c r="H19" s="23">
        <v>-38994958.184576698</v>
      </c>
      <c r="I19" s="23">
        <v>-68846691.683497638</v>
      </c>
      <c r="J19" s="23">
        <v>-51069820.089076199</v>
      </c>
      <c r="K19" s="23">
        <v>-34874773.782790907</v>
      </c>
      <c r="L19" s="113">
        <v>-41900227.361595698</v>
      </c>
      <c r="M19" s="113">
        <v>-48136003.8539766</v>
      </c>
      <c r="N19" s="113">
        <v>-70552138.229824096</v>
      </c>
      <c r="O19" s="113">
        <v>-1849395.3072423041</v>
      </c>
      <c r="P19" s="113">
        <v>-3655473.0703399032</v>
      </c>
      <c r="Q19" s="113">
        <v>-114276440.5568319</v>
      </c>
      <c r="R19" s="113">
        <v>-44441949.759429403</v>
      </c>
      <c r="S19" s="113">
        <f>S16+S17-S18</f>
        <v>-63075675.366338111</v>
      </c>
      <c r="T19" s="113">
        <f>T16+T17-T18</f>
        <v>-88163991.115104422</v>
      </c>
      <c r="U19" s="113">
        <v>-53035064.690127581</v>
      </c>
      <c r="V19" s="169">
        <f>V16+V17-V18</f>
        <v>-61940161.234227702</v>
      </c>
      <c r="ES19" s="131" t="s">
        <v>68</v>
      </c>
      <c r="ET19" s="132">
        <v>12297979.232644601</v>
      </c>
      <c r="EU19" s="133">
        <v>1.0941118423902498E-2</v>
      </c>
      <c r="EV19" s="128"/>
      <c r="EW19" s="134">
        <v>-48795526.154124998</v>
      </c>
      <c r="EX19" s="135">
        <v>-4.5357891877225283E-2</v>
      </c>
      <c r="EY19" s="128"/>
      <c r="EZ19" s="134">
        <v>-24941390.165213201</v>
      </c>
      <c r="FA19" s="135">
        <v>-2.6159273401371527E-2</v>
      </c>
      <c r="FB19" s="4"/>
      <c r="FC19" s="134">
        <v>2537471.0697693001</v>
      </c>
      <c r="FD19" s="135">
        <v>2.5199146124248091E-3</v>
      </c>
      <c r="FE19" s="4"/>
      <c r="FF19" s="134">
        <v>54890285.208655201</v>
      </c>
      <c r="FG19" s="135">
        <v>4.8379347953672804E-2</v>
      </c>
      <c r="FH19" s="4"/>
      <c r="FI19" s="134">
        <v>44784345.345855899</v>
      </c>
      <c r="FJ19" s="135">
        <v>1.0614903488911295E-2</v>
      </c>
    </row>
    <row r="20" spans="1:16020" ht="14.4">
      <c r="A20" s="26"/>
      <c r="B20" s="29"/>
      <c r="C20" s="29"/>
      <c r="D20" s="29"/>
      <c r="E20" s="29"/>
      <c r="F20" s="29"/>
      <c r="G20" s="79"/>
      <c r="H20" s="79"/>
      <c r="I20" s="79"/>
      <c r="J20" s="79"/>
      <c r="K20" s="79"/>
      <c r="L20" s="79"/>
      <c r="M20" s="79"/>
      <c r="N20" s="79"/>
      <c r="O20" s="79"/>
      <c r="V20" s="172"/>
      <c r="ES20" s="131" t="s">
        <v>69</v>
      </c>
      <c r="ET20" s="132">
        <v>99021444.716103405</v>
      </c>
      <c r="EU20" s="133">
        <v>8.8096209356813365E-2</v>
      </c>
      <c r="EV20" s="128"/>
      <c r="EW20" s="134">
        <v>78994246.903256103</v>
      </c>
      <c r="EX20" s="135">
        <v>7.3429119273014196E-2</v>
      </c>
      <c r="EY20" s="128"/>
      <c r="EZ20" s="134">
        <v>87568195.803063199</v>
      </c>
      <c r="FA20" s="135">
        <v>9.1844133791392599E-2</v>
      </c>
      <c r="FB20" s="4"/>
      <c r="FC20" s="134">
        <v>83019068.267453298</v>
      </c>
      <c r="FD20" s="135">
        <v>8.2444669312453797E-2</v>
      </c>
      <c r="FE20" s="4"/>
      <c r="FF20" s="134">
        <v>115886424.8077966</v>
      </c>
      <c r="FG20" s="135">
        <v>0.10214029035504969</v>
      </c>
      <c r="FH20" s="4"/>
      <c r="FI20" s="134">
        <v>385495133.5944165</v>
      </c>
      <c r="FJ20" s="135">
        <v>9.1371071899086026E-2</v>
      </c>
    </row>
    <row r="21" spans="1:16020" ht="14.7" customHeight="1" thickBot="1">
      <c r="A21" s="24" t="s">
        <v>71</v>
      </c>
      <c r="B21" s="23">
        <v>148723845.81421289</v>
      </c>
      <c r="C21" s="23">
        <v>-31440784.537115</v>
      </c>
      <c r="D21" s="23">
        <v>20351939.191096701</v>
      </c>
      <c r="E21" s="23">
        <v>-10283712.854892239</v>
      </c>
      <c r="F21" s="23">
        <v>15988694.7982677</v>
      </c>
      <c r="G21" s="23">
        <v>-18295198.297410637</v>
      </c>
      <c r="H21" s="23">
        <v>53614674.879620843</v>
      </c>
      <c r="I21" s="23">
        <v>126780756.6530675</v>
      </c>
      <c r="J21" s="23">
        <v>111003980.27959891</v>
      </c>
      <c r="K21" s="23">
        <v>96805473.252971485</v>
      </c>
      <c r="L21" s="113">
        <v>89392221.801495701</v>
      </c>
      <c r="M21" s="113">
        <v>40849951.785763964</v>
      </c>
      <c r="N21" s="113">
        <v>163417853.98220131</v>
      </c>
      <c r="O21" s="113">
        <v>84088420.713959992</v>
      </c>
      <c r="P21" s="113">
        <v>57670290.776080281</v>
      </c>
      <c r="Q21" s="113">
        <v>-140058565.71011427</v>
      </c>
      <c r="R21" s="113">
        <v>-75500229.921001405</v>
      </c>
      <c r="S21" s="113">
        <f>S13+S19</f>
        <v>-79859382.293898195</v>
      </c>
      <c r="T21" s="113">
        <f>T13+T19</f>
        <v>4444560.4584734589</v>
      </c>
      <c r="U21" s="113">
        <v>7114757.2830211222</v>
      </c>
      <c r="V21" s="169">
        <f>V13+V19</f>
        <v>-101796870.79863755</v>
      </c>
      <c r="ES21" s="144" t="s">
        <v>175</v>
      </c>
      <c r="ET21" s="137">
        <v>-53039802.569767602</v>
      </c>
      <c r="EU21" s="138">
        <v>-4.7187814365128221E-2</v>
      </c>
      <c r="EV21" s="128"/>
      <c r="EW21" s="139">
        <v>-114276440.5568319</v>
      </c>
      <c r="EX21" s="140">
        <v>-0.10622569000524575</v>
      </c>
      <c r="EY21" s="128"/>
      <c r="EZ21" s="139">
        <v>-88163991.115104407</v>
      </c>
      <c r="FA21" s="140">
        <v>-9.2469021672769769E-2</v>
      </c>
      <c r="FB21" s="4"/>
      <c r="FC21" s="139">
        <v>-63075675.366338097</v>
      </c>
      <c r="FD21" s="140">
        <v>-6.2639262349757474E-2</v>
      </c>
      <c r="FE21" s="4"/>
      <c r="FF21" s="139">
        <v>-44441949.759429403</v>
      </c>
      <c r="FG21" s="140">
        <v>-3.9170365812055449E-2</v>
      </c>
      <c r="FH21" s="4"/>
      <c r="FI21" s="139">
        <v>-248721418.8106395</v>
      </c>
      <c r="FJ21" s="140">
        <v>-5.8952605780232321E-2</v>
      </c>
    </row>
    <row r="22" spans="1:16020" ht="15.45" customHeight="1">
      <c r="A22" s="25" t="s">
        <v>72</v>
      </c>
      <c r="B22" s="28">
        <v>33597928.566018596</v>
      </c>
      <c r="C22" s="28">
        <v>-96386112.227039903</v>
      </c>
      <c r="D22" s="28">
        <v>5151771.5381880002</v>
      </c>
      <c r="E22" s="28">
        <v>84341883.179718718</v>
      </c>
      <c r="F22" s="28">
        <v>3640576.2992457999</v>
      </c>
      <c r="G22" s="28">
        <v>-786456.76577370008</v>
      </c>
      <c r="H22" s="28">
        <v>12201231.7123519</v>
      </c>
      <c r="I22" s="28">
        <v>20654128.6210263</v>
      </c>
      <c r="J22" s="28">
        <v>21987583.661164399</v>
      </c>
      <c r="K22" s="28">
        <v>18694144.464488201</v>
      </c>
      <c r="L22" s="112">
        <v>17046949.20307</v>
      </c>
      <c r="M22" s="112">
        <v>6379228.8787036017</v>
      </c>
      <c r="N22" s="112">
        <v>34796848.954007402</v>
      </c>
      <c r="O22" s="112">
        <v>17302839.921905398</v>
      </c>
      <c r="P22" s="112">
        <v>11436050.486870103</v>
      </c>
      <c r="Q22" s="112">
        <v>-36976429.352832504</v>
      </c>
      <c r="R22" s="112">
        <v>17680359.766477</v>
      </c>
      <c r="S22" s="112">
        <v>16498712.374290001</v>
      </c>
      <c r="T22" s="112">
        <v>2350024.0615250021</v>
      </c>
      <c r="U22" s="112">
        <v>-33231986.096408103</v>
      </c>
      <c r="V22" s="168">
        <v>23453250.085386001</v>
      </c>
      <c r="W22" s="28"/>
      <c r="Z22" s="28"/>
      <c r="AA22" s="25"/>
      <c r="AB22" s="28"/>
      <c r="AC22" s="28"/>
      <c r="AD22" s="28"/>
      <c r="AE22" s="28"/>
      <c r="AF22" s="28"/>
      <c r="AG22" s="28"/>
      <c r="AH22" s="28"/>
      <c r="AI22" s="28"/>
      <c r="AJ22" s="28"/>
      <c r="AK22" s="109"/>
      <c r="AL22" s="27"/>
      <c r="AM22" s="28"/>
      <c r="AN22" s="25"/>
      <c r="AO22" s="28"/>
      <c r="AP22" s="28"/>
      <c r="AQ22" s="28"/>
      <c r="AR22" s="28"/>
      <c r="AS22" s="28"/>
      <c r="AT22" s="28"/>
      <c r="AU22" s="28"/>
      <c r="AV22" s="28"/>
      <c r="AW22" s="28"/>
      <c r="AX22" s="109"/>
      <c r="AY22" s="27"/>
      <c r="AZ22" s="28"/>
      <c r="BA22" s="25"/>
      <c r="BB22" s="28"/>
      <c r="BC22" s="28"/>
      <c r="BD22" s="28"/>
      <c r="BE22" s="28"/>
      <c r="BF22" s="28"/>
      <c r="BG22" s="28"/>
      <c r="BH22" s="28"/>
      <c r="BI22" s="28"/>
      <c r="BJ22" s="28"/>
      <c r="BK22" s="109"/>
      <c r="BL22" s="27"/>
      <c r="BM22" s="28"/>
      <c r="BN22" s="25"/>
      <c r="BO22" s="28"/>
      <c r="BP22" s="28"/>
      <c r="BQ22" s="28"/>
      <c r="BR22" s="28"/>
      <c r="BS22" s="28"/>
      <c r="BT22" s="28"/>
      <c r="BU22" s="28"/>
      <c r="BV22" s="28"/>
      <c r="BW22" s="28"/>
      <c r="BX22" s="109"/>
      <c r="BY22" s="27"/>
      <c r="BZ22" s="28"/>
      <c r="CA22" s="25"/>
      <c r="CB22" s="28"/>
      <c r="CC22" s="28"/>
      <c r="CD22" s="28"/>
      <c r="CE22" s="28"/>
      <c r="CF22" s="28"/>
      <c r="CG22" s="28"/>
      <c r="CH22" s="28"/>
      <c r="CI22" s="28"/>
      <c r="CJ22" s="28"/>
      <c r="CK22" s="109"/>
      <c r="CL22" s="27"/>
      <c r="CM22" s="28"/>
      <c r="CN22" s="25"/>
      <c r="CO22" s="28"/>
      <c r="CP22" s="28"/>
      <c r="CQ22" s="28"/>
      <c r="CR22" s="28"/>
      <c r="CS22" s="28"/>
      <c r="CT22" s="28"/>
      <c r="CU22" s="28"/>
      <c r="CV22" s="28"/>
      <c r="CW22" s="28"/>
      <c r="CX22" s="109"/>
      <c r="CY22" s="27"/>
      <c r="CZ22" s="28"/>
      <c r="DA22" s="25"/>
      <c r="DB22" s="28"/>
      <c r="DC22" s="28"/>
      <c r="DD22" s="28"/>
      <c r="DE22" s="28"/>
      <c r="DF22" s="28"/>
      <c r="DG22" s="28"/>
      <c r="DH22" s="28"/>
      <c r="DI22" s="28"/>
      <c r="DJ22" s="28"/>
      <c r="DK22" s="109"/>
      <c r="DL22" s="27"/>
      <c r="DM22" s="28"/>
      <c r="DN22" s="25"/>
      <c r="DO22" s="28"/>
      <c r="DP22" s="28"/>
      <c r="DQ22" s="28"/>
      <c r="DR22" s="28"/>
      <c r="DS22" s="28"/>
      <c r="DT22" s="28"/>
      <c r="DU22" s="28"/>
      <c r="DV22" s="28"/>
      <c r="DW22" s="28"/>
      <c r="DX22" s="109"/>
      <c r="DY22" s="27"/>
      <c r="DZ22" s="28"/>
      <c r="EA22" s="25"/>
      <c r="EB22" s="28"/>
      <c r="EC22" s="28"/>
      <c r="ED22" s="28"/>
      <c r="EE22" s="28"/>
      <c r="EF22" s="28"/>
      <c r="EG22" s="28"/>
      <c r="EH22" s="28"/>
      <c r="EI22" s="28"/>
      <c r="EJ22" s="28"/>
      <c r="EK22" s="109"/>
      <c r="EL22" s="27"/>
      <c r="EM22" s="28"/>
      <c r="EN22" s="25"/>
      <c r="EO22" s="28"/>
      <c r="EP22" s="28"/>
      <c r="EQ22" s="28"/>
      <c r="ER22" s="28"/>
      <c r="ES22" s="28"/>
      <c r="ET22" s="28"/>
      <c r="EU22" s="28"/>
      <c r="EV22" s="28"/>
      <c r="EW22" s="28"/>
      <c r="EX22" s="109"/>
      <c r="EY22" s="27"/>
      <c r="EZ22" s="28"/>
      <c r="FA22" s="25"/>
      <c r="FB22" s="28"/>
      <c r="FC22" s="28"/>
      <c r="FD22" s="28"/>
      <c r="FE22" s="28"/>
      <c r="FF22" s="28"/>
      <c r="FG22" s="28"/>
      <c r="FH22" s="28"/>
      <c r="FI22" s="28"/>
      <c r="FJ22" s="28"/>
      <c r="FK22" s="109"/>
      <c r="FL22" s="27"/>
      <c r="FM22" s="28"/>
      <c r="FN22" s="25"/>
      <c r="FO22" s="28"/>
      <c r="FP22" s="28"/>
      <c r="FQ22" s="28"/>
      <c r="FR22" s="28"/>
      <c r="FS22" s="28"/>
      <c r="FT22" s="28"/>
      <c r="FU22" s="28"/>
      <c r="FV22" s="28"/>
      <c r="FW22" s="28"/>
      <c r="FX22" s="109"/>
      <c r="FY22" s="27"/>
      <c r="FZ22" s="28"/>
      <c r="GA22" s="25"/>
      <c r="GB22" s="28"/>
      <c r="GC22" s="28"/>
      <c r="GD22" s="28"/>
      <c r="GE22" s="28"/>
      <c r="GF22" s="28"/>
      <c r="GG22" s="28"/>
      <c r="GH22" s="28"/>
      <c r="GI22" s="28"/>
      <c r="GJ22" s="28"/>
      <c r="GK22" s="109"/>
      <c r="GL22" s="27"/>
      <c r="GM22" s="28"/>
      <c r="GN22" s="25"/>
      <c r="GO22" s="28"/>
      <c r="GP22" s="28"/>
      <c r="GQ22" s="28"/>
      <c r="GR22" s="28"/>
      <c r="GS22" s="28"/>
      <c r="GT22" s="28"/>
      <c r="GU22" s="28"/>
      <c r="GV22" s="28"/>
      <c r="GW22" s="28"/>
      <c r="GX22" s="109"/>
      <c r="GY22" s="27"/>
      <c r="GZ22" s="28"/>
      <c r="HA22" s="25"/>
      <c r="HB22" s="28"/>
      <c r="HC22" s="28"/>
      <c r="HD22" s="28"/>
      <c r="HE22" s="28"/>
      <c r="HF22" s="28"/>
      <c r="HG22" s="28"/>
      <c r="HH22" s="28"/>
      <c r="HI22" s="28"/>
      <c r="HJ22" s="28"/>
      <c r="HK22" s="109"/>
      <c r="HL22" s="27"/>
      <c r="HM22" s="28"/>
      <c r="HN22" s="25"/>
      <c r="HO22" s="28"/>
      <c r="HP22" s="28"/>
      <c r="HQ22" s="28"/>
      <c r="HR22" s="28"/>
      <c r="HS22" s="28"/>
      <c r="HT22" s="28"/>
      <c r="HU22" s="28"/>
      <c r="HV22" s="28"/>
      <c r="HW22" s="28"/>
      <c r="HX22" s="109"/>
      <c r="HY22" s="27"/>
      <c r="HZ22" s="28"/>
      <c r="IA22" s="25"/>
      <c r="IB22" s="28"/>
      <c r="IC22" s="28"/>
      <c r="ID22" s="28"/>
      <c r="IE22" s="28"/>
      <c r="IF22" s="28"/>
      <c r="IG22" s="28"/>
      <c r="IH22" s="28"/>
      <c r="II22" s="28"/>
      <c r="IJ22" s="28"/>
      <c r="IK22" s="109"/>
      <c r="IL22" s="27"/>
      <c r="IM22" s="28"/>
      <c r="IN22" s="25"/>
      <c r="IO22" s="28"/>
      <c r="IP22" s="28"/>
      <c r="IQ22" s="28"/>
      <c r="IR22" s="28"/>
      <c r="IS22" s="28"/>
      <c r="IT22" s="28"/>
      <c r="IU22" s="28"/>
      <c r="IV22" s="28"/>
      <c r="IW22" s="28"/>
      <c r="IX22" s="109"/>
      <c r="IY22" s="27"/>
      <c r="IZ22" s="28"/>
      <c r="JA22" s="25"/>
      <c r="JB22" s="28"/>
      <c r="JC22" s="28"/>
      <c r="JD22" s="28"/>
      <c r="JE22" s="28"/>
      <c r="JF22" s="28"/>
      <c r="JG22" s="28"/>
      <c r="JH22" s="28"/>
      <c r="JI22" s="28"/>
      <c r="JJ22" s="28"/>
      <c r="JK22" s="109"/>
      <c r="JL22" s="27"/>
      <c r="JM22" s="28"/>
      <c r="JN22" s="25"/>
      <c r="JO22" s="28"/>
      <c r="JP22" s="28"/>
      <c r="JQ22" s="28"/>
      <c r="JR22" s="28"/>
      <c r="JS22" s="28"/>
      <c r="JT22" s="28"/>
      <c r="JU22" s="28"/>
      <c r="JV22" s="28"/>
      <c r="JW22" s="28"/>
      <c r="JX22" s="109"/>
      <c r="JY22" s="27"/>
      <c r="JZ22" s="28"/>
      <c r="KA22" s="25"/>
      <c r="KB22" s="28"/>
      <c r="KC22" s="28"/>
      <c r="KD22" s="28"/>
      <c r="KE22" s="28"/>
      <c r="KF22" s="28"/>
      <c r="KG22" s="28"/>
      <c r="KH22" s="28"/>
      <c r="KI22" s="28"/>
      <c r="KJ22" s="28"/>
      <c r="KK22" s="109"/>
      <c r="KL22" s="27"/>
      <c r="KM22" s="28"/>
      <c r="KN22" s="25"/>
      <c r="KO22" s="28"/>
      <c r="KP22" s="28"/>
      <c r="KQ22" s="28"/>
      <c r="KR22" s="28"/>
      <c r="KS22" s="28"/>
      <c r="KT22" s="28"/>
      <c r="KU22" s="28"/>
      <c r="KV22" s="28"/>
      <c r="KW22" s="28"/>
      <c r="KX22" s="109"/>
      <c r="KY22" s="27"/>
      <c r="KZ22" s="28"/>
      <c r="LA22" s="25"/>
      <c r="LB22" s="28"/>
      <c r="LC22" s="28"/>
      <c r="LD22" s="28"/>
      <c r="LE22" s="28"/>
      <c r="LF22" s="28"/>
      <c r="LG22" s="28"/>
      <c r="LH22" s="28"/>
      <c r="LI22" s="28"/>
      <c r="LJ22" s="28"/>
      <c r="LK22" s="109"/>
      <c r="LL22" s="27"/>
      <c r="LM22" s="28"/>
      <c r="LN22" s="25"/>
      <c r="LO22" s="28"/>
      <c r="LP22" s="28"/>
      <c r="LQ22" s="28"/>
      <c r="LR22" s="28"/>
      <c r="LS22" s="28"/>
      <c r="LT22" s="28"/>
      <c r="LU22" s="28"/>
      <c r="LV22" s="28"/>
      <c r="LW22" s="28"/>
      <c r="LX22" s="109"/>
      <c r="LY22" s="27"/>
      <c r="LZ22" s="28"/>
      <c r="MA22" s="25"/>
      <c r="MB22" s="28"/>
      <c r="MC22" s="28"/>
      <c r="MD22" s="28"/>
      <c r="ME22" s="28"/>
      <c r="MF22" s="28"/>
      <c r="MG22" s="28"/>
      <c r="MH22" s="28"/>
      <c r="MI22" s="28"/>
      <c r="MJ22" s="28"/>
      <c r="MK22" s="109"/>
      <c r="ML22" s="27"/>
      <c r="MM22" s="28"/>
      <c r="MN22" s="25"/>
      <c r="MO22" s="28"/>
      <c r="MP22" s="28"/>
      <c r="MQ22" s="28"/>
      <c r="MR22" s="28"/>
      <c r="MS22" s="28"/>
      <c r="MT22" s="28"/>
      <c r="MU22" s="28"/>
      <c r="MV22" s="28"/>
      <c r="MW22" s="28"/>
      <c r="MX22" s="109"/>
      <c r="MY22" s="27"/>
      <c r="MZ22" s="28"/>
      <c r="NA22" s="25"/>
      <c r="NB22" s="28"/>
      <c r="NC22" s="28"/>
      <c r="ND22" s="28"/>
      <c r="NE22" s="28"/>
      <c r="NF22" s="28"/>
      <c r="NG22" s="28"/>
      <c r="NH22" s="28"/>
      <c r="NI22" s="28"/>
      <c r="NJ22" s="28"/>
      <c r="NK22" s="109"/>
      <c r="NL22" s="27"/>
      <c r="NM22" s="28"/>
      <c r="NN22" s="25"/>
      <c r="NO22" s="28"/>
      <c r="NP22" s="28"/>
      <c r="NQ22" s="28"/>
      <c r="NR22" s="28"/>
      <c r="NS22" s="28"/>
      <c r="NT22" s="28"/>
      <c r="NU22" s="28"/>
      <c r="NV22" s="28"/>
      <c r="NW22" s="28"/>
      <c r="NX22" s="109"/>
      <c r="NY22" s="27"/>
      <c r="NZ22" s="28"/>
      <c r="OA22" s="25"/>
      <c r="OB22" s="28"/>
      <c r="OC22" s="28"/>
      <c r="OD22" s="28"/>
      <c r="OE22" s="28"/>
      <c r="OF22" s="28"/>
      <c r="OG22" s="28"/>
      <c r="OH22" s="28"/>
      <c r="OI22" s="28"/>
      <c r="OJ22" s="28"/>
      <c r="OK22" s="109"/>
      <c r="OL22" s="27"/>
      <c r="OM22" s="28"/>
      <c r="ON22" s="25"/>
      <c r="OO22" s="28"/>
      <c r="OP22" s="28"/>
      <c r="OQ22" s="28"/>
      <c r="OR22" s="28"/>
      <c r="OS22" s="28"/>
      <c r="OT22" s="28"/>
      <c r="OU22" s="28"/>
      <c r="OV22" s="28"/>
      <c r="OW22" s="28"/>
      <c r="OX22" s="109"/>
      <c r="OY22" s="27"/>
      <c r="OZ22" s="28"/>
      <c r="PA22" s="25"/>
      <c r="PB22" s="28"/>
      <c r="PC22" s="28"/>
      <c r="PD22" s="28"/>
      <c r="PE22" s="28"/>
      <c r="PF22" s="28"/>
      <c r="PG22" s="28"/>
      <c r="PH22" s="28"/>
      <c r="PI22" s="28"/>
      <c r="PJ22" s="28"/>
      <c r="PK22" s="109"/>
      <c r="PL22" s="27"/>
      <c r="PM22" s="28"/>
      <c r="PN22" s="25"/>
      <c r="PO22" s="28"/>
      <c r="PP22" s="28"/>
      <c r="PQ22" s="28"/>
      <c r="PR22" s="28"/>
      <c r="PS22" s="28"/>
      <c r="PT22" s="28"/>
      <c r="PU22" s="28"/>
      <c r="PV22" s="28"/>
      <c r="PW22" s="28"/>
      <c r="PX22" s="109"/>
      <c r="PY22" s="27"/>
      <c r="PZ22" s="28"/>
      <c r="QA22" s="25"/>
      <c r="QB22" s="28"/>
      <c r="QC22" s="28"/>
      <c r="QD22" s="28"/>
      <c r="QE22" s="28"/>
      <c r="QF22" s="28"/>
      <c r="QG22" s="28"/>
      <c r="QH22" s="28"/>
      <c r="QI22" s="28"/>
      <c r="QJ22" s="28"/>
      <c r="QK22" s="109"/>
      <c r="QL22" s="27"/>
      <c r="QM22" s="28"/>
      <c r="QN22" s="25"/>
      <c r="QO22" s="28"/>
      <c r="QP22" s="28"/>
      <c r="QQ22" s="28"/>
      <c r="QR22" s="28"/>
      <c r="QS22" s="28"/>
      <c r="QT22" s="28"/>
      <c r="QU22" s="28"/>
      <c r="QV22" s="28"/>
      <c r="QW22" s="28"/>
      <c r="QX22" s="109"/>
      <c r="QY22" s="27"/>
      <c r="QZ22" s="28"/>
      <c r="RA22" s="25"/>
      <c r="RB22" s="28"/>
      <c r="RC22" s="28"/>
      <c r="RD22" s="28"/>
      <c r="RE22" s="28"/>
      <c r="RF22" s="28"/>
      <c r="RG22" s="28"/>
      <c r="RH22" s="28"/>
      <c r="RI22" s="28"/>
      <c r="RJ22" s="28"/>
      <c r="RK22" s="109"/>
      <c r="RL22" s="27"/>
      <c r="RM22" s="28"/>
      <c r="RN22" s="25"/>
      <c r="RO22" s="28"/>
      <c r="RP22" s="28"/>
      <c r="RQ22" s="28"/>
      <c r="RR22" s="28"/>
      <c r="RS22" s="28"/>
      <c r="RT22" s="28"/>
      <c r="RU22" s="28"/>
      <c r="RV22" s="28"/>
      <c r="RW22" s="28"/>
      <c r="RX22" s="109"/>
      <c r="RY22" s="27"/>
      <c r="RZ22" s="28"/>
      <c r="SA22" s="25"/>
      <c r="SB22" s="28"/>
      <c r="SC22" s="28"/>
      <c r="SD22" s="28"/>
      <c r="SE22" s="28"/>
      <c r="SF22" s="28"/>
      <c r="SG22" s="28"/>
      <c r="SH22" s="28"/>
      <c r="SI22" s="28"/>
      <c r="SJ22" s="28"/>
      <c r="SK22" s="109"/>
      <c r="SL22" s="27"/>
      <c r="SM22" s="28"/>
      <c r="SN22" s="25"/>
      <c r="SO22" s="28"/>
      <c r="SP22" s="28"/>
      <c r="SQ22" s="28"/>
      <c r="SR22" s="28"/>
      <c r="SS22" s="28"/>
      <c r="ST22" s="28"/>
      <c r="SU22" s="28"/>
      <c r="SV22" s="28"/>
      <c r="SW22" s="28"/>
      <c r="SX22" s="109"/>
      <c r="SY22" s="27"/>
      <c r="SZ22" s="28"/>
      <c r="TA22" s="25"/>
      <c r="TB22" s="28"/>
      <c r="TC22" s="28"/>
      <c r="TD22" s="28"/>
      <c r="TE22" s="28"/>
      <c r="TF22" s="28"/>
      <c r="TG22" s="28"/>
      <c r="TH22" s="28"/>
      <c r="TI22" s="28"/>
      <c r="TJ22" s="28"/>
      <c r="TK22" s="109"/>
      <c r="TL22" s="27"/>
      <c r="TM22" s="28"/>
      <c r="TN22" s="25"/>
      <c r="TO22" s="28"/>
      <c r="TP22" s="28"/>
      <c r="TQ22" s="28"/>
      <c r="TR22" s="28"/>
      <c r="TS22" s="28"/>
      <c r="TT22" s="28"/>
      <c r="TU22" s="28"/>
      <c r="TV22" s="28"/>
      <c r="TW22" s="28"/>
      <c r="TX22" s="109"/>
      <c r="TY22" s="27"/>
      <c r="TZ22" s="28"/>
      <c r="UA22" s="25"/>
      <c r="UB22" s="28"/>
      <c r="UC22" s="28"/>
      <c r="UD22" s="28"/>
      <c r="UE22" s="28"/>
      <c r="UF22" s="28"/>
      <c r="UG22" s="28"/>
      <c r="UH22" s="28"/>
      <c r="UI22" s="28"/>
      <c r="UJ22" s="28"/>
      <c r="UK22" s="109"/>
      <c r="UL22" s="27"/>
      <c r="UM22" s="28"/>
      <c r="UN22" s="25"/>
      <c r="UO22" s="28"/>
      <c r="UP22" s="28"/>
      <c r="UQ22" s="28"/>
      <c r="UR22" s="28"/>
      <c r="US22" s="28"/>
      <c r="UT22" s="28"/>
      <c r="UU22" s="28"/>
      <c r="UV22" s="28"/>
      <c r="UW22" s="28"/>
      <c r="UX22" s="109"/>
      <c r="UY22" s="27"/>
      <c r="UZ22" s="28"/>
      <c r="VA22" s="25"/>
      <c r="VB22" s="28"/>
      <c r="VC22" s="28"/>
      <c r="VD22" s="28"/>
      <c r="VE22" s="28"/>
      <c r="VF22" s="28"/>
      <c r="VG22" s="28"/>
      <c r="VH22" s="28"/>
      <c r="VI22" s="28"/>
      <c r="VJ22" s="28"/>
      <c r="VK22" s="109"/>
      <c r="VL22" s="27"/>
      <c r="VM22" s="28"/>
      <c r="VN22" s="25"/>
      <c r="VO22" s="28"/>
      <c r="VP22" s="28"/>
      <c r="VQ22" s="28"/>
      <c r="VR22" s="28"/>
      <c r="VS22" s="28"/>
      <c r="VT22" s="28"/>
      <c r="VU22" s="28"/>
      <c r="VV22" s="28"/>
      <c r="VW22" s="28"/>
      <c r="VX22" s="109"/>
      <c r="VY22" s="27"/>
      <c r="VZ22" s="28"/>
      <c r="WA22" s="25"/>
      <c r="WB22" s="28"/>
      <c r="WC22" s="28"/>
      <c r="WD22" s="28"/>
      <c r="WE22" s="28"/>
      <c r="WF22" s="28"/>
      <c r="WG22" s="28"/>
      <c r="WH22" s="28"/>
      <c r="WI22" s="28"/>
      <c r="WJ22" s="28"/>
      <c r="WK22" s="109"/>
      <c r="WL22" s="27"/>
      <c r="WM22" s="28"/>
      <c r="WN22" s="25"/>
      <c r="WO22" s="28"/>
      <c r="WP22" s="28"/>
      <c r="WQ22" s="28"/>
      <c r="WR22" s="28"/>
      <c r="WS22" s="28"/>
      <c r="WT22" s="28"/>
      <c r="WU22" s="28"/>
      <c r="WV22" s="28"/>
      <c r="WW22" s="28"/>
      <c r="WX22" s="109"/>
      <c r="WY22" s="27"/>
      <c r="WZ22" s="28"/>
      <c r="XA22" s="25"/>
      <c r="XB22" s="28"/>
      <c r="XC22" s="28"/>
      <c r="XD22" s="28"/>
      <c r="XE22" s="28"/>
      <c r="XF22" s="28"/>
      <c r="XG22" s="28"/>
      <c r="XH22" s="28"/>
      <c r="XI22" s="28"/>
      <c r="XJ22" s="28"/>
      <c r="XK22" s="109"/>
      <c r="XL22" s="27"/>
      <c r="XM22" s="28"/>
      <c r="XN22" s="25"/>
      <c r="XO22" s="28"/>
      <c r="XP22" s="28"/>
      <c r="XQ22" s="28"/>
      <c r="XR22" s="28"/>
      <c r="XS22" s="28"/>
      <c r="XT22" s="28"/>
      <c r="XU22" s="28"/>
      <c r="XV22" s="28"/>
      <c r="XW22" s="28"/>
      <c r="XX22" s="109"/>
      <c r="XY22" s="27"/>
      <c r="XZ22" s="28"/>
      <c r="YA22" s="25"/>
      <c r="YB22" s="28"/>
      <c r="YC22" s="28"/>
      <c r="YD22" s="28"/>
      <c r="YE22" s="28"/>
      <c r="YF22" s="28"/>
      <c r="YG22" s="28"/>
      <c r="YH22" s="28"/>
      <c r="YI22" s="28"/>
      <c r="YJ22" s="28"/>
      <c r="YK22" s="109"/>
      <c r="YL22" s="27"/>
      <c r="YM22" s="28"/>
      <c r="YN22" s="25"/>
      <c r="YO22" s="28"/>
      <c r="YP22" s="28"/>
      <c r="YQ22" s="28"/>
      <c r="YR22" s="28"/>
      <c r="YS22" s="28"/>
      <c r="YT22" s="28"/>
      <c r="YU22" s="28"/>
      <c r="YV22" s="28"/>
      <c r="YW22" s="28"/>
      <c r="YX22" s="109"/>
      <c r="YY22" s="27"/>
      <c r="YZ22" s="28"/>
      <c r="ZA22" s="25"/>
      <c r="ZB22" s="28"/>
      <c r="ZC22" s="28"/>
      <c r="ZD22" s="28"/>
      <c r="ZE22" s="28"/>
      <c r="ZF22" s="28"/>
      <c r="ZG22" s="28"/>
      <c r="ZH22" s="28"/>
      <c r="ZI22" s="28"/>
      <c r="ZJ22" s="28"/>
      <c r="ZK22" s="109"/>
      <c r="ZL22" s="27"/>
      <c r="ZM22" s="28"/>
      <c r="ZN22" s="25"/>
      <c r="ZO22" s="28"/>
      <c r="ZP22" s="28"/>
      <c r="ZQ22" s="28"/>
      <c r="ZR22" s="28"/>
      <c r="ZS22" s="28"/>
      <c r="ZT22" s="28"/>
      <c r="ZU22" s="28"/>
      <c r="ZV22" s="28"/>
      <c r="ZW22" s="28"/>
      <c r="ZX22" s="109"/>
      <c r="ZY22" s="27"/>
      <c r="ZZ22" s="28"/>
      <c r="AAA22" s="25"/>
      <c r="AAB22" s="28"/>
      <c r="AAC22" s="28"/>
      <c r="AAD22" s="28"/>
      <c r="AAE22" s="28"/>
      <c r="AAF22" s="28"/>
      <c r="AAG22" s="28"/>
      <c r="AAH22" s="28"/>
      <c r="AAI22" s="28"/>
      <c r="AAJ22" s="28"/>
      <c r="AAK22" s="109"/>
      <c r="AAL22" s="27"/>
      <c r="AAM22" s="28"/>
      <c r="AAN22" s="25"/>
      <c r="AAO22" s="28"/>
      <c r="AAP22" s="28"/>
      <c r="AAQ22" s="28"/>
      <c r="AAR22" s="28"/>
      <c r="AAS22" s="28"/>
      <c r="AAT22" s="28"/>
      <c r="AAU22" s="28"/>
      <c r="AAV22" s="28"/>
      <c r="AAW22" s="28"/>
      <c r="AAX22" s="109"/>
      <c r="AAY22" s="27"/>
      <c r="AAZ22" s="28"/>
      <c r="ABA22" s="25"/>
      <c r="ABB22" s="28"/>
      <c r="ABC22" s="28"/>
      <c r="ABD22" s="28"/>
      <c r="ABE22" s="28"/>
      <c r="ABF22" s="28"/>
      <c r="ABG22" s="28"/>
      <c r="ABH22" s="28"/>
      <c r="ABI22" s="28"/>
      <c r="ABJ22" s="28"/>
      <c r="ABK22" s="109"/>
      <c r="ABL22" s="27"/>
      <c r="ABM22" s="28"/>
      <c r="ABN22" s="25"/>
      <c r="ABO22" s="28"/>
      <c r="ABP22" s="28"/>
      <c r="ABQ22" s="28"/>
      <c r="ABR22" s="28"/>
      <c r="ABS22" s="28"/>
      <c r="ABT22" s="28"/>
      <c r="ABU22" s="28"/>
      <c r="ABV22" s="28"/>
      <c r="ABW22" s="28"/>
      <c r="ABX22" s="109"/>
      <c r="ABY22" s="27"/>
      <c r="ABZ22" s="28"/>
      <c r="ACA22" s="25"/>
      <c r="ACB22" s="28"/>
      <c r="ACC22" s="28"/>
      <c r="ACD22" s="28"/>
      <c r="ACE22" s="28"/>
      <c r="ACF22" s="28"/>
      <c r="ACG22" s="28"/>
      <c r="ACH22" s="28"/>
      <c r="ACI22" s="28"/>
      <c r="ACJ22" s="28"/>
      <c r="ACK22" s="109"/>
      <c r="ACL22" s="27"/>
      <c r="ACM22" s="28"/>
      <c r="ACN22" s="25"/>
      <c r="ACO22" s="28"/>
      <c r="ACP22" s="28"/>
      <c r="ACQ22" s="28"/>
      <c r="ACR22" s="28"/>
      <c r="ACS22" s="28"/>
      <c r="ACT22" s="28"/>
      <c r="ACU22" s="28"/>
      <c r="ACV22" s="28"/>
      <c r="ACW22" s="28"/>
      <c r="ACX22" s="109"/>
      <c r="ACY22" s="27"/>
      <c r="ACZ22" s="28"/>
      <c r="ADA22" s="25"/>
      <c r="ADB22" s="28"/>
      <c r="ADC22" s="28"/>
      <c r="ADD22" s="28"/>
      <c r="ADE22" s="28"/>
      <c r="ADF22" s="28"/>
      <c r="ADG22" s="28"/>
      <c r="ADH22" s="28"/>
      <c r="ADI22" s="28"/>
      <c r="ADJ22" s="28"/>
      <c r="ADK22" s="109"/>
      <c r="ADL22" s="27"/>
      <c r="ADM22" s="28"/>
      <c r="ADN22" s="25"/>
      <c r="ADO22" s="28"/>
      <c r="ADP22" s="28"/>
      <c r="ADQ22" s="28"/>
      <c r="ADR22" s="28"/>
      <c r="ADS22" s="28"/>
      <c r="ADT22" s="28"/>
      <c r="ADU22" s="28"/>
      <c r="ADV22" s="28"/>
      <c r="ADW22" s="28"/>
      <c r="ADX22" s="109"/>
      <c r="ADY22" s="27"/>
      <c r="ADZ22" s="28"/>
      <c r="AEA22" s="25"/>
      <c r="AEB22" s="28"/>
      <c r="AEC22" s="28"/>
      <c r="AED22" s="28"/>
      <c r="AEE22" s="28"/>
      <c r="AEF22" s="28"/>
      <c r="AEG22" s="28"/>
      <c r="AEH22" s="28"/>
      <c r="AEI22" s="28"/>
      <c r="AEJ22" s="28"/>
      <c r="AEK22" s="109"/>
      <c r="AEL22" s="27"/>
      <c r="AEM22" s="28"/>
      <c r="AEN22" s="25"/>
      <c r="AEO22" s="28"/>
      <c r="AEP22" s="28"/>
      <c r="AEQ22" s="28"/>
      <c r="AER22" s="28"/>
      <c r="AES22" s="28"/>
      <c r="AET22" s="28"/>
      <c r="AEU22" s="28"/>
      <c r="AEV22" s="28"/>
      <c r="AEW22" s="28"/>
      <c r="AEX22" s="109"/>
      <c r="AEY22" s="27"/>
      <c r="AEZ22" s="28"/>
      <c r="AFA22" s="25"/>
      <c r="AFB22" s="28"/>
      <c r="AFC22" s="28"/>
      <c r="AFD22" s="28"/>
      <c r="AFE22" s="28"/>
      <c r="AFF22" s="28"/>
      <c r="AFG22" s="28"/>
      <c r="AFH22" s="28"/>
      <c r="AFI22" s="28"/>
      <c r="AFJ22" s="28"/>
      <c r="AFK22" s="109"/>
      <c r="AFL22" s="27"/>
      <c r="AFM22" s="28"/>
      <c r="AFN22" s="25"/>
      <c r="AFO22" s="28"/>
      <c r="AFP22" s="28"/>
      <c r="AFQ22" s="28"/>
      <c r="AFR22" s="28"/>
      <c r="AFS22" s="28"/>
      <c r="AFT22" s="28"/>
      <c r="AFU22" s="28"/>
      <c r="AFV22" s="28"/>
      <c r="AFW22" s="28"/>
      <c r="AFX22" s="109"/>
      <c r="AFY22" s="27"/>
      <c r="AFZ22" s="28"/>
      <c r="AGA22" s="25"/>
      <c r="AGB22" s="28"/>
      <c r="AGC22" s="28"/>
      <c r="AGD22" s="28"/>
      <c r="AGE22" s="28"/>
      <c r="AGF22" s="28"/>
      <c r="AGG22" s="28"/>
      <c r="AGH22" s="28"/>
      <c r="AGI22" s="28"/>
      <c r="AGJ22" s="28"/>
      <c r="AGK22" s="109"/>
      <c r="AGL22" s="27"/>
      <c r="AGM22" s="28"/>
      <c r="AGN22" s="25"/>
      <c r="AGO22" s="28"/>
      <c r="AGP22" s="28"/>
      <c r="AGQ22" s="28"/>
      <c r="AGR22" s="28"/>
      <c r="AGS22" s="28"/>
      <c r="AGT22" s="28"/>
      <c r="AGU22" s="28"/>
      <c r="AGV22" s="28"/>
      <c r="AGW22" s="28"/>
      <c r="AGX22" s="109"/>
      <c r="AGY22" s="27"/>
      <c r="AGZ22" s="28"/>
      <c r="AHA22" s="25"/>
      <c r="AHB22" s="28"/>
      <c r="AHC22" s="28"/>
      <c r="AHD22" s="28"/>
      <c r="AHE22" s="28"/>
      <c r="AHF22" s="28"/>
      <c r="AHG22" s="28"/>
      <c r="AHH22" s="28"/>
      <c r="AHI22" s="28"/>
      <c r="AHJ22" s="28"/>
      <c r="AHK22" s="109"/>
      <c r="AHL22" s="27"/>
      <c r="AHM22" s="28"/>
      <c r="AHN22" s="25"/>
      <c r="AHO22" s="28"/>
      <c r="AHP22" s="28"/>
      <c r="AHQ22" s="28"/>
      <c r="AHR22" s="28"/>
      <c r="AHS22" s="28"/>
      <c r="AHT22" s="28"/>
      <c r="AHU22" s="28"/>
      <c r="AHV22" s="28"/>
      <c r="AHW22" s="28"/>
      <c r="AHX22" s="109"/>
      <c r="AHY22" s="27"/>
      <c r="AHZ22" s="28"/>
      <c r="AIA22" s="25"/>
      <c r="AIB22" s="28"/>
      <c r="AIC22" s="28"/>
      <c r="AID22" s="28"/>
      <c r="AIE22" s="28"/>
      <c r="AIF22" s="28"/>
      <c r="AIG22" s="28"/>
      <c r="AIH22" s="28"/>
      <c r="AII22" s="28"/>
      <c r="AIJ22" s="28"/>
      <c r="AIK22" s="109"/>
      <c r="AIL22" s="27"/>
      <c r="AIM22" s="28"/>
      <c r="AIN22" s="25"/>
      <c r="AIO22" s="28"/>
      <c r="AIP22" s="28"/>
      <c r="AIQ22" s="28"/>
      <c r="AIR22" s="28"/>
      <c r="AIS22" s="28"/>
      <c r="AIT22" s="28"/>
      <c r="AIU22" s="28"/>
      <c r="AIV22" s="28"/>
      <c r="AIW22" s="28"/>
      <c r="AIX22" s="109"/>
      <c r="AIY22" s="27"/>
      <c r="AIZ22" s="28"/>
      <c r="AJA22" s="25"/>
      <c r="AJB22" s="28"/>
      <c r="AJC22" s="28"/>
      <c r="AJD22" s="28"/>
      <c r="AJE22" s="28"/>
      <c r="AJF22" s="28"/>
      <c r="AJG22" s="28"/>
      <c r="AJH22" s="28"/>
      <c r="AJI22" s="28"/>
      <c r="AJJ22" s="28"/>
      <c r="AJK22" s="109"/>
      <c r="AJL22" s="27"/>
      <c r="AJM22" s="28"/>
      <c r="AJN22" s="25"/>
      <c r="AJO22" s="28"/>
      <c r="AJP22" s="28"/>
      <c r="AJQ22" s="28"/>
      <c r="AJR22" s="28"/>
      <c r="AJS22" s="28"/>
      <c r="AJT22" s="28"/>
      <c r="AJU22" s="28"/>
      <c r="AJV22" s="28"/>
      <c r="AJW22" s="28"/>
      <c r="AJX22" s="109"/>
      <c r="AJY22" s="27"/>
      <c r="AJZ22" s="28"/>
      <c r="AKA22" s="25"/>
      <c r="AKB22" s="28"/>
      <c r="AKC22" s="28"/>
      <c r="AKD22" s="28"/>
      <c r="AKE22" s="28"/>
      <c r="AKF22" s="28"/>
      <c r="AKG22" s="28"/>
      <c r="AKH22" s="28"/>
      <c r="AKI22" s="28"/>
      <c r="AKJ22" s="28"/>
      <c r="AKK22" s="109"/>
      <c r="AKL22" s="27"/>
      <c r="AKM22" s="28"/>
      <c r="AKN22" s="25"/>
      <c r="AKO22" s="28"/>
      <c r="AKP22" s="28"/>
      <c r="AKQ22" s="28"/>
      <c r="AKR22" s="28"/>
      <c r="AKS22" s="28"/>
      <c r="AKT22" s="28"/>
      <c r="AKU22" s="28"/>
      <c r="AKV22" s="28"/>
      <c r="AKW22" s="28"/>
      <c r="AKX22" s="109"/>
      <c r="AKY22" s="27"/>
      <c r="AKZ22" s="28"/>
      <c r="ALA22" s="25"/>
      <c r="ALB22" s="28"/>
      <c r="ALC22" s="28"/>
      <c r="ALD22" s="28"/>
      <c r="ALE22" s="28"/>
      <c r="ALF22" s="28"/>
      <c r="ALG22" s="28"/>
      <c r="ALH22" s="28"/>
      <c r="ALI22" s="28"/>
      <c r="ALJ22" s="28"/>
      <c r="ALK22" s="109"/>
      <c r="ALL22" s="27"/>
      <c r="ALM22" s="28"/>
      <c r="ALN22" s="25"/>
      <c r="ALO22" s="28"/>
      <c r="ALP22" s="28"/>
      <c r="ALQ22" s="28"/>
      <c r="ALR22" s="28"/>
      <c r="ALS22" s="28"/>
      <c r="ALT22" s="28"/>
      <c r="ALU22" s="28"/>
      <c r="ALV22" s="28"/>
      <c r="ALW22" s="28"/>
      <c r="ALX22" s="109"/>
      <c r="ALY22" s="27"/>
      <c r="ALZ22" s="28"/>
      <c r="AMA22" s="25"/>
      <c r="AMB22" s="28"/>
      <c r="AMC22" s="28"/>
      <c r="AMD22" s="28"/>
      <c r="AME22" s="28"/>
      <c r="AMF22" s="28"/>
      <c r="AMG22" s="28"/>
      <c r="AMH22" s="28"/>
      <c r="AMI22" s="28"/>
      <c r="AMJ22" s="28"/>
      <c r="AMK22" s="109"/>
      <c r="AML22" s="27"/>
      <c r="AMM22" s="28"/>
      <c r="AMN22" s="25"/>
      <c r="AMO22" s="28"/>
      <c r="AMP22" s="28"/>
      <c r="AMQ22" s="28"/>
      <c r="AMR22" s="28"/>
      <c r="AMS22" s="28"/>
      <c r="AMT22" s="28"/>
      <c r="AMU22" s="28"/>
      <c r="AMV22" s="28"/>
      <c r="AMW22" s="28"/>
      <c r="AMX22" s="109"/>
      <c r="AMY22" s="27"/>
      <c r="AMZ22" s="28"/>
      <c r="ANA22" s="25"/>
      <c r="ANB22" s="28"/>
      <c r="ANC22" s="28"/>
      <c r="AND22" s="28"/>
      <c r="ANE22" s="28"/>
      <c r="ANF22" s="28"/>
      <c r="ANG22" s="28"/>
      <c r="ANH22" s="28"/>
      <c r="ANI22" s="28"/>
      <c r="ANJ22" s="28"/>
      <c r="ANK22" s="109"/>
      <c r="ANL22" s="27"/>
      <c r="ANM22" s="28"/>
      <c r="ANN22" s="25"/>
      <c r="ANO22" s="28"/>
      <c r="ANP22" s="28"/>
      <c r="ANQ22" s="28"/>
      <c r="ANR22" s="28"/>
      <c r="ANS22" s="28"/>
      <c r="ANT22" s="28"/>
      <c r="ANU22" s="28"/>
      <c r="ANV22" s="28"/>
      <c r="ANW22" s="28"/>
      <c r="ANX22" s="109"/>
      <c r="ANY22" s="27"/>
      <c r="ANZ22" s="28"/>
      <c r="AOA22" s="25"/>
      <c r="AOB22" s="28"/>
      <c r="AOC22" s="28"/>
      <c r="AOD22" s="28"/>
      <c r="AOE22" s="28"/>
      <c r="AOF22" s="28"/>
      <c r="AOG22" s="28"/>
      <c r="AOH22" s="28"/>
      <c r="AOI22" s="28"/>
      <c r="AOJ22" s="28"/>
      <c r="AOK22" s="109"/>
      <c r="AOL22" s="27"/>
      <c r="AOM22" s="28"/>
      <c r="AON22" s="25"/>
      <c r="AOO22" s="28"/>
      <c r="AOP22" s="28"/>
      <c r="AOQ22" s="28"/>
      <c r="AOR22" s="28"/>
      <c r="AOS22" s="28"/>
      <c r="AOT22" s="28"/>
      <c r="AOU22" s="28"/>
      <c r="AOV22" s="28"/>
      <c r="AOW22" s="28"/>
      <c r="AOX22" s="109"/>
      <c r="AOY22" s="27"/>
      <c r="AOZ22" s="28"/>
      <c r="APA22" s="25"/>
      <c r="APB22" s="28"/>
      <c r="APC22" s="28"/>
      <c r="APD22" s="28"/>
      <c r="APE22" s="28"/>
      <c r="APF22" s="28"/>
      <c r="APG22" s="28"/>
      <c r="APH22" s="28"/>
      <c r="API22" s="28"/>
      <c r="APJ22" s="28"/>
      <c r="APK22" s="109"/>
      <c r="APL22" s="27"/>
      <c r="APM22" s="28"/>
      <c r="APN22" s="25"/>
      <c r="APO22" s="28"/>
      <c r="APP22" s="28"/>
      <c r="APQ22" s="28"/>
      <c r="APR22" s="28"/>
      <c r="APS22" s="28"/>
      <c r="APT22" s="28"/>
      <c r="APU22" s="28"/>
      <c r="APV22" s="28"/>
      <c r="APW22" s="28"/>
      <c r="APX22" s="109"/>
      <c r="APY22" s="27"/>
      <c r="APZ22" s="28"/>
      <c r="AQA22" s="25"/>
      <c r="AQB22" s="28"/>
      <c r="AQC22" s="28"/>
      <c r="AQD22" s="28"/>
      <c r="AQE22" s="28"/>
      <c r="AQF22" s="28"/>
      <c r="AQG22" s="28"/>
      <c r="AQH22" s="28"/>
      <c r="AQI22" s="28"/>
      <c r="AQJ22" s="28"/>
      <c r="AQK22" s="109"/>
      <c r="AQL22" s="27"/>
      <c r="AQM22" s="28"/>
      <c r="AQN22" s="25"/>
      <c r="AQO22" s="28"/>
      <c r="AQP22" s="28"/>
      <c r="AQQ22" s="28"/>
      <c r="AQR22" s="28"/>
      <c r="AQS22" s="28"/>
      <c r="AQT22" s="28"/>
      <c r="AQU22" s="28"/>
      <c r="AQV22" s="28"/>
      <c r="AQW22" s="28"/>
      <c r="AQX22" s="109"/>
      <c r="AQY22" s="27"/>
      <c r="AQZ22" s="28"/>
      <c r="ARA22" s="25"/>
      <c r="ARB22" s="28"/>
      <c r="ARC22" s="28"/>
      <c r="ARD22" s="28"/>
      <c r="ARE22" s="28"/>
      <c r="ARF22" s="28"/>
      <c r="ARG22" s="28"/>
      <c r="ARH22" s="28"/>
      <c r="ARI22" s="28"/>
      <c r="ARJ22" s="28"/>
      <c r="ARK22" s="109"/>
      <c r="ARL22" s="27"/>
      <c r="ARM22" s="28"/>
      <c r="ARN22" s="25"/>
      <c r="ARO22" s="28"/>
      <c r="ARP22" s="28"/>
      <c r="ARQ22" s="28"/>
      <c r="ARR22" s="28"/>
      <c r="ARS22" s="28"/>
      <c r="ART22" s="28"/>
      <c r="ARU22" s="28"/>
      <c r="ARV22" s="28"/>
      <c r="ARW22" s="28"/>
      <c r="ARX22" s="109"/>
      <c r="ARY22" s="27"/>
      <c r="ARZ22" s="28"/>
      <c r="ASA22" s="25"/>
      <c r="ASB22" s="28"/>
      <c r="ASC22" s="28"/>
      <c r="ASD22" s="28"/>
      <c r="ASE22" s="28"/>
      <c r="ASF22" s="28"/>
      <c r="ASG22" s="28"/>
      <c r="ASH22" s="28"/>
      <c r="ASI22" s="28"/>
      <c r="ASJ22" s="28"/>
      <c r="ASK22" s="109"/>
      <c r="ASL22" s="27"/>
      <c r="ASM22" s="28"/>
      <c r="ASN22" s="25"/>
      <c r="ASO22" s="28"/>
      <c r="ASP22" s="28"/>
      <c r="ASQ22" s="28"/>
      <c r="ASR22" s="28"/>
      <c r="ASS22" s="28"/>
      <c r="AST22" s="28"/>
      <c r="ASU22" s="28"/>
      <c r="ASV22" s="28"/>
      <c r="ASW22" s="28"/>
      <c r="ASX22" s="109"/>
      <c r="ASY22" s="27"/>
      <c r="ASZ22" s="28"/>
      <c r="ATA22" s="25"/>
      <c r="ATB22" s="28"/>
      <c r="ATC22" s="28"/>
      <c r="ATD22" s="28"/>
      <c r="ATE22" s="28"/>
      <c r="ATF22" s="28"/>
      <c r="ATG22" s="28"/>
      <c r="ATH22" s="28"/>
      <c r="ATI22" s="28"/>
      <c r="ATJ22" s="28"/>
      <c r="ATK22" s="109"/>
      <c r="ATL22" s="27"/>
      <c r="ATM22" s="28"/>
      <c r="ATN22" s="25"/>
      <c r="ATO22" s="28"/>
      <c r="ATP22" s="28"/>
      <c r="ATQ22" s="28"/>
      <c r="ATR22" s="28"/>
      <c r="ATS22" s="28"/>
      <c r="ATT22" s="28"/>
      <c r="ATU22" s="28"/>
      <c r="ATV22" s="28"/>
      <c r="ATW22" s="28"/>
      <c r="ATX22" s="109"/>
      <c r="ATY22" s="27"/>
      <c r="ATZ22" s="28"/>
      <c r="AUA22" s="25"/>
      <c r="AUB22" s="28"/>
      <c r="AUC22" s="28"/>
      <c r="AUD22" s="28"/>
      <c r="AUE22" s="28"/>
      <c r="AUF22" s="28"/>
      <c r="AUG22" s="28"/>
      <c r="AUH22" s="28"/>
      <c r="AUI22" s="28"/>
      <c r="AUJ22" s="28"/>
      <c r="AUK22" s="109"/>
      <c r="AUL22" s="27"/>
      <c r="AUM22" s="28"/>
      <c r="AUN22" s="25"/>
      <c r="AUO22" s="28"/>
      <c r="AUP22" s="28"/>
      <c r="AUQ22" s="28"/>
      <c r="AUR22" s="28"/>
      <c r="AUS22" s="28"/>
      <c r="AUT22" s="28"/>
      <c r="AUU22" s="28"/>
      <c r="AUV22" s="28"/>
      <c r="AUW22" s="28"/>
      <c r="AUX22" s="109"/>
      <c r="AUY22" s="27"/>
      <c r="AUZ22" s="28"/>
      <c r="AVA22" s="25"/>
      <c r="AVB22" s="28"/>
      <c r="AVC22" s="28"/>
      <c r="AVD22" s="28"/>
      <c r="AVE22" s="28"/>
      <c r="AVF22" s="28"/>
      <c r="AVG22" s="28"/>
      <c r="AVH22" s="28"/>
      <c r="AVI22" s="28"/>
      <c r="AVJ22" s="28"/>
      <c r="AVK22" s="109"/>
      <c r="AVL22" s="27"/>
      <c r="AVM22" s="28"/>
      <c r="AVN22" s="25"/>
      <c r="AVO22" s="28"/>
      <c r="AVP22" s="28"/>
      <c r="AVQ22" s="28"/>
      <c r="AVR22" s="28"/>
      <c r="AVS22" s="28"/>
      <c r="AVT22" s="28"/>
      <c r="AVU22" s="28"/>
      <c r="AVV22" s="28"/>
      <c r="AVW22" s="28"/>
      <c r="AVX22" s="109"/>
      <c r="AVY22" s="27"/>
      <c r="AVZ22" s="28"/>
      <c r="AWA22" s="25"/>
      <c r="AWB22" s="28"/>
      <c r="AWC22" s="28"/>
      <c r="AWD22" s="28"/>
      <c r="AWE22" s="28"/>
      <c r="AWF22" s="28"/>
      <c r="AWG22" s="28"/>
      <c r="AWH22" s="28"/>
      <c r="AWI22" s="28"/>
      <c r="AWJ22" s="28"/>
      <c r="AWK22" s="109"/>
      <c r="AWL22" s="27"/>
      <c r="AWM22" s="28"/>
      <c r="AWN22" s="25"/>
      <c r="AWO22" s="28"/>
      <c r="AWP22" s="28"/>
      <c r="AWQ22" s="28"/>
      <c r="AWR22" s="28"/>
      <c r="AWS22" s="28"/>
      <c r="AWT22" s="28"/>
      <c r="AWU22" s="28"/>
      <c r="AWV22" s="28"/>
      <c r="AWW22" s="28"/>
      <c r="AWX22" s="109"/>
      <c r="AWY22" s="27"/>
      <c r="AWZ22" s="28"/>
      <c r="AXA22" s="25"/>
      <c r="AXB22" s="28"/>
      <c r="AXC22" s="28"/>
      <c r="AXD22" s="28"/>
      <c r="AXE22" s="28"/>
      <c r="AXF22" s="28"/>
      <c r="AXG22" s="28"/>
      <c r="AXH22" s="28"/>
      <c r="AXI22" s="28"/>
      <c r="AXJ22" s="28"/>
      <c r="AXK22" s="109"/>
      <c r="AXL22" s="27"/>
      <c r="AXM22" s="28"/>
      <c r="AXN22" s="25"/>
      <c r="AXO22" s="28"/>
      <c r="AXP22" s="28"/>
      <c r="AXQ22" s="28"/>
      <c r="AXR22" s="28"/>
      <c r="AXS22" s="28"/>
      <c r="AXT22" s="28"/>
      <c r="AXU22" s="28"/>
      <c r="AXV22" s="28"/>
      <c r="AXW22" s="28"/>
      <c r="AXX22" s="109"/>
      <c r="AXY22" s="27"/>
      <c r="AXZ22" s="28"/>
      <c r="AYA22" s="25"/>
      <c r="AYB22" s="28"/>
      <c r="AYC22" s="28"/>
      <c r="AYD22" s="28"/>
      <c r="AYE22" s="28"/>
      <c r="AYF22" s="28"/>
      <c r="AYG22" s="28"/>
      <c r="AYH22" s="28"/>
      <c r="AYI22" s="28"/>
      <c r="AYJ22" s="28"/>
      <c r="AYK22" s="109"/>
      <c r="AYL22" s="27"/>
      <c r="AYM22" s="28"/>
      <c r="AYN22" s="25"/>
      <c r="AYO22" s="28"/>
      <c r="AYP22" s="28"/>
      <c r="AYQ22" s="28"/>
      <c r="AYR22" s="28"/>
      <c r="AYS22" s="28"/>
      <c r="AYT22" s="28"/>
      <c r="AYU22" s="28"/>
      <c r="AYV22" s="28"/>
      <c r="AYW22" s="28"/>
      <c r="AYX22" s="109"/>
      <c r="AYY22" s="27"/>
      <c r="AYZ22" s="28"/>
      <c r="AZA22" s="25"/>
      <c r="AZB22" s="28"/>
      <c r="AZC22" s="28"/>
      <c r="AZD22" s="28"/>
      <c r="AZE22" s="28"/>
      <c r="AZF22" s="28"/>
      <c r="AZG22" s="28"/>
      <c r="AZH22" s="28"/>
      <c r="AZI22" s="28"/>
      <c r="AZJ22" s="28"/>
      <c r="AZK22" s="109"/>
      <c r="AZL22" s="27"/>
      <c r="AZM22" s="28"/>
      <c r="AZN22" s="25"/>
      <c r="AZO22" s="28"/>
      <c r="AZP22" s="28"/>
      <c r="AZQ22" s="28"/>
      <c r="AZR22" s="28"/>
      <c r="AZS22" s="28"/>
      <c r="AZT22" s="28"/>
      <c r="AZU22" s="28"/>
      <c r="AZV22" s="28"/>
      <c r="AZW22" s="28"/>
      <c r="AZX22" s="109"/>
      <c r="AZY22" s="27"/>
      <c r="AZZ22" s="28"/>
      <c r="BAA22" s="25"/>
      <c r="BAB22" s="28"/>
      <c r="BAC22" s="28"/>
      <c r="BAD22" s="28"/>
      <c r="BAE22" s="28"/>
      <c r="BAF22" s="28"/>
      <c r="BAG22" s="28"/>
      <c r="BAH22" s="28"/>
      <c r="BAI22" s="28"/>
      <c r="BAJ22" s="28"/>
      <c r="BAK22" s="109"/>
      <c r="BAL22" s="27"/>
      <c r="BAM22" s="28"/>
      <c r="BAN22" s="25"/>
      <c r="BAO22" s="28"/>
      <c r="BAP22" s="28"/>
      <c r="BAQ22" s="28"/>
      <c r="BAR22" s="28"/>
      <c r="BAS22" s="28"/>
      <c r="BAT22" s="28"/>
      <c r="BAU22" s="28"/>
      <c r="BAV22" s="28"/>
      <c r="BAW22" s="28"/>
      <c r="BAX22" s="109"/>
      <c r="BAY22" s="27"/>
      <c r="BAZ22" s="28"/>
      <c r="BBA22" s="25"/>
      <c r="BBB22" s="28"/>
      <c r="BBC22" s="28"/>
      <c r="BBD22" s="28"/>
      <c r="BBE22" s="28"/>
      <c r="BBF22" s="28"/>
      <c r="BBG22" s="28"/>
      <c r="BBH22" s="28"/>
      <c r="BBI22" s="28"/>
      <c r="BBJ22" s="28"/>
      <c r="BBK22" s="109"/>
      <c r="BBL22" s="27"/>
      <c r="BBM22" s="28"/>
      <c r="BBN22" s="25"/>
      <c r="BBO22" s="28"/>
      <c r="BBP22" s="28"/>
      <c r="BBQ22" s="28"/>
      <c r="BBR22" s="28"/>
      <c r="BBS22" s="28"/>
      <c r="BBT22" s="28"/>
      <c r="BBU22" s="28"/>
      <c r="BBV22" s="28"/>
      <c r="BBW22" s="28"/>
      <c r="BBX22" s="109"/>
      <c r="BBY22" s="27"/>
      <c r="BBZ22" s="28"/>
      <c r="BCA22" s="25"/>
      <c r="BCB22" s="28"/>
      <c r="BCC22" s="28"/>
      <c r="BCD22" s="28"/>
      <c r="BCE22" s="28"/>
      <c r="BCF22" s="28"/>
      <c r="BCG22" s="28"/>
      <c r="BCH22" s="28"/>
      <c r="BCI22" s="28"/>
      <c r="BCJ22" s="28"/>
      <c r="BCK22" s="109"/>
      <c r="BCL22" s="27"/>
      <c r="BCM22" s="28"/>
      <c r="BCN22" s="25"/>
      <c r="BCO22" s="28"/>
      <c r="BCP22" s="28"/>
      <c r="BCQ22" s="28"/>
      <c r="BCR22" s="28"/>
      <c r="BCS22" s="28"/>
      <c r="BCT22" s="28"/>
      <c r="BCU22" s="28"/>
      <c r="BCV22" s="28"/>
      <c r="BCW22" s="28"/>
      <c r="BCX22" s="109"/>
      <c r="BCY22" s="27"/>
      <c r="BCZ22" s="28"/>
      <c r="BDA22" s="25"/>
      <c r="BDB22" s="28"/>
      <c r="BDC22" s="28"/>
      <c r="BDD22" s="28"/>
      <c r="BDE22" s="28"/>
      <c r="BDF22" s="28"/>
      <c r="BDG22" s="28"/>
      <c r="BDH22" s="28"/>
      <c r="BDI22" s="28"/>
      <c r="BDJ22" s="28"/>
      <c r="BDK22" s="109"/>
      <c r="BDL22" s="27"/>
      <c r="BDM22" s="28"/>
      <c r="BDN22" s="25"/>
      <c r="BDO22" s="28"/>
      <c r="BDP22" s="28"/>
      <c r="BDQ22" s="28"/>
      <c r="BDR22" s="28"/>
      <c r="BDS22" s="28"/>
      <c r="BDT22" s="28"/>
      <c r="BDU22" s="28"/>
      <c r="BDV22" s="28"/>
      <c r="BDW22" s="28"/>
      <c r="BDX22" s="109"/>
      <c r="BDY22" s="27"/>
      <c r="BDZ22" s="28"/>
      <c r="BEA22" s="25"/>
      <c r="BEB22" s="28"/>
      <c r="BEC22" s="28"/>
      <c r="BED22" s="28"/>
      <c r="BEE22" s="28"/>
      <c r="BEF22" s="28"/>
      <c r="BEG22" s="28"/>
      <c r="BEH22" s="28"/>
      <c r="BEI22" s="28"/>
      <c r="BEJ22" s="28"/>
      <c r="BEK22" s="109"/>
      <c r="BEL22" s="27"/>
      <c r="BEM22" s="28"/>
      <c r="BEN22" s="25"/>
      <c r="BEO22" s="28"/>
      <c r="BEP22" s="28"/>
      <c r="BEQ22" s="28"/>
      <c r="BER22" s="28"/>
      <c r="BES22" s="28"/>
      <c r="BET22" s="28"/>
      <c r="BEU22" s="28"/>
      <c r="BEV22" s="28"/>
      <c r="BEW22" s="28"/>
      <c r="BEX22" s="109"/>
      <c r="BEY22" s="27"/>
      <c r="BEZ22" s="28"/>
      <c r="BFA22" s="25"/>
      <c r="BFB22" s="28"/>
      <c r="BFC22" s="28"/>
      <c r="BFD22" s="28"/>
      <c r="BFE22" s="28"/>
      <c r="BFF22" s="28"/>
      <c r="BFG22" s="28"/>
      <c r="BFH22" s="28"/>
      <c r="BFI22" s="28"/>
      <c r="BFJ22" s="28"/>
      <c r="BFK22" s="109"/>
      <c r="BFL22" s="27"/>
      <c r="BFM22" s="28"/>
      <c r="BFN22" s="25"/>
      <c r="BFO22" s="28"/>
      <c r="BFP22" s="28"/>
      <c r="BFQ22" s="28"/>
      <c r="BFR22" s="28"/>
      <c r="BFS22" s="28"/>
      <c r="BFT22" s="28"/>
      <c r="BFU22" s="28"/>
      <c r="BFV22" s="28"/>
      <c r="BFW22" s="28"/>
      <c r="BFX22" s="109"/>
      <c r="BFY22" s="27"/>
      <c r="BFZ22" s="28"/>
      <c r="BGA22" s="25"/>
      <c r="BGB22" s="28"/>
      <c r="BGC22" s="28"/>
      <c r="BGD22" s="28"/>
      <c r="BGE22" s="28"/>
      <c r="BGF22" s="28"/>
      <c r="BGG22" s="28"/>
      <c r="BGH22" s="28"/>
      <c r="BGI22" s="28"/>
      <c r="BGJ22" s="28"/>
      <c r="BGK22" s="109"/>
      <c r="BGL22" s="27"/>
      <c r="BGM22" s="28"/>
      <c r="BGN22" s="25"/>
      <c r="BGO22" s="28"/>
      <c r="BGP22" s="28"/>
      <c r="BGQ22" s="28"/>
      <c r="BGR22" s="28"/>
      <c r="BGS22" s="28"/>
      <c r="BGT22" s="28"/>
      <c r="BGU22" s="28"/>
      <c r="BGV22" s="28"/>
      <c r="BGW22" s="28"/>
      <c r="BGX22" s="109"/>
      <c r="BGY22" s="27"/>
      <c r="BGZ22" s="28"/>
      <c r="BHA22" s="25"/>
      <c r="BHB22" s="28"/>
      <c r="BHC22" s="28"/>
      <c r="BHD22" s="28"/>
      <c r="BHE22" s="28"/>
      <c r="BHF22" s="28"/>
      <c r="BHG22" s="28"/>
      <c r="BHH22" s="28"/>
      <c r="BHI22" s="28"/>
      <c r="BHJ22" s="28"/>
      <c r="BHK22" s="109"/>
      <c r="BHL22" s="27"/>
      <c r="BHM22" s="28"/>
      <c r="BHN22" s="25"/>
      <c r="BHO22" s="28"/>
      <c r="BHP22" s="28"/>
      <c r="BHQ22" s="28"/>
      <c r="BHR22" s="28"/>
      <c r="BHS22" s="28"/>
      <c r="BHT22" s="28"/>
      <c r="BHU22" s="28"/>
      <c r="BHV22" s="28"/>
      <c r="BHW22" s="28"/>
      <c r="BHX22" s="109"/>
      <c r="BHY22" s="27"/>
      <c r="BHZ22" s="28"/>
      <c r="BIA22" s="25"/>
      <c r="BIB22" s="28"/>
      <c r="BIC22" s="28"/>
      <c r="BID22" s="28"/>
      <c r="BIE22" s="28"/>
      <c r="BIF22" s="28"/>
      <c r="BIG22" s="28"/>
      <c r="BIH22" s="28"/>
      <c r="BII22" s="28"/>
      <c r="BIJ22" s="28"/>
      <c r="BIK22" s="109"/>
      <c r="BIL22" s="27"/>
      <c r="BIM22" s="28"/>
      <c r="BIN22" s="25"/>
      <c r="BIO22" s="28"/>
      <c r="BIP22" s="28"/>
      <c r="BIQ22" s="28"/>
      <c r="BIR22" s="28"/>
      <c r="BIS22" s="28"/>
      <c r="BIT22" s="28"/>
      <c r="BIU22" s="28"/>
      <c r="BIV22" s="28"/>
      <c r="BIW22" s="28"/>
      <c r="BIX22" s="109"/>
      <c r="BIY22" s="27"/>
      <c r="BIZ22" s="28"/>
      <c r="BJA22" s="25"/>
      <c r="BJB22" s="28"/>
      <c r="BJC22" s="28"/>
      <c r="BJD22" s="28"/>
      <c r="BJE22" s="28"/>
      <c r="BJF22" s="28"/>
      <c r="BJG22" s="28"/>
      <c r="BJH22" s="28"/>
      <c r="BJI22" s="28"/>
      <c r="BJJ22" s="28"/>
      <c r="BJK22" s="109"/>
      <c r="BJL22" s="27"/>
      <c r="BJM22" s="28"/>
      <c r="BJN22" s="25"/>
      <c r="BJO22" s="28"/>
      <c r="BJP22" s="28"/>
      <c r="BJQ22" s="28"/>
      <c r="BJR22" s="28"/>
      <c r="BJS22" s="28"/>
      <c r="BJT22" s="28"/>
      <c r="BJU22" s="28"/>
      <c r="BJV22" s="28"/>
      <c r="BJW22" s="28"/>
      <c r="BJX22" s="109"/>
      <c r="BJY22" s="27"/>
      <c r="BJZ22" s="28"/>
      <c r="BKA22" s="25"/>
      <c r="BKB22" s="28"/>
      <c r="BKC22" s="28"/>
      <c r="BKD22" s="28"/>
      <c r="BKE22" s="28"/>
      <c r="BKF22" s="28"/>
      <c r="BKG22" s="28"/>
      <c r="BKH22" s="28"/>
      <c r="BKI22" s="28"/>
      <c r="BKJ22" s="28"/>
      <c r="BKK22" s="109"/>
      <c r="BKL22" s="27"/>
      <c r="BKM22" s="28"/>
      <c r="BKN22" s="25"/>
      <c r="BKO22" s="28"/>
      <c r="BKP22" s="28"/>
      <c r="BKQ22" s="28"/>
      <c r="BKR22" s="28"/>
      <c r="BKS22" s="28"/>
      <c r="BKT22" s="28"/>
      <c r="BKU22" s="28"/>
      <c r="BKV22" s="28"/>
      <c r="BKW22" s="28"/>
      <c r="BKX22" s="109"/>
      <c r="BKY22" s="27"/>
      <c r="BKZ22" s="28"/>
      <c r="BLA22" s="25"/>
      <c r="BLB22" s="28"/>
      <c r="BLC22" s="28"/>
      <c r="BLD22" s="28"/>
      <c r="BLE22" s="28"/>
      <c r="BLF22" s="28"/>
      <c r="BLG22" s="28"/>
      <c r="BLH22" s="28"/>
      <c r="BLI22" s="28"/>
      <c r="BLJ22" s="28"/>
      <c r="BLK22" s="109"/>
      <c r="BLL22" s="27"/>
      <c r="BLM22" s="28"/>
      <c r="BLN22" s="25"/>
      <c r="BLO22" s="28"/>
      <c r="BLP22" s="28"/>
      <c r="BLQ22" s="28"/>
      <c r="BLR22" s="28"/>
      <c r="BLS22" s="28"/>
      <c r="BLT22" s="28"/>
      <c r="BLU22" s="28"/>
      <c r="BLV22" s="28"/>
      <c r="BLW22" s="28"/>
      <c r="BLX22" s="109"/>
      <c r="BLY22" s="27"/>
      <c r="BLZ22" s="28"/>
      <c r="BMA22" s="25"/>
      <c r="BMB22" s="28"/>
      <c r="BMC22" s="28"/>
      <c r="BMD22" s="28"/>
      <c r="BME22" s="28"/>
      <c r="BMF22" s="28"/>
      <c r="BMG22" s="28"/>
      <c r="BMH22" s="28"/>
      <c r="BMI22" s="28"/>
      <c r="BMJ22" s="28"/>
      <c r="BMK22" s="109"/>
      <c r="BML22" s="27"/>
      <c r="BMM22" s="28"/>
      <c r="BMN22" s="25"/>
      <c r="BMO22" s="28"/>
      <c r="BMP22" s="28"/>
      <c r="BMQ22" s="28"/>
      <c r="BMR22" s="28"/>
      <c r="BMS22" s="28"/>
      <c r="BMT22" s="28"/>
      <c r="BMU22" s="28"/>
      <c r="BMV22" s="28"/>
      <c r="BMW22" s="28"/>
      <c r="BMX22" s="109"/>
      <c r="BMY22" s="27"/>
      <c r="BMZ22" s="28"/>
      <c r="BNA22" s="25"/>
      <c r="BNB22" s="28"/>
      <c r="BNC22" s="28"/>
      <c r="BND22" s="28"/>
      <c r="BNE22" s="28"/>
      <c r="BNF22" s="28"/>
      <c r="BNG22" s="28"/>
      <c r="BNH22" s="28"/>
      <c r="BNI22" s="28"/>
      <c r="BNJ22" s="28"/>
      <c r="BNK22" s="109"/>
      <c r="BNL22" s="27"/>
      <c r="BNM22" s="28"/>
      <c r="BNN22" s="25"/>
      <c r="BNO22" s="28"/>
      <c r="BNP22" s="28"/>
      <c r="BNQ22" s="28"/>
      <c r="BNR22" s="28"/>
      <c r="BNS22" s="28"/>
      <c r="BNT22" s="28"/>
      <c r="BNU22" s="28"/>
      <c r="BNV22" s="28"/>
      <c r="BNW22" s="28"/>
      <c r="BNX22" s="109"/>
      <c r="BNY22" s="27"/>
      <c r="BNZ22" s="28"/>
      <c r="BOA22" s="25"/>
      <c r="BOB22" s="28"/>
      <c r="BOC22" s="28"/>
      <c r="BOD22" s="28"/>
      <c r="BOE22" s="28"/>
      <c r="BOF22" s="28"/>
      <c r="BOG22" s="28"/>
      <c r="BOH22" s="28"/>
      <c r="BOI22" s="28"/>
      <c r="BOJ22" s="28"/>
      <c r="BOK22" s="109"/>
      <c r="BOL22" s="27"/>
      <c r="BOM22" s="28"/>
      <c r="BON22" s="25"/>
      <c r="BOO22" s="28"/>
      <c r="BOP22" s="28"/>
      <c r="BOQ22" s="28"/>
      <c r="BOR22" s="28"/>
      <c r="BOS22" s="28"/>
      <c r="BOT22" s="28"/>
      <c r="BOU22" s="28"/>
      <c r="BOV22" s="28"/>
      <c r="BOW22" s="28"/>
      <c r="BOX22" s="109"/>
      <c r="BOY22" s="27"/>
      <c r="BOZ22" s="28"/>
      <c r="BPA22" s="25"/>
      <c r="BPB22" s="28"/>
      <c r="BPC22" s="28"/>
      <c r="BPD22" s="28"/>
      <c r="BPE22" s="28"/>
      <c r="BPF22" s="28"/>
      <c r="BPG22" s="28"/>
      <c r="BPH22" s="28"/>
      <c r="BPI22" s="28"/>
      <c r="BPJ22" s="28"/>
      <c r="BPK22" s="109"/>
      <c r="BPL22" s="27"/>
      <c r="BPM22" s="28"/>
      <c r="BPN22" s="25"/>
      <c r="BPO22" s="28"/>
      <c r="BPP22" s="28"/>
      <c r="BPQ22" s="28"/>
      <c r="BPR22" s="28"/>
      <c r="BPS22" s="28"/>
      <c r="BPT22" s="28"/>
      <c r="BPU22" s="28"/>
      <c r="BPV22" s="28"/>
      <c r="BPW22" s="28"/>
      <c r="BPX22" s="109"/>
      <c r="BPY22" s="27"/>
      <c r="BPZ22" s="28"/>
      <c r="BQA22" s="25"/>
      <c r="BQB22" s="28"/>
      <c r="BQC22" s="28"/>
      <c r="BQD22" s="28"/>
      <c r="BQE22" s="28"/>
      <c r="BQF22" s="28"/>
      <c r="BQG22" s="28"/>
      <c r="BQH22" s="28"/>
      <c r="BQI22" s="28"/>
      <c r="BQJ22" s="28"/>
      <c r="BQK22" s="109"/>
      <c r="BQL22" s="27"/>
      <c r="BQM22" s="28"/>
      <c r="BQN22" s="25"/>
      <c r="BQO22" s="28"/>
      <c r="BQP22" s="28"/>
      <c r="BQQ22" s="28"/>
      <c r="BQR22" s="28"/>
      <c r="BQS22" s="28"/>
      <c r="BQT22" s="28"/>
      <c r="BQU22" s="28"/>
      <c r="BQV22" s="28"/>
      <c r="BQW22" s="28"/>
      <c r="BQX22" s="109"/>
      <c r="BQY22" s="27"/>
      <c r="BQZ22" s="28"/>
      <c r="BRA22" s="25"/>
      <c r="BRB22" s="28"/>
      <c r="BRC22" s="28"/>
      <c r="BRD22" s="28"/>
      <c r="BRE22" s="28"/>
      <c r="BRF22" s="28"/>
      <c r="BRG22" s="28"/>
      <c r="BRH22" s="28"/>
      <c r="BRI22" s="28"/>
      <c r="BRJ22" s="28"/>
      <c r="BRK22" s="109"/>
      <c r="BRL22" s="27"/>
      <c r="BRM22" s="28"/>
      <c r="BRN22" s="25"/>
      <c r="BRO22" s="28"/>
      <c r="BRP22" s="28"/>
      <c r="BRQ22" s="28"/>
      <c r="BRR22" s="28"/>
      <c r="BRS22" s="28"/>
      <c r="BRT22" s="28"/>
      <c r="BRU22" s="28"/>
      <c r="BRV22" s="28"/>
      <c r="BRW22" s="28"/>
      <c r="BRX22" s="109"/>
      <c r="BRY22" s="27"/>
      <c r="BRZ22" s="28"/>
      <c r="BSA22" s="25"/>
      <c r="BSB22" s="28"/>
      <c r="BSC22" s="28"/>
      <c r="BSD22" s="28"/>
      <c r="BSE22" s="28"/>
      <c r="BSF22" s="28"/>
      <c r="BSG22" s="28"/>
      <c r="BSH22" s="28"/>
      <c r="BSI22" s="28"/>
      <c r="BSJ22" s="28"/>
      <c r="BSK22" s="109"/>
      <c r="BSL22" s="27"/>
      <c r="BSM22" s="28"/>
      <c r="BSN22" s="25"/>
      <c r="BSO22" s="28"/>
      <c r="BSP22" s="28"/>
      <c r="BSQ22" s="28"/>
      <c r="BSR22" s="28"/>
      <c r="BSS22" s="28"/>
      <c r="BST22" s="28"/>
      <c r="BSU22" s="28"/>
      <c r="BSV22" s="28"/>
      <c r="BSW22" s="28"/>
      <c r="BSX22" s="109"/>
      <c r="BSY22" s="27"/>
      <c r="BSZ22" s="28"/>
      <c r="BTA22" s="25"/>
      <c r="BTB22" s="28"/>
      <c r="BTC22" s="28"/>
      <c r="BTD22" s="28"/>
      <c r="BTE22" s="28"/>
      <c r="BTF22" s="28"/>
      <c r="BTG22" s="28"/>
      <c r="BTH22" s="28"/>
      <c r="BTI22" s="28"/>
      <c r="BTJ22" s="28"/>
      <c r="BTK22" s="109"/>
      <c r="BTL22" s="27"/>
      <c r="BTM22" s="28"/>
      <c r="BTN22" s="25"/>
      <c r="BTO22" s="28"/>
      <c r="BTP22" s="28"/>
      <c r="BTQ22" s="28"/>
      <c r="BTR22" s="28"/>
      <c r="BTS22" s="28"/>
      <c r="BTT22" s="28"/>
      <c r="BTU22" s="28"/>
      <c r="BTV22" s="28"/>
      <c r="BTW22" s="28"/>
      <c r="BTX22" s="109"/>
      <c r="BTY22" s="27"/>
      <c r="BTZ22" s="28"/>
      <c r="BUA22" s="25"/>
      <c r="BUB22" s="28"/>
      <c r="BUC22" s="28"/>
      <c r="BUD22" s="28"/>
      <c r="BUE22" s="28"/>
      <c r="BUF22" s="28"/>
      <c r="BUG22" s="28"/>
      <c r="BUH22" s="28"/>
      <c r="BUI22" s="28"/>
      <c r="BUJ22" s="28"/>
      <c r="BUK22" s="109"/>
      <c r="BUL22" s="27"/>
      <c r="BUM22" s="28"/>
      <c r="BUN22" s="25"/>
      <c r="BUO22" s="28"/>
      <c r="BUP22" s="28"/>
      <c r="BUQ22" s="28"/>
      <c r="BUR22" s="28"/>
      <c r="BUS22" s="28"/>
      <c r="BUT22" s="28"/>
      <c r="BUU22" s="28"/>
      <c r="BUV22" s="28"/>
      <c r="BUW22" s="28"/>
      <c r="BUX22" s="109"/>
      <c r="BUY22" s="27"/>
      <c r="BUZ22" s="28"/>
      <c r="BVA22" s="25"/>
      <c r="BVB22" s="28"/>
      <c r="BVC22" s="28"/>
      <c r="BVD22" s="28"/>
      <c r="BVE22" s="28"/>
      <c r="BVF22" s="28"/>
      <c r="BVG22" s="28"/>
      <c r="BVH22" s="28"/>
      <c r="BVI22" s="28"/>
      <c r="BVJ22" s="28"/>
      <c r="BVK22" s="109"/>
      <c r="BVL22" s="27"/>
      <c r="BVM22" s="28"/>
      <c r="BVN22" s="25"/>
      <c r="BVO22" s="28"/>
      <c r="BVP22" s="28"/>
      <c r="BVQ22" s="28"/>
      <c r="BVR22" s="28"/>
      <c r="BVS22" s="28"/>
      <c r="BVT22" s="28"/>
      <c r="BVU22" s="28"/>
      <c r="BVV22" s="28"/>
      <c r="BVW22" s="28"/>
      <c r="BVX22" s="109"/>
      <c r="BVY22" s="27"/>
      <c r="BVZ22" s="28"/>
      <c r="BWA22" s="25"/>
      <c r="BWB22" s="28"/>
      <c r="BWC22" s="28"/>
      <c r="BWD22" s="28"/>
      <c r="BWE22" s="28"/>
      <c r="BWF22" s="28"/>
      <c r="BWG22" s="28"/>
      <c r="BWH22" s="28"/>
      <c r="BWI22" s="28"/>
      <c r="BWJ22" s="28"/>
      <c r="BWK22" s="109"/>
      <c r="BWL22" s="27"/>
      <c r="BWM22" s="28"/>
      <c r="BWN22" s="25"/>
      <c r="BWO22" s="28"/>
      <c r="BWP22" s="28"/>
      <c r="BWQ22" s="28"/>
      <c r="BWR22" s="28"/>
      <c r="BWS22" s="28"/>
      <c r="BWT22" s="28"/>
      <c r="BWU22" s="28"/>
      <c r="BWV22" s="28"/>
      <c r="BWW22" s="28"/>
      <c r="BWX22" s="109"/>
      <c r="BWY22" s="27"/>
      <c r="BWZ22" s="28"/>
      <c r="BXA22" s="25"/>
      <c r="BXB22" s="28"/>
      <c r="BXC22" s="28"/>
      <c r="BXD22" s="28"/>
      <c r="BXE22" s="28"/>
      <c r="BXF22" s="28"/>
      <c r="BXG22" s="28"/>
      <c r="BXH22" s="28"/>
      <c r="BXI22" s="28"/>
      <c r="BXJ22" s="28"/>
      <c r="BXK22" s="109"/>
      <c r="BXL22" s="27"/>
      <c r="BXM22" s="28"/>
      <c r="BXN22" s="25"/>
      <c r="BXO22" s="28"/>
      <c r="BXP22" s="28"/>
      <c r="BXQ22" s="28"/>
      <c r="BXR22" s="28"/>
      <c r="BXS22" s="28"/>
      <c r="BXT22" s="28"/>
      <c r="BXU22" s="28"/>
      <c r="BXV22" s="28"/>
      <c r="BXW22" s="28"/>
      <c r="BXX22" s="109"/>
      <c r="BXY22" s="27"/>
      <c r="BXZ22" s="28"/>
      <c r="BYA22" s="25"/>
      <c r="BYB22" s="28"/>
      <c r="BYC22" s="28"/>
      <c r="BYD22" s="28"/>
      <c r="BYE22" s="28"/>
      <c r="BYF22" s="28"/>
      <c r="BYG22" s="28"/>
      <c r="BYH22" s="28"/>
      <c r="BYI22" s="28"/>
      <c r="BYJ22" s="28"/>
      <c r="BYK22" s="109"/>
      <c r="BYL22" s="27"/>
      <c r="BYM22" s="28"/>
      <c r="BYN22" s="25"/>
      <c r="BYO22" s="28"/>
      <c r="BYP22" s="28"/>
      <c r="BYQ22" s="28"/>
      <c r="BYR22" s="28"/>
      <c r="BYS22" s="28"/>
      <c r="BYT22" s="28"/>
      <c r="BYU22" s="28"/>
      <c r="BYV22" s="28"/>
      <c r="BYW22" s="28"/>
      <c r="BYX22" s="109"/>
      <c r="BYY22" s="27"/>
      <c r="BYZ22" s="28"/>
      <c r="BZA22" s="25"/>
      <c r="BZB22" s="28"/>
      <c r="BZC22" s="28"/>
      <c r="BZD22" s="28"/>
      <c r="BZE22" s="28"/>
      <c r="BZF22" s="28"/>
      <c r="BZG22" s="28"/>
      <c r="BZH22" s="28"/>
      <c r="BZI22" s="28"/>
      <c r="BZJ22" s="28"/>
      <c r="BZK22" s="109"/>
      <c r="BZL22" s="27"/>
      <c r="BZM22" s="28"/>
      <c r="BZN22" s="25"/>
      <c r="BZO22" s="28"/>
      <c r="BZP22" s="28"/>
      <c r="BZQ22" s="28"/>
      <c r="BZR22" s="28"/>
      <c r="BZS22" s="28"/>
      <c r="BZT22" s="28"/>
      <c r="BZU22" s="28"/>
      <c r="BZV22" s="28"/>
      <c r="BZW22" s="28"/>
      <c r="BZX22" s="109"/>
      <c r="BZY22" s="27"/>
      <c r="BZZ22" s="28"/>
      <c r="CAA22" s="25"/>
      <c r="CAB22" s="28"/>
      <c r="CAC22" s="28"/>
      <c r="CAD22" s="28"/>
      <c r="CAE22" s="28"/>
      <c r="CAF22" s="28"/>
      <c r="CAG22" s="28"/>
      <c r="CAH22" s="28"/>
      <c r="CAI22" s="28"/>
      <c r="CAJ22" s="28"/>
      <c r="CAK22" s="109"/>
      <c r="CAL22" s="27"/>
      <c r="CAM22" s="28"/>
      <c r="CAN22" s="25"/>
      <c r="CAO22" s="28"/>
      <c r="CAP22" s="28"/>
      <c r="CAQ22" s="28"/>
      <c r="CAR22" s="28"/>
      <c r="CAS22" s="28"/>
      <c r="CAT22" s="28"/>
      <c r="CAU22" s="28"/>
      <c r="CAV22" s="28"/>
      <c r="CAW22" s="28"/>
      <c r="CAX22" s="109"/>
      <c r="CAY22" s="27"/>
      <c r="CAZ22" s="28"/>
      <c r="CBA22" s="25"/>
      <c r="CBB22" s="28"/>
      <c r="CBC22" s="28"/>
      <c r="CBD22" s="28"/>
      <c r="CBE22" s="28"/>
      <c r="CBF22" s="28"/>
      <c r="CBG22" s="28"/>
      <c r="CBH22" s="28"/>
      <c r="CBI22" s="28"/>
      <c r="CBJ22" s="28"/>
      <c r="CBK22" s="109"/>
      <c r="CBL22" s="27"/>
      <c r="CBM22" s="28"/>
      <c r="CBN22" s="25"/>
      <c r="CBO22" s="28"/>
      <c r="CBP22" s="28"/>
      <c r="CBQ22" s="28"/>
      <c r="CBR22" s="28"/>
      <c r="CBS22" s="28"/>
      <c r="CBT22" s="28"/>
      <c r="CBU22" s="28"/>
      <c r="CBV22" s="28"/>
      <c r="CBW22" s="28"/>
      <c r="CBX22" s="109"/>
      <c r="CBY22" s="27"/>
      <c r="CBZ22" s="28"/>
      <c r="CCA22" s="25"/>
      <c r="CCB22" s="28"/>
      <c r="CCC22" s="28"/>
      <c r="CCD22" s="28"/>
      <c r="CCE22" s="28"/>
      <c r="CCF22" s="28"/>
      <c r="CCG22" s="28"/>
      <c r="CCH22" s="28"/>
      <c r="CCI22" s="28"/>
      <c r="CCJ22" s="28"/>
      <c r="CCK22" s="109"/>
      <c r="CCL22" s="27"/>
      <c r="CCM22" s="28"/>
      <c r="CCN22" s="25"/>
      <c r="CCO22" s="28"/>
      <c r="CCP22" s="28"/>
      <c r="CCQ22" s="28"/>
      <c r="CCR22" s="28"/>
      <c r="CCS22" s="28"/>
      <c r="CCT22" s="28"/>
      <c r="CCU22" s="28"/>
      <c r="CCV22" s="28"/>
      <c r="CCW22" s="28"/>
      <c r="CCX22" s="109"/>
      <c r="CCY22" s="27"/>
      <c r="CCZ22" s="28"/>
      <c r="CDA22" s="25"/>
      <c r="CDB22" s="28"/>
      <c r="CDC22" s="28"/>
      <c r="CDD22" s="28"/>
      <c r="CDE22" s="28"/>
      <c r="CDF22" s="28"/>
      <c r="CDG22" s="28"/>
      <c r="CDH22" s="28"/>
      <c r="CDI22" s="28"/>
      <c r="CDJ22" s="28"/>
      <c r="CDK22" s="109"/>
      <c r="CDL22" s="27"/>
      <c r="CDM22" s="28"/>
      <c r="CDN22" s="25"/>
      <c r="CDO22" s="28"/>
      <c r="CDP22" s="28"/>
      <c r="CDQ22" s="28"/>
      <c r="CDR22" s="28"/>
      <c r="CDS22" s="28"/>
      <c r="CDT22" s="28"/>
      <c r="CDU22" s="28"/>
      <c r="CDV22" s="28"/>
      <c r="CDW22" s="28"/>
      <c r="CDX22" s="109"/>
      <c r="CDY22" s="27"/>
      <c r="CDZ22" s="28"/>
      <c r="CEA22" s="25"/>
      <c r="CEB22" s="28"/>
      <c r="CEC22" s="28"/>
      <c r="CED22" s="28"/>
      <c r="CEE22" s="28"/>
      <c r="CEF22" s="28"/>
      <c r="CEG22" s="28"/>
      <c r="CEH22" s="28"/>
      <c r="CEI22" s="28"/>
      <c r="CEJ22" s="28"/>
      <c r="CEK22" s="109"/>
      <c r="CEL22" s="27"/>
      <c r="CEM22" s="28"/>
      <c r="CEN22" s="25"/>
      <c r="CEO22" s="28"/>
      <c r="CEP22" s="28"/>
      <c r="CEQ22" s="28"/>
      <c r="CER22" s="28"/>
      <c r="CES22" s="28"/>
      <c r="CET22" s="28"/>
      <c r="CEU22" s="28"/>
      <c r="CEV22" s="28"/>
      <c r="CEW22" s="28"/>
      <c r="CEX22" s="109"/>
      <c r="CEY22" s="27"/>
      <c r="CEZ22" s="28"/>
      <c r="CFA22" s="25"/>
      <c r="CFB22" s="28"/>
      <c r="CFC22" s="28"/>
      <c r="CFD22" s="28"/>
      <c r="CFE22" s="28"/>
      <c r="CFF22" s="28"/>
      <c r="CFG22" s="28"/>
      <c r="CFH22" s="28"/>
      <c r="CFI22" s="28"/>
      <c r="CFJ22" s="28"/>
      <c r="CFK22" s="109"/>
      <c r="CFL22" s="27"/>
      <c r="CFM22" s="28"/>
      <c r="CFN22" s="25"/>
      <c r="CFO22" s="28"/>
      <c r="CFP22" s="28"/>
      <c r="CFQ22" s="28"/>
      <c r="CFR22" s="28"/>
      <c r="CFS22" s="28"/>
      <c r="CFT22" s="28"/>
      <c r="CFU22" s="28"/>
      <c r="CFV22" s="28"/>
      <c r="CFW22" s="28"/>
      <c r="CFX22" s="109"/>
      <c r="CFY22" s="27"/>
      <c r="CFZ22" s="28"/>
      <c r="CGA22" s="25"/>
      <c r="CGB22" s="28"/>
      <c r="CGC22" s="28"/>
      <c r="CGD22" s="28"/>
      <c r="CGE22" s="28"/>
      <c r="CGF22" s="28"/>
      <c r="CGG22" s="28"/>
      <c r="CGH22" s="28"/>
      <c r="CGI22" s="28"/>
      <c r="CGJ22" s="28"/>
      <c r="CGK22" s="109"/>
      <c r="CGL22" s="27"/>
      <c r="CGM22" s="28"/>
      <c r="CGN22" s="25"/>
      <c r="CGO22" s="28"/>
      <c r="CGP22" s="28"/>
      <c r="CGQ22" s="28"/>
      <c r="CGR22" s="28"/>
      <c r="CGS22" s="28"/>
      <c r="CGT22" s="28"/>
      <c r="CGU22" s="28"/>
      <c r="CGV22" s="28"/>
      <c r="CGW22" s="28"/>
      <c r="CGX22" s="109"/>
      <c r="CGY22" s="27"/>
      <c r="CGZ22" s="28"/>
      <c r="CHA22" s="25"/>
      <c r="CHB22" s="28"/>
      <c r="CHC22" s="28"/>
      <c r="CHD22" s="28"/>
      <c r="CHE22" s="28"/>
      <c r="CHF22" s="28"/>
      <c r="CHG22" s="28"/>
      <c r="CHH22" s="28"/>
      <c r="CHI22" s="28"/>
      <c r="CHJ22" s="28"/>
      <c r="CHK22" s="109"/>
      <c r="CHL22" s="27"/>
      <c r="CHM22" s="28"/>
      <c r="CHN22" s="25"/>
      <c r="CHO22" s="28"/>
      <c r="CHP22" s="28"/>
      <c r="CHQ22" s="28"/>
      <c r="CHR22" s="28"/>
      <c r="CHS22" s="28"/>
      <c r="CHT22" s="28"/>
      <c r="CHU22" s="28"/>
      <c r="CHV22" s="28"/>
      <c r="CHW22" s="28"/>
      <c r="CHX22" s="109"/>
      <c r="CHY22" s="27"/>
      <c r="CHZ22" s="28"/>
      <c r="CIA22" s="25"/>
      <c r="CIB22" s="28"/>
      <c r="CIC22" s="28"/>
      <c r="CID22" s="28"/>
      <c r="CIE22" s="28"/>
      <c r="CIF22" s="28"/>
      <c r="CIG22" s="28"/>
      <c r="CIH22" s="28"/>
      <c r="CII22" s="28"/>
      <c r="CIJ22" s="28"/>
      <c r="CIK22" s="109"/>
      <c r="CIL22" s="27"/>
      <c r="CIM22" s="28"/>
      <c r="CIN22" s="25"/>
      <c r="CIO22" s="28"/>
      <c r="CIP22" s="28"/>
      <c r="CIQ22" s="28"/>
      <c r="CIR22" s="28"/>
      <c r="CIS22" s="28"/>
      <c r="CIT22" s="28"/>
      <c r="CIU22" s="28"/>
      <c r="CIV22" s="28"/>
      <c r="CIW22" s="28"/>
      <c r="CIX22" s="109"/>
      <c r="CIY22" s="27"/>
      <c r="CIZ22" s="28"/>
      <c r="CJA22" s="25"/>
      <c r="CJB22" s="28"/>
      <c r="CJC22" s="28"/>
      <c r="CJD22" s="28"/>
      <c r="CJE22" s="28"/>
      <c r="CJF22" s="28"/>
      <c r="CJG22" s="28"/>
      <c r="CJH22" s="28"/>
      <c r="CJI22" s="28"/>
      <c r="CJJ22" s="28"/>
      <c r="CJK22" s="109"/>
      <c r="CJL22" s="27"/>
      <c r="CJM22" s="28"/>
      <c r="CJN22" s="25"/>
      <c r="CJO22" s="28"/>
      <c r="CJP22" s="28"/>
      <c r="CJQ22" s="28"/>
      <c r="CJR22" s="28"/>
      <c r="CJS22" s="28"/>
      <c r="CJT22" s="28"/>
      <c r="CJU22" s="28"/>
      <c r="CJV22" s="28"/>
      <c r="CJW22" s="28"/>
      <c r="CJX22" s="109"/>
      <c r="CJY22" s="27"/>
      <c r="CJZ22" s="28"/>
      <c r="CKA22" s="25"/>
      <c r="CKB22" s="28"/>
      <c r="CKC22" s="28"/>
      <c r="CKD22" s="28"/>
      <c r="CKE22" s="28"/>
      <c r="CKF22" s="28"/>
      <c r="CKG22" s="28"/>
      <c r="CKH22" s="28"/>
      <c r="CKI22" s="28"/>
      <c r="CKJ22" s="28"/>
      <c r="CKK22" s="109"/>
      <c r="CKL22" s="27"/>
      <c r="CKM22" s="28"/>
      <c r="CKN22" s="25"/>
      <c r="CKO22" s="28"/>
      <c r="CKP22" s="28"/>
      <c r="CKQ22" s="28"/>
      <c r="CKR22" s="28"/>
      <c r="CKS22" s="28"/>
      <c r="CKT22" s="28"/>
      <c r="CKU22" s="28"/>
      <c r="CKV22" s="28"/>
      <c r="CKW22" s="28"/>
      <c r="CKX22" s="109"/>
      <c r="CKY22" s="27"/>
      <c r="CKZ22" s="28"/>
      <c r="CLA22" s="25"/>
      <c r="CLB22" s="28"/>
      <c r="CLC22" s="28"/>
      <c r="CLD22" s="28"/>
      <c r="CLE22" s="28"/>
      <c r="CLF22" s="28"/>
      <c r="CLG22" s="28"/>
      <c r="CLH22" s="28"/>
      <c r="CLI22" s="28"/>
      <c r="CLJ22" s="28"/>
      <c r="CLK22" s="109"/>
      <c r="CLL22" s="27"/>
      <c r="CLM22" s="28"/>
      <c r="CLN22" s="25"/>
      <c r="CLO22" s="28"/>
      <c r="CLP22" s="28"/>
      <c r="CLQ22" s="28"/>
      <c r="CLR22" s="28"/>
      <c r="CLS22" s="28"/>
      <c r="CLT22" s="28"/>
      <c r="CLU22" s="28"/>
      <c r="CLV22" s="28"/>
      <c r="CLW22" s="28"/>
      <c r="CLX22" s="109"/>
      <c r="CLY22" s="27"/>
      <c r="CLZ22" s="28"/>
      <c r="CMA22" s="25"/>
      <c r="CMB22" s="28"/>
      <c r="CMC22" s="28"/>
      <c r="CMD22" s="28"/>
      <c r="CME22" s="28"/>
      <c r="CMF22" s="28"/>
      <c r="CMG22" s="28"/>
      <c r="CMH22" s="28"/>
      <c r="CMI22" s="28"/>
      <c r="CMJ22" s="28"/>
      <c r="CMK22" s="109"/>
      <c r="CML22" s="27"/>
      <c r="CMM22" s="28"/>
      <c r="CMN22" s="25"/>
      <c r="CMO22" s="28"/>
      <c r="CMP22" s="28"/>
      <c r="CMQ22" s="28"/>
      <c r="CMR22" s="28"/>
      <c r="CMS22" s="28"/>
      <c r="CMT22" s="28"/>
      <c r="CMU22" s="28"/>
      <c r="CMV22" s="28"/>
      <c r="CMW22" s="28"/>
      <c r="CMX22" s="109"/>
      <c r="CMY22" s="27"/>
      <c r="CMZ22" s="28"/>
      <c r="CNA22" s="25"/>
      <c r="CNB22" s="28"/>
      <c r="CNC22" s="28"/>
      <c r="CND22" s="28"/>
      <c r="CNE22" s="28"/>
      <c r="CNF22" s="28"/>
      <c r="CNG22" s="28"/>
      <c r="CNH22" s="28"/>
      <c r="CNI22" s="28"/>
      <c r="CNJ22" s="28"/>
      <c r="CNK22" s="109"/>
      <c r="CNL22" s="27"/>
      <c r="CNM22" s="28"/>
      <c r="CNN22" s="25"/>
      <c r="CNO22" s="28"/>
      <c r="CNP22" s="28"/>
      <c r="CNQ22" s="28"/>
      <c r="CNR22" s="28"/>
      <c r="CNS22" s="28"/>
      <c r="CNT22" s="28"/>
      <c r="CNU22" s="28"/>
      <c r="CNV22" s="28"/>
      <c r="CNW22" s="28"/>
      <c r="CNX22" s="109"/>
      <c r="CNY22" s="27"/>
      <c r="CNZ22" s="28"/>
      <c r="COA22" s="25"/>
      <c r="COB22" s="28"/>
      <c r="COC22" s="28"/>
      <c r="COD22" s="28"/>
      <c r="COE22" s="28"/>
      <c r="COF22" s="28"/>
      <c r="COG22" s="28"/>
      <c r="COH22" s="28"/>
      <c r="COI22" s="28"/>
      <c r="COJ22" s="28"/>
      <c r="COK22" s="109"/>
      <c r="COL22" s="27"/>
      <c r="COM22" s="28"/>
      <c r="CON22" s="25"/>
      <c r="COO22" s="28"/>
      <c r="COP22" s="28"/>
      <c r="COQ22" s="28"/>
      <c r="COR22" s="28"/>
      <c r="COS22" s="28"/>
      <c r="COT22" s="28"/>
      <c r="COU22" s="28"/>
      <c r="COV22" s="28"/>
      <c r="COW22" s="28"/>
      <c r="COX22" s="109"/>
      <c r="COY22" s="27"/>
      <c r="COZ22" s="28"/>
      <c r="CPA22" s="25"/>
      <c r="CPB22" s="28"/>
      <c r="CPC22" s="28"/>
      <c r="CPD22" s="28"/>
      <c r="CPE22" s="28"/>
      <c r="CPF22" s="28"/>
      <c r="CPG22" s="28"/>
      <c r="CPH22" s="28"/>
      <c r="CPI22" s="28"/>
      <c r="CPJ22" s="28"/>
      <c r="CPK22" s="109"/>
      <c r="CPL22" s="27"/>
      <c r="CPM22" s="28"/>
      <c r="CPN22" s="25"/>
      <c r="CPO22" s="28"/>
      <c r="CPP22" s="28"/>
      <c r="CPQ22" s="28"/>
      <c r="CPR22" s="28"/>
      <c r="CPS22" s="28"/>
      <c r="CPT22" s="28"/>
      <c r="CPU22" s="28"/>
      <c r="CPV22" s="28"/>
      <c r="CPW22" s="28"/>
      <c r="CPX22" s="109"/>
      <c r="CPY22" s="27"/>
      <c r="CPZ22" s="28"/>
      <c r="CQA22" s="25"/>
      <c r="CQB22" s="28"/>
      <c r="CQC22" s="28"/>
      <c r="CQD22" s="28"/>
      <c r="CQE22" s="28"/>
      <c r="CQF22" s="28"/>
      <c r="CQG22" s="28"/>
      <c r="CQH22" s="28"/>
      <c r="CQI22" s="28"/>
      <c r="CQJ22" s="28"/>
      <c r="CQK22" s="109"/>
      <c r="CQL22" s="27"/>
      <c r="CQM22" s="28"/>
      <c r="CQN22" s="25"/>
      <c r="CQO22" s="28"/>
      <c r="CQP22" s="28"/>
      <c r="CQQ22" s="28"/>
      <c r="CQR22" s="28"/>
      <c r="CQS22" s="28"/>
      <c r="CQT22" s="28"/>
      <c r="CQU22" s="28"/>
      <c r="CQV22" s="28"/>
      <c r="CQW22" s="28"/>
      <c r="CQX22" s="109"/>
      <c r="CQY22" s="27"/>
      <c r="CQZ22" s="28"/>
      <c r="CRA22" s="25"/>
      <c r="CRB22" s="28"/>
      <c r="CRC22" s="28"/>
      <c r="CRD22" s="28"/>
      <c r="CRE22" s="28"/>
      <c r="CRF22" s="28"/>
      <c r="CRG22" s="28"/>
      <c r="CRH22" s="28"/>
      <c r="CRI22" s="28"/>
      <c r="CRJ22" s="28"/>
      <c r="CRK22" s="109"/>
      <c r="CRL22" s="27"/>
      <c r="CRM22" s="28"/>
      <c r="CRN22" s="25"/>
      <c r="CRO22" s="28"/>
      <c r="CRP22" s="28"/>
      <c r="CRQ22" s="28"/>
      <c r="CRR22" s="28"/>
      <c r="CRS22" s="28"/>
      <c r="CRT22" s="28"/>
      <c r="CRU22" s="28"/>
      <c r="CRV22" s="28"/>
      <c r="CRW22" s="28"/>
      <c r="CRX22" s="109"/>
      <c r="CRY22" s="27"/>
      <c r="CRZ22" s="28"/>
      <c r="CSA22" s="25"/>
      <c r="CSB22" s="28"/>
      <c r="CSC22" s="28"/>
      <c r="CSD22" s="28"/>
      <c r="CSE22" s="28"/>
      <c r="CSF22" s="28"/>
      <c r="CSG22" s="28"/>
      <c r="CSH22" s="28"/>
      <c r="CSI22" s="28"/>
      <c r="CSJ22" s="28"/>
      <c r="CSK22" s="109"/>
      <c r="CSL22" s="27"/>
      <c r="CSM22" s="28"/>
      <c r="CSN22" s="25"/>
      <c r="CSO22" s="28"/>
      <c r="CSP22" s="28"/>
      <c r="CSQ22" s="28"/>
      <c r="CSR22" s="28"/>
      <c r="CSS22" s="28"/>
      <c r="CST22" s="28"/>
      <c r="CSU22" s="28"/>
      <c r="CSV22" s="28"/>
      <c r="CSW22" s="28"/>
      <c r="CSX22" s="109"/>
      <c r="CSY22" s="27"/>
      <c r="CSZ22" s="28"/>
      <c r="CTA22" s="25"/>
      <c r="CTB22" s="28"/>
      <c r="CTC22" s="28"/>
      <c r="CTD22" s="28"/>
      <c r="CTE22" s="28"/>
      <c r="CTF22" s="28"/>
      <c r="CTG22" s="28"/>
      <c r="CTH22" s="28"/>
      <c r="CTI22" s="28"/>
      <c r="CTJ22" s="28"/>
      <c r="CTK22" s="109"/>
      <c r="CTL22" s="27"/>
      <c r="CTM22" s="28"/>
      <c r="CTN22" s="25"/>
      <c r="CTO22" s="28"/>
      <c r="CTP22" s="28"/>
      <c r="CTQ22" s="28"/>
      <c r="CTR22" s="28"/>
      <c r="CTS22" s="28"/>
      <c r="CTT22" s="28"/>
      <c r="CTU22" s="28"/>
      <c r="CTV22" s="28"/>
      <c r="CTW22" s="28"/>
      <c r="CTX22" s="109"/>
      <c r="CTY22" s="27"/>
      <c r="CTZ22" s="28"/>
      <c r="CUA22" s="25"/>
      <c r="CUB22" s="28"/>
      <c r="CUC22" s="28"/>
      <c r="CUD22" s="28"/>
      <c r="CUE22" s="28"/>
      <c r="CUF22" s="28"/>
      <c r="CUG22" s="28"/>
      <c r="CUH22" s="28"/>
      <c r="CUI22" s="28"/>
      <c r="CUJ22" s="28"/>
      <c r="CUK22" s="109"/>
      <c r="CUL22" s="27"/>
      <c r="CUM22" s="28"/>
      <c r="CUN22" s="25"/>
      <c r="CUO22" s="28"/>
      <c r="CUP22" s="28"/>
      <c r="CUQ22" s="28"/>
      <c r="CUR22" s="28"/>
      <c r="CUS22" s="28"/>
      <c r="CUT22" s="28"/>
      <c r="CUU22" s="28"/>
      <c r="CUV22" s="28"/>
      <c r="CUW22" s="28"/>
      <c r="CUX22" s="109"/>
      <c r="CUY22" s="27"/>
      <c r="CUZ22" s="28"/>
      <c r="CVA22" s="25"/>
      <c r="CVB22" s="28"/>
      <c r="CVC22" s="28"/>
      <c r="CVD22" s="28"/>
      <c r="CVE22" s="28"/>
      <c r="CVF22" s="28"/>
      <c r="CVG22" s="28"/>
      <c r="CVH22" s="28"/>
      <c r="CVI22" s="28"/>
      <c r="CVJ22" s="28"/>
      <c r="CVK22" s="109"/>
      <c r="CVL22" s="27"/>
      <c r="CVM22" s="28"/>
      <c r="CVN22" s="25"/>
      <c r="CVO22" s="28"/>
      <c r="CVP22" s="28"/>
      <c r="CVQ22" s="28"/>
      <c r="CVR22" s="28"/>
      <c r="CVS22" s="28"/>
      <c r="CVT22" s="28"/>
      <c r="CVU22" s="28"/>
      <c r="CVV22" s="28"/>
      <c r="CVW22" s="28"/>
      <c r="CVX22" s="109"/>
      <c r="CVY22" s="27"/>
      <c r="CVZ22" s="28"/>
      <c r="CWA22" s="25"/>
      <c r="CWB22" s="28"/>
      <c r="CWC22" s="28"/>
      <c r="CWD22" s="28"/>
      <c r="CWE22" s="28"/>
      <c r="CWF22" s="28"/>
      <c r="CWG22" s="28"/>
      <c r="CWH22" s="28"/>
      <c r="CWI22" s="28"/>
      <c r="CWJ22" s="28"/>
      <c r="CWK22" s="109"/>
      <c r="CWL22" s="27"/>
      <c r="CWM22" s="28"/>
      <c r="CWN22" s="25"/>
      <c r="CWO22" s="28"/>
      <c r="CWP22" s="28"/>
      <c r="CWQ22" s="28"/>
      <c r="CWR22" s="28"/>
      <c r="CWS22" s="28"/>
      <c r="CWT22" s="28"/>
      <c r="CWU22" s="28"/>
      <c r="CWV22" s="28"/>
      <c r="CWW22" s="28"/>
      <c r="CWX22" s="109"/>
      <c r="CWY22" s="27"/>
      <c r="CWZ22" s="28"/>
      <c r="CXA22" s="25"/>
      <c r="CXB22" s="28"/>
      <c r="CXC22" s="28"/>
      <c r="CXD22" s="28"/>
      <c r="CXE22" s="28"/>
      <c r="CXF22" s="28"/>
      <c r="CXG22" s="28"/>
      <c r="CXH22" s="28"/>
      <c r="CXI22" s="28"/>
      <c r="CXJ22" s="28"/>
      <c r="CXK22" s="109"/>
      <c r="CXL22" s="27"/>
      <c r="CXM22" s="28"/>
      <c r="CXN22" s="25"/>
      <c r="CXO22" s="28"/>
      <c r="CXP22" s="28"/>
      <c r="CXQ22" s="28"/>
      <c r="CXR22" s="28"/>
      <c r="CXS22" s="28"/>
      <c r="CXT22" s="28"/>
      <c r="CXU22" s="28"/>
      <c r="CXV22" s="28"/>
      <c r="CXW22" s="28"/>
      <c r="CXX22" s="109"/>
      <c r="CXY22" s="27"/>
      <c r="CXZ22" s="28"/>
      <c r="CYA22" s="25"/>
      <c r="CYB22" s="28"/>
      <c r="CYC22" s="28"/>
      <c r="CYD22" s="28"/>
      <c r="CYE22" s="28"/>
      <c r="CYF22" s="28"/>
      <c r="CYG22" s="28"/>
      <c r="CYH22" s="28"/>
      <c r="CYI22" s="28"/>
      <c r="CYJ22" s="28"/>
      <c r="CYK22" s="109"/>
      <c r="CYL22" s="27"/>
      <c r="CYM22" s="28"/>
      <c r="CYN22" s="25"/>
      <c r="CYO22" s="28"/>
      <c r="CYP22" s="28"/>
      <c r="CYQ22" s="28"/>
      <c r="CYR22" s="28"/>
      <c r="CYS22" s="28"/>
      <c r="CYT22" s="28"/>
      <c r="CYU22" s="28"/>
      <c r="CYV22" s="28"/>
      <c r="CYW22" s="28"/>
      <c r="CYX22" s="109"/>
      <c r="CYY22" s="27"/>
      <c r="CYZ22" s="28"/>
      <c r="CZA22" s="25"/>
      <c r="CZB22" s="28"/>
      <c r="CZC22" s="28"/>
      <c r="CZD22" s="28"/>
      <c r="CZE22" s="28"/>
      <c r="CZF22" s="28"/>
      <c r="CZG22" s="28"/>
      <c r="CZH22" s="28"/>
      <c r="CZI22" s="28"/>
      <c r="CZJ22" s="28"/>
      <c r="CZK22" s="109"/>
      <c r="CZL22" s="27"/>
      <c r="CZM22" s="28"/>
      <c r="CZN22" s="25"/>
      <c r="CZO22" s="28"/>
      <c r="CZP22" s="28"/>
      <c r="CZQ22" s="28"/>
      <c r="CZR22" s="28"/>
      <c r="CZS22" s="28"/>
      <c r="CZT22" s="28"/>
      <c r="CZU22" s="28"/>
      <c r="CZV22" s="28"/>
      <c r="CZW22" s="28"/>
      <c r="CZX22" s="109"/>
      <c r="CZY22" s="27"/>
      <c r="CZZ22" s="28"/>
      <c r="DAA22" s="25"/>
      <c r="DAB22" s="28"/>
      <c r="DAC22" s="28"/>
      <c r="DAD22" s="28"/>
      <c r="DAE22" s="28"/>
      <c r="DAF22" s="28"/>
      <c r="DAG22" s="28"/>
      <c r="DAH22" s="28"/>
      <c r="DAI22" s="28"/>
      <c r="DAJ22" s="28"/>
      <c r="DAK22" s="109"/>
      <c r="DAL22" s="27"/>
      <c r="DAM22" s="28"/>
      <c r="DAN22" s="25"/>
      <c r="DAO22" s="28"/>
      <c r="DAP22" s="28"/>
      <c r="DAQ22" s="28"/>
      <c r="DAR22" s="28"/>
      <c r="DAS22" s="28"/>
      <c r="DAT22" s="28"/>
      <c r="DAU22" s="28"/>
      <c r="DAV22" s="28"/>
      <c r="DAW22" s="28"/>
      <c r="DAX22" s="109"/>
      <c r="DAY22" s="27"/>
      <c r="DAZ22" s="28"/>
      <c r="DBA22" s="25"/>
      <c r="DBB22" s="28"/>
      <c r="DBC22" s="28"/>
      <c r="DBD22" s="28"/>
      <c r="DBE22" s="28"/>
      <c r="DBF22" s="28"/>
      <c r="DBG22" s="28"/>
      <c r="DBH22" s="28"/>
      <c r="DBI22" s="28"/>
      <c r="DBJ22" s="28"/>
      <c r="DBK22" s="109"/>
      <c r="DBL22" s="27"/>
      <c r="DBM22" s="28"/>
      <c r="DBN22" s="25"/>
      <c r="DBO22" s="28"/>
      <c r="DBP22" s="28"/>
      <c r="DBQ22" s="28"/>
      <c r="DBR22" s="28"/>
      <c r="DBS22" s="28"/>
      <c r="DBT22" s="28"/>
      <c r="DBU22" s="28"/>
      <c r="DBV22" s="28"/>
      <c r="DBW22" s="28"/>
      <c r="DBX22" s="109"/>
      <c r="DBY22" s="27"/>
      <c r="DBZ22" s="28"/>
      <c r="DCA22" s="25"/>
      <c r="DCB22" s="28"/>
      <c r="DCC22" s="28"/>
      <c r="DCD22" s="28"/>
      <c r="DCE22" s="28"/>
      <c r="DCF22" s="28"/>
      <c r="DCG22" s="28"/>
      <c r="DCH22" s="28"/>
      <c r="DCI22" s="28"/>
      <c r="DCJ22" s="28"/>
      <c r="DCK22" s="109"/>
      <c r="DCL22" s="27"/>
      <c r="DCM22" s="28"/>
      <c r="DCN22" s="25"/>
      <c r="DCO22" s="28"/>
      <c r="DCP22" s="28"/>
      <c r="DCQ22" s="28"/>
      <c r="DCR22" s="28"/>
      <c r="DCS22" s="28"/>
      <c r="DCT22" s="28"/>
      <c r="DCU22" s="28"/>
      <c r="DCV22" s="28"/>
      <c r="DCW22" s="28"/>
      <c r="DCX22" s="109"/>
      <c r="DCY22" s="27"/>
      <c r="DCZ22" s="28"/>
      <c r="DDA22" s="25"/>
      <c r="DDB22" s="28"/>
      <c r="DDC22" s="28"/>
      <c r="DDD22" s="28"/>
      <c r="DDE22" s="28"/>
      <c r="DDF22" s="28"/>
      <c r="DDG22" s="28"/>
      <c r="DDH22" s="28"/>
      <c r="DDI22" s="28"/>
      <c r="DDJ22" s="28"/>
      <c r="DDK22" s="109"/>
      <c r="DDL22" s="27"/>
      <c r="DDM22" s="28"/>
      <c r="DDN22" s="25"/>
      <c r="DDO22" s="28"/>
      <c r="DDP22" s="28"/>
      <c r="DDQ22" s="28"/>
      <c r="DDR22" s="28"/>
      <c r="DDS22" s="28"/>
      <c r="DDT22" s="28"/>
      <c r="DDU22" s="28"/>
      <c r="DDV22" s="28"/>
      <c r="DDW22" s="28"/>
      <c r="DDX22" s="109"/>
      <c r="DDY22" s="27"/>
      <c r="DDZ22" s="28"/>
      <c r="DEA22" s="25"/>
      <c r="DEB22" s="28"/>
      <c r="DEC22" s="28"/>
      <c r="DED22" s="28"/>
      <c r="DEE22" s="28"/>
      <c r="DEF22" s="28"/>
      <c r="DEG22" s="28"/>
      <c r="DEH22" s="28"/>
      <c r="DEI22" s="28"/>
      <c r="DEJ22" s="28"/>
      <c r="DEK22" s="109"/>
      <c r="DEL22" s="27"/>
      <c r="DEM22" s="28"/>
      <c r="DEN22" s="25"/>
      <c r="DEO22" s="28"/>
      <c r="DEP22" s="28"/>
      <c r="DEQ22" s="28"/>
      <c r="DER22" s="28"/>
      <c r="DES22" s="28"/>
      <c r="DET22" s="28"/>
      <c r="DEU22" s="28"/>
      <c r="DEV22" s="28"/>
      <c r="DEW22" s="28"/>
      <c r="DEX22" s="109"/>
      <c r="DEY22" s="27"/>
      <c r="DEZ22" s="28"/>
      <c r="DFA22" s="25"/>
      <c r="DFB22" s="28"/>
      <c r="DFC22" s="28"/>
      <c r="DFD22" s="28"/>
      <c r="DFE22" s="28"/>
      <c r="DFF22" s="28"/>
      <c r="DFG22" s="28"/>
      <c r="DFH22" s="28"/>
      <c r="DFI22" s="28"/>
      <c r="DFJ22" s="28"/>
      <c r="DFK22" s="109"/>
      <c r="DFL22" s="27"/>
      <c r="DFM22" s="28"/>
      <c r="DFN22" s="25"/>
      <c r="DFO22" s="28"/>
      <c r="DFP22" s="28"/>
      <c r="DFQ22" s="28"/>
      <c r="DFR22" s="28"/>
      <c r="DFS22" s="28"/>
      <c r="DFT22" s="28"/>
      <c r="DFU22" s="28"/>
      <c r="DFV22" s="28"/>
      <c r="DFW22" s="28"/>
      <c r="DFX22" s="109"/>
      <c r="DFY22" s="27"/>
      <c r="DFZ22" s="28"/>
      <c r="DGA22" s="25"/>
      <c r="DGB22" s="28"/>
      <c r="DGC22" s="28"/>
      <c r="DGD22" s="28"/>
      <c r="DGE22" s="28"/>
      <c r="DGF22" s="28"/>
      <c r="DGG22" s="28"/>
      <c r="DGH22" s="28"/>
      <c r="DGI22" s="28"/>
      <c r="DGJ22" s="28"/>
      <c r="DGK22" s="109"/>
      <c r="DGL22" s="27"/>
      <c r="DGM22" s="28"/>
      <c r="DGN22" s="25"/>
      <c r="DGO22" s="28"/>
      <c r="DGP22" s="28"/>
      <c r="DGQ22" s="28"/>
      <c r="DGR22" s="28"/>
      <c r="DGS22" s="28"/>
      <c r="DGT22" s="28"/>
      <c r="DGU22" s="28"/>
      <c r="DGV22" s="28"/>
      <c r="DGW22" s="28"/>
      <c r="DGX22" s="109"/>
      <c r="DGY22" s="27"/>
      <c r="DGZ22" s="28"/>
      <c r="DHA22" s="25"/>
      <c r="DHB22" s="28"/>
      <c r="DHC22" s="28"/>
      <c r="DHD22" s="28"/>
      <c r="DHE22" s="28"/>
      <c r="DHF22" s="28"/>
      <c r="DHG22" s="28"/>
      <c r="DHH22" s="28"/>
      <c r="DHI22" s="28"/>
      <c r="DHJ22" s="28"/>
      <c r="DHK22" s="109"/>
      <c r="DHL22" s="27"/>
      <c r="DHM22" s="28"/>
      <c r="DHN22" s="25"/>
      <c r="DHO22" s="28"/>
      <c r="DHP22" s="28"/>
      <c r="DHQ22" s="28"/>
      <c r="DHR22" s="28"/>
      <c r="DHS22" s="28"/>
      <c r="DHT22" s="28"/>
      <c r="DHU22" s="28"/>
      <c r="DHV22" s="28"/>
      <c r="DHW22" s="28"/>
      <c r="DHX22" s="109"/>
      <c r="DHY22" s="27"/>
      <c r="DHZ22" s="28"/>
      <c r="DIA22" s="25"/>
      <c r="DIB22" s="28"/>
      <c r="DIC22" s="28"/>
      <c r="DID22" s="28"/>
      <c r="DIE22" s="28"/>
      <c r="DIF22" s="28"/>
      <c r="DIG22" s="28"/>
      <c r="DIH22" s="28"/>
      <c r="DII22" s="28"/>
      <c r="DIJ22" s="28"/>
      <c r="DIK22" s="109"/>
      <c r="DIL22" s="27"/>
      <c r="DIM22" s="28"/>
      <c r="DIN22" s="25"/>
      <c r="DIO22" s="28"/>
      <c r="DIP22" s="28"/>
      <c r="DIQ22" s="28"/>
      <c r="DIR22" s="28"/>
      <c r="DIS22" s="28"/>
      <c r="DIT22" s="28"/>
      <c r="DIU22" s="28"/>
      <c r="DIV22" s="28"/>
      <c r="DIW22" s="28"/>
      <c r="DIX22" s="109"/>
      <c r="DIY22" s="27"/>
      <c r="DIZ22" s="28"/>
      <c r="DJA22" s="25"/>
      <c r="DJB22" s="28"/>
      <c r="DJC22" s="28"/>
      <c r="DJD22" s="28"/>
      <c r="DJE22" s="28"/>
      <c r="DJF22" s="28"/>
      <c r="DJG22" s="28"/>
      <c r="DJH22" s="28"/>
      <c r="DJI22" s="28"/>
      <c r="DJJ22" s="28"/>
      <c r="DJK22" s="109"/>
      <c r="DJL22" s="27"/>
      <c r="DJM22" s="28"/>
      <c r="DJN22" s="25"/>
      <c r="DJO22" s="28"/>
      <c r="DJP22" s="28"/>
      <c r="DJQ22" s="28"/>
      <c r="DJR22" s="28"/>
      <c r="DJS22" s="28"/>
      <c r="DJT22" s="28"/>
      <c r="DJU22" s="28"/>
      <c r="DJV22" s="28"/>
      <c r="DJW22" s="28"/>
      <c r="DJX22" s="109"/>
      <c r="DJY22" s="27"/>
      <c r="DJZ22" s="28"/>
      <c r="DKA22" s="25"/>
      <c r="DKB22" s="28"/>
      <c r="DKC22" s="28"/>
      <c r="DKD22" s="28"/>
      <c r="DKE22" s="28"/>
      <c r="DKF22" s="28"/>
      <c r="DKG22" s="28"/>
      <c r="DKH22" s="28"/>
      <c r="DKI22" s="28"/>
      <c r="DKJ22" s="28"/>
      <c r="DKK22" s="109"/>
      <c r="DKL22" s="27"/>
      <c r="DKM22" s="28"/>
      <c r="DKN22" s="25"/>
      <c r="DKO22" s="28"/>
      <c r="DKP22" s="28"/>
      <c r="DKQ22" s="28"/>
      <c r="DKR22" s="28"/>
      <c r="DKS22" s="28"/>
      <c r="DKT22" s="28"/>
      <c r="DKU22" s="28"/>
      <c r="DKV22" s="28"/>
      <c r="DKW22" s="28"/>
      <c r="DKX22" s="109"/>
      <c r="DKY22" s="27"/>
      <c r="DKZ22" s="28"/>
      <c r="DLA22" s="25"/>
      <c r="DLB22" s="28"/>
      <c r="DLC22" s="28"/>
      <c r="DLD22" s="28"/>
      <c r="DLE22" s="28"/>
      <c r="DLF22" s="28"/>
      <c r="DLG22" s="28"/>
      <c r="DLH22" s="28"/>
      <c r="DLI22" s="28"/>
      <c r="DLJ22" s="28"/>
      <c r="DLK22" s="109"/>
      <c r="DLL22" s="27"/>
      <c r="DLM22" s="28"/>
      <c r="DLN22" s="25"/>
      <c r="DLO22" s="28"/>
      <c r="DLP22" s="28"/>
      <c r="DLQ22" s="28"/>
      <c r="DLR22" s="28"/>
      <c r="DLS22" s="28"/>
      <c r="DLT22" s="28"/>
      <c r="DLU22" s="28"/>
      <c r="DLV22" s="28"/>
      <c r="DLW22" s="28"/>
      <c r="DLX22" s="109"/>
      <c r="DLY22" s="27"/>
      <c r="DLZ22" s="28"/>
      <c r="DMA22" s="25"/>
      <c r="DMB22" s="28"/>
      <c r="DMC22" s="28"/>
      <c r="DMD22" s="28"/>
      <c r="DME22" s="28"/>
      <c r="DMF22" s="28"/>
      <c r="DMG22" s="28"/>
      <c r="DMH22" s="28"/>
      <c r="DMI22" s="28"/>
      <c r="DMJ22" s="28"/>
      <c r="DMK22" s="109"/>
      <c r="DML22" s="27"/>
      <c r="DMM22" s="28"/>
      <c r="DMN22" s="25"/>
      <c r="DMO22" s="28"/>
      <c r="DMP22" s="28"/>
      <c r="DMQ22" s="28"/>
      <c r="DMR22" s="28"/>
      <c r="DMS22" s="28"/>
      <c r="DMT22" s="28"/>
      <c r="DMU22" s="28"/>
      <c r="DMV22" s="28"/>
      <c r="DMW22" s="28"/>
      <c r="DMX22" s="109"/>
      <c r="DMY22" s="27"/>
      <c r="DMZ22" s="28"/>
      <c r="DNA22" s="25"/>
      <c r="DNB22" s="28"/>
      <c r="DNC22" s="28"/>
      <c r="DND22" s="28"/>
      <c r="DNE22" s="28"/>
      <c r="DNF22" s="28"/>
      <c r="DNG22" s="28"/>
      <c r="DNH22" s="28"/>
      <c r="DNI22" s="28"/>
      <c r="DNJ22" s="28"/>
      <c r="DNK22" s="109"/>
      <c r="DNL22" s="27"/>
      <c r="DNM22" s="28"/>
      <c r="DNN22" s="25"/>
      <c r="DNO22" s="28"/>
      <c r="DNP22" s="28"/>
      <c r="DNQ22" s="28"/>
      <c r="DNR22" s="28"/>
      <c r="DNS22" s="28"/>
      <c r="DNT22" s="28"/>
      <c r="DNU22" s="28"/>
      <c r="DNV22" s="28"/>
      <c r="DNW22" s="28"/>
      <c r="DNX22" s="109"/>
      <c r="DNY22" s="27"/>
      <c r="DNZ22" s="28"/>
      <c r="DOA22" s="25"/>
      <c r="DOB22" s="28"/>
      <c r="DOC22" s="28"/>
      <c r="DOD22" s="28"/>
      <c r="DOE22" s="28"/>
      <c r="DOF22" s="28"/>
      <c r="DOG22" s="28"/>
      <c r="DOH22" s="28"/>
      <c r="DOI22" s="28"/>
      <c r="DOJ22" s="28"/>
      <c r="DOK22" s="109"/>
      <c r="DOL22" s="27"/>
      <c r="DOM22" s="28"/>
      <c r="DON22" s="25"/>
      <c r="DOO22" s="28"/>
      <c r="DOP22" s="28"/>
      <c r="DOQ22" s="28"/>
      <c r="DOR22" s="28"/>
      <c r="DOS22" s="28"/>
      <c r="DOT22" s="28"/>
      <c r="DOU22" s="28"/>
      <c r="DOV22" s="28"/>
      <c r="DOW22" s="28"/>
      <c r="DOX22" s="109"/>
      <c r="DOY22" s="27"/>
      <c r="DOZ22" s="28"/>
      <c r="DPA22" s="25"/>
      <c r="DPB22" s="28"/>
      <c r="DPC22" s="28"/>
      <c r="DPD22" s="28"/>
      <c r="DPE22" s="28"/>
      <c r="DPF22" s="28"/>
      <c r="DPG22" s="28"/>
      <c r="DPH22" s="28"/>
      <c r="DPI22" s="28"/>
      <c r="DPJ22" s="28"/>
      <c r="DPK22" s="109"/>
      <c r="DPL22" s="27"/>
      <c r="DPM22" s="28"/>
      <c r="DPN22" s="25"/>
      <c r="DPO22" s="28"/>
      <c r="DPP22" s="28"/>
      <c r="DPQ22" s="28"/>
      <c r="DPR22" s="28"/>
      <c r="DPS22" s="28"/>
      <c r="DPT22" s="28"/>
      <c r="DPU22" s="28"/>
      <c r="DPV22" s="28"/>
      <c r="DPW22" s="28"/>
      <c r="DPX22" s="109"/>
      <c r="DPY22" s="27"/>
      <c r="DPZ22" s="28"/>
      <c r="DQA22" s="25"/>
      <c r="DQB22" s="28"/>
      <c r="DQC22" s="28"/>
      <c r="DQD22" s="28"/>
      <c r="DQE22" s="28"/>
      <c r="DQF22" s="28"/>
      <c r="DQG22" s="28"/>
      <c r="DQH22" s="28"/>
      <c r="DQI22" s="28"/>
      <c r="DQJ22" s="28"/>
      <c r="DQK22" s="109"/>
      <c r="DQL22" s="27"/>
      <c r="DQM22" s="28"/>
      <c r="DQN22" s="25"/>
      <c r="DQO22" s="28"/>
      <c r="DQP22" s="28"/>
      <c r="DQQ22" s="28"/>
      <c r="DQR22" s="28"/>
      <c r="DQS22" s="28"/>
      <c r="DQT22" s="28"/>
      <c r="DQU22" s="28"/>
      <c r="DQV22" s="28"/>
      <c r="DQW22" s="28"/>
      <c r="DQX22" s="109"/>
      <c r="DQY22" s="27"/>
      <c r="DQZ22" s="28"/>
      <c r="DRA22" s="25"/>
      <c r="DRB22" s="28"/>
      <c r="DRC22" s="28"/>
      <c r="DRD22" s="28"/>
      <c r="DRE22" s="28"/>
      <c r="DRF22" s="28"/>
      <c r="DRG22" s="28"/>
      <c r="DRH22" s="28"/>
      <c r="DRI22" s="28"/>
      <c r="DRJ22" s="28"/>
      <c r="DRK22" s="109"/>
      <c r="DRL22" s="27"/>
      <c r="DRM22" s="28"/>
      <c r="DRN22" s="25"/>
      <c r="DRO22" s="28"/>
      <c r="DRP22" s="28"/>
      <c r="DRQ22" s="28"/>
      <c r="DRR22" s="28"/>
      <c r="DRS22" s="28"/>
      <c r="DRT22" s="28"/>
      <c r="DRU22" s="28"/>
      <c r="DRV22" s="28"/>
      <c r="DRW22" s="28"/>
      <c r="DRX22" s="109"/>
      <c r="DRY22" s="27"/>
      <c r="DRZ22" s="28"/>
      <c r="DSA22" s="25"/>
      <c r="DSB22" s="28"/>
      <c r="DSC22" s="28"/>
      <c r="DSD22" s="28"/>
      <c r="DSE22" s="28"/>
      <c r="DSF22" s="28"/>
      <c r="DSG22" s="28"/>
      <c r="DSH22" s="28"/>
      <c r="DSI22" s="28"/>
      <c r="DSJ22" s="28"/>
      <c r="DSK22" s="109"/>
      <c r="DSL22" s="27"/>
      <c r="DSM22" s="28"/>
      <c r="DSN22" s="25"/>
      <c r="DSO22" s="28"/>
      <c r="DSP22" s="28"/>
      <c r="DSQ22" s="28"/>
      <c r="DSR22" s="28"/>
      <c r="DSS22" s="28"/>
      <c r="DST22" s="28"/>
      <c r="DSU22" s="28"/>
      <c r="DSV22" s="28"/>
      <c r="DSW22" s="28"/>
      <c r="DSX22" s="109"/>
      <c r="DSY22" s="27"/>
      <c r="DSZ22" s="28"/>
      <c r="DTA22" s="25"/>
      <c r="DTB22" s="28"/>
      <c r="DTC22" s="28"/>
      <c r="DTD22" s="28"/>
      <c r="DTE22" s="28"/>
      <c r="DTF22" s="28"/>
      <c r="DTG22" s="28"/>
      <c r="DTH22" s="28"/>
      <c r="DTI22" s="28"/>
      <c r="DTJ22" s="28"/>
      <c r="DTK22" s="109"/>
      <c r="DTL22" s="27"/>
      <c r="DTM22" s="28"/>
      <c r="DTN22" s="25"/>
      <c r="DTO22" s="28"/>
      <c r="DTP22" s="28"/>
      <c r="DTQ22" s="28"/>
      <c r="DTR22" s="28"/>
      <c r="DTS22" s="28"/>
      <c r="DTT22" s="28"/>
      <c r="DTU22" s="28"/>
      <c r="DTV22" s="28"/>
      <c r="DTW22" s="28"/>
      <c r="DTX22" s="109"/>
      <c r="DTY22" s="27"/>
      <c r="DTZ22" s="28"/>
      <c r="DUA22" s="25"/>
      <c r="DUB22" s="28"/>
      <c r="DUC22" s="28"/>
      <c r="DUD22" s="28"/>
      <c r="DUE22" s="28"/>
      <c r="DUF22" s="28"/>
      <c r="DUG22" s="28"/>
      <c r="DUH22" s="28"/>
      <c r="DUI22" s="28"/>
      <c r="DUJ22" s="28"/>
      <c r="DUK22" s="109"/>
      <c r="DUL22" s="27"/>
      <c r="DUM22" s="28"/>
      <c r="DUN22" s="25"/>
      <c r="DUO22" s="28"/>
      <c r="DUP22" s="28"/>
      <c r="DUQ22" s="28"/>
      <c r="DUR22" s="28"/>
      <c r="DUS22" s="28"/>
      <c r="DUT22" s="28"/>
      <c r="DUU22" s="28"/>
      <c r="DUV22" s="28"/>
      <c r="DUW22" s="28"/>
      <c r="DUX22" s="109"/>
      <c r="DUY22" s="27"/>
      <c r="DUZ22" s="28"/>
      <c r="DVA22" s="25"/>
      <c r="DVB22" s="28"/>
      <c r="DVC22" s="28"/>
      <c r="DVD22" s="28"/>
      <c r="DVE22" s="28"/>
      <c r="DVF22" s="28"/>
      <c r="DVG22" s="28"/>
      <c r="DVH22" s="28"/>
      <c r="DVI22" s="28"/>
      <c r="DVJ22" s="28"/>
      <c r="DVK22" s="109"/>
      <c r="DVL22" s="27"/>
      <c r="DVM22" s="28"/>
      <c r="DVN22" s="25"/>
      <c r="DVO22" s="28"/>
      <c r="DVP22" s="28"/>
      <c r="DVQ22" s="28"/>
      <c r="DVR22" s="28"/>
      <c r="DVS22" s="28"/>
      <c r="DVT22" s="28"/>
      <c r="DVU22" s="28"/>
      <c r="DVV22" s="28"/>
      <c r="DVW22" s="28"/>
      <c r="DVX22" s="109"/>
      <c r="DVY22" s="27"/>
      <c r="DVZ22" s="28"/>
      <c r="DWA22" s="25"/>
      <c r="DWB22" s="28"/>
      <c r="DWC22" s="28"/>
      <c r="DWD22" s="28"/>
      <c r="DWE22" s="28"/>
      <c r="DWF22" s="28"/>
      <c r="DWG22" s="28"/>
      <c r="DWH22" s="28"/>
      <c r="DWI22" s="28"/>
      <c r="DWJ22" s="28"/>
      <c r="DWK22" s="109"/>
      <c r="DWL22" s="27"/>
      <c r="DWM22" s="28"/>
      <c r="DWN22" s="25"/>
      <c r="DWO22" s="28"/>
      <c r="DWP22" s="28"/>
      <c r="DWQ22" s="28"/>
      <c r="DWR22" s="28"/>
      <c r="DWS22" s="28"/>
      <c r="DWT22" s="28"/>
      <c r="DWU22" s="28"/>
      <c r="DWV22" s="28"/>
      <c r="DWW22" s="28"/>
      <c r="DWX22" s="109"/>
      <c r="DWY22" s="27"/>
      <c r="DWZ22" s="28"/>
      <c r="DXA22" s="25"/>
      <c r="DXB22" s="28"/>
      <c r="DXC22" s="28"/>
      <c r="DXD22" s="28"/>
      <c r="DXE22" s="28"/>
      <c r="DXF22" s="28"/>
      <c r="DXG22" s="28"/>
      <c r="DXH22" s="28"/>
      <c r="DXI22" s="28"/>
      <c r="DXJ22" s="28"/>
      <c r="DXK22" s="109"/>
      <c r="DXL22" s="27"/>
      <c r="DXM22" s="28"/>
      <c r="DXN22" s="25"/>
      <c r="DXO22" s="28"/>
      <c r="DXP22" s="28"/>
      <c r="DXQ22" s="28"/>
      <c r="DXR22" s="28"/>
      <c r="DXS22" s="28"/>
      <c r="DXT22" s="28"/>
      <c r="DXU22" s="28"/>
      <c r="DXV22" s="28"/>
      <c r="DXW22" s="28"/>
      <c r="DXX22" s="109"/>
      <c r="DXY22" s="27"/>
      <c r="DXZ22" s="28"/>
      <c r="DYA22" s="25"/>
      <c r="DYB22" s="28"/>
      <c r="DYC22" s="28"/>
      <c r="DYD22" s="28"/>
      <c r="DYE22" s="28"/>
      <c r="DYF22" s="28"/>
      <c r="DYG22" s="28"/>
      <c r="DYH22" s="28"/>
      <c r="DYI22" s="28"/>
      <c r="DYJ22" s="28"/>
      <c r="DYK22" s="109"/>
      <c r="DYL22" s="27"/>
      <c r="DYM22" s="28"/>
      <c r="DYN22" s="25"/>
      <c r="DYO22" s="28"/>
      <c r="DYP22" s="28"/>
      <c r="DYQ22" s="28"/>
      <c r="DYR22" s="28"/>
      <c r="DYS22" s="28"/>
      <c r="DYT22" s="28"/>
      <c r="DYU22" s="28"/>
      <c r="DYV22" s="28"/>
      <c r="DYW22" s="28"/>
      <c r="DYX22" s="109"/>
      <c r="DYY22" s="27"/>
      <c r="DYZ22" s="28"/>
      <c r="DZA22" s="25"/>
      <c r="DZB22" s="28"/>
      <c r="DZC22" s="28"/>
      <c r="DZD22" s="28"/>
      <c r="DZE22" s="28"/>
      <c r="DZF22" s="28"/>
      <c r="DZG22" s="28"/>
      <c r="DZH22" s="28"/>
      <c r="DZI22" s="28"/>
      <c r="DZJ22" s="28"/>
      <c r="DZK22" s="109"/>
      <c r="DZL22" s="27"/>
      <c r="DZM22" s="28"/>
      <c r="DZN22" s="25"/>
      <c r="DZO22" s="28"/>
      <c r="DZP22" s="28"/>
      <c r="DZQ22" s="28"/>
      <c r="DZR22" s="28"/>
      <c r="DZS22" s="28"/>
      <c r="DZT22" s="28"/>
      <c r="DZU22" s="28"/>
      <c r="DZV22" s="28"/>
      <c r="DZW22" s="28"/>
      <c r="DZX22" s="109"/>
      <c r="DZY22" s="27"/>
      <c r="DZZ22" s="28"/>
      <c r="EAA22" s="25"/>
      <c r="EAB22" s="28"/>
      <c r="EAC22" s="28"/>
      <c r="EAD22" s="28"/>
      <c r="EAE22" s="28"/>
      <c r="EAF22" s="28"/>
      <c r="EAG22" s="28"/>
      <c r="EAH22" s="28"/>
      <c r="EAI22" s="28"/>
      <c r="EAJ22" s="28"/>
      <c r="EAK22" s="109"/>
      <c r="EAL22" s="27"/>
      <c r="EAM22" s="28"/>
      <c r="EAN22" s="25"/>
      <c r="EAO22" s="28"/>
      <c r="EAP22" s="28"/>
      <c r="EAQ22" s="28"/>
      <c r="EAR22" s="28"/>
      <c r="EAS22" s="28"/>
      <c r="EAT22" s="28"/>
      <c r="EAU22" s="28"/>
      <c r="EAV22" s="28"/>
      <c r="EAW22" s="28"/>
      <c r="EAX22" s="109"/>
      <c r="EAY22" s="27"/>
      <c r="EAZ22" s="28"/>
      <c r="EBA22" s="25"/>
      <c r="EBB22" s="28"/>
      <c r="EBC22" s="28"/>
      <c r="EBD22" s="28"/>
      <c r="EBE22" s="28"/>
      <c r="EBF22" s="28"/>
      <c r="EBG22" s="28"/>
      <c r="EBH22" s="28"/>
      <c r="EBI22" s="28"/>
      <c r="EBJ22" s="28"/>
      <c r="EBK22" s="109"/>
      <c r="EBL22" s="27"/>
      <c r="EBM22" s="28"/>
      <c r="EBN22" s="25"/>
      <c r="EBO22" s="28"/>
      <c r="EBP22" s="28"/>
      <c r="EBQ22" s="28"/>
      <c r="EBR22" s="28"/>
      <c r="EBS22" s="28"/>
      <c r="EBT22" s="28"/>
      <c r="EBU22" s="28"/>
      <c r="EBV22" s="28"/>
      <c r="EBW22" s="28"/>
      <c r="EBX22" s="109"/>
      <c r="EBY22" s="27"/>
      <c r="EBZ22" s="28"/>
      <c r="ECA22" s="25"/>
      <c r="ECB22" s="28"/>
      <c r="ECC22" s="28"/>
      <c r="ECD22" s="28"/>
      <c r="ECE22" s="28"/>
      <c r="ECF22" s="28"/>
      <c r="ECG22" s="28"/>
      <c r="ECH22" s="28"/>
      <c r="ECI22" s="28"/>
      <c r="ECJ22" s="28"/>
      <c r="ECK22" s="109"/>
      <c r="ECL22" s="27"/>
      <c r="ECM22" s="28"/>
      <c r="ECN22" s="25"/>
      <c r="ECO22" s="28"/>
      <c r="ECP22" s="28"/>
      <c r="ECQ22" s="28"/>
      <c r="ECR22" s="28"/>
      <c r="ECS22" s="28"/>
      <c r="ECT22" s="28"/>
      <c r="ECU22" s="28"/>
      <c r="ECV22" s="28"/>
      <c r="ECW22" s="28"/>
      <c r="ECX22" s="109"/>
      <c r="ECY22" s="27"/>
      <c r="ECZ22" s="28"/>
      <c r="EDA22" s="25"/>
      <c r="EDB22" s="28"/>
      <c r="EDC22" s="28"/>
      <c r="EDD22" s="28"/>
      <c r="EDE22" s="28"/>
      <c r="EDF22" s="28"/>
      <c r="EDG22" s="28"/>
      <c r="EDH22" s="28"/>
      <c r="EDI22" s="28"/>
      <c r="EDJ22" s="28"/>
      <c r="EDK22" s="109"/>
      <c r="EDL22" s="27"/>
      <c r="EDM22" s="28"/>
      <c r="EDN22" s="25"/>
      <c r="EDO22" s="28"/>
      <c r="EDP22" s="28"/>
      <c r="EDQ22" s="28"/>
      <c r="EDR22" s="28"/>
      <c r="EDS22" s="28"/>
      <c r="EDT22" s="28"/>
      <c r="EDU22" s="28"/>
      <c r="EDV22" s="28"/>
      <c r="EDW22" s="28"/>
      <c r="EDX22" s="109"/>
      <c r="EDY22" s="27"/>
      <c r="EDZ22" s="28"/>
      <c r="EEA22" s="25"/>
      <c r="EEB22" s="28"/>
      <c r="EEC22" s="28"/>
      <c r="EED22" s="28"/>
      <c r="EEE22" s="28"/>
      <c r="EEF22" s="28"/>
      <c r="EEG22" s="28"/>
      <c r="EEH22" s="28"/>
      <c r="EEI22" s="28"/>
      <c r="EEJ22" s="28"/>
      <c r="EEK22" s="109"/>
      <c r="EEL22" s="27"/>
      <c r="EEM22" s="28"/>
      <c r="EEN22" s="25"/>
      <c r="EEO22" s="28"/>
      <c r="EEP22" s="28"/>
      <c r="EEQ22" s="28"/>
      <c r="EER22" s="28"/>
      <c r="EES22" s="28"/>
      <c r="EET22" s="28"/>
      <c r="EEU22" s="28"/>
      <c r="EEV22" s="28"/>
      <c r="EEW22" s="28"/>
      <c r="EEX22" s="109"/>
      <c r="EEY22" s="27"/>
      <c r="EEZ22" s="28"/>
      <c r="EFA22" s="25"/>
      <c r="EFB22" s="28"/>
      <c r="EFC22" s="28"/>
      <c r="EFD22" s="28"/>
      <c r="EFE22" s="28"/>
      <c r="EFF22" s="28"/>
      <c r="EFG22" s="28"/>
      <c r="EFH22" s="28"/>
      <c r="EFI22" s="28"/>
      <c r="EFJ22" s="28"/>
      <c r="EFK22" s="109"/>
      <c r="EFL22" s="27"/>
      <c r="EFM22" s="28"/>
      <c r="EFN22" s="25"/>
      <c r="EFO22" s="28"/>
      <c r="EFP22" s="28"/>
      <c r="EFQ22" s="28"/>
      <c r="EFR22" s="28"/>
      <c r="EFS22" s="28"/>
      <c r="EFT22" s="28"/>
      <c r="EFU22" s="28"/>
      <c r="EFV22" s="28"/>
      <c r="EFW22" s="28"/>
      <c r="EFX22" s="109"/>
      <c r="EFY22" s="27"/>
      <c r="EFZ22" s="28"/>
      <c r="EGA22" s="25"/>
      <c r="EGB22" s="28"/>
      <c r="EGC22" s="28"/>
      <c r="EGD22" s="28"/>
      <c r="EGE22" s="28"/>
      <c r="EGF22" s="28"/>
      <c r="EGG22" s="28"/>
      <c r="EGH22" s="28"/>
      <c r="EGI22" s="28"/>
      <c r="EGJ22" s="28"/>
      <c r="EGK22" s="109"/>
      <c r="EGL22" s="27"/>
      <c r="EGM22" s="28"/>
      <c r="EGN22" s="25"/>
      <c r="EGO22" s="28"/>
      <c r="EGP22" s="28"/>
      <c r="EGQ22" s="28"/>
      <c r="EGR22" s="28"/>
      <c r="EGS22" s="28"/>
      <c r="EGT22" s="28"/>
      <c r="EGU22" s="28"/>
      <c r="EGV22" s="28"/>
      <c r="EGW22" s="28"/>
      <c r="EGX22" s="109"/>
      <c r="EGY22" s="27"/>
      <c r="EGZ22" s="28"/>
      <c r="EHA22" s="25"/>
      <c r="EHB22" s="28"/>
      <c r="EHC22" s="28"/>
      <c r="EHD22" s="28"/>
      <c r="EHE22" s="28"/>
      <c r="EHF22" s="28"/>
      <c r="EHG22" s="28"/>
      <c r="EHH22" s="28"/>
      <c r="EHI22" s="28"/>
      <c r="EHJ22" s="28"/>
      <c r="EHK22" s="109"/>
      <c r="EHL22" s="27"/>
      <c r="EHM22" s="28"/>
      <c r="EHN22" s="25"/>
      <c r="EHO22" s="28"/>
      <c r="EHP22" s="28"/>
      <c r="EHQ22" s="28"/>
      <c r="EHR22" s="28"/>
      <c r="EHS22" s="28"/>
      <c r="EHT22" s="28"/>
      <c r="EHU22" s="28"/>
      <c r="EHV22" s="28"/>
      <c r="EHW22" s="28"/>
      <c r="EHX22" s="109"/>
      <c r="EHY22" s="27"/>
      <c r="EHZ22" s="28"/>
      <c r="EIA22" s="25"/>
      <c r="EIB22" s="28"/>
      <c r="EIC22" s="28"/>
      <c r="EID22" s="28"/>
      <c r="EIE22" s="28"/>
      <c r="EIF22" s="28"/>
      <c r="EIG22" s="28"/>
      <c r="EIH22" s="28"/>
      <c r="EII22" s="28"/>
      <c r="EIJ22" s="28"/>
      <c r="EIK22" s="109"/>
      <c r="EIL22" s="27"/>
      <c r="EIM22" s="28"/>
      <c r="EIN22" s="25"/>
      <c r="EIO22" s="28"/>
      <c r="EIP22" s="28"/>
      <c r="EIQ22" s="28"/>
      <c r="EIR22" s="28"/>
      <c r="EIS22" s="28"/>
      <c r="EIT22" s="28"/>
      <c r="EIU22" s="28"/>
      <c r="EIV22" s="28"/>
      <c r="EIW22" s="28"/>
      <c r="EIX22" s="109"/>
      <c r="EIY22" s="27"/>
      <c r="EIZ22" s="28"/>
      <c r="EJA22" s="25"/>
      <c r="EJB22" s="28"/>
      <c r="EJC22" s="28"/>
      <c r="EJD22" s="28"/>
      <c r="EJE22" s="28"/>
      <c r="EJF22" s="28"/>
      <c r="EJG22" s="28"/>
      <c r="EJH22" s="28"/>
      <c r="EJI22" s="28"/>
      <c r="EJJ22" s="28"/>
      <c r="EJK22" s="109"/>
      <c r="EJL22" s="27"/>
      <c r="EJM22" s="28"/>
      <c r="EJN22" s="25"/>
      <c r="EJO22" s="28"/>
      <c r="EJP22" s="28"/>
      <c r="EJQ22" s="28"/>
      <c r="EJR22" s="28"/>
      <c r="EJS22" s="28"/>
      <c r="EJT22" s="28"/>
      <c r="EJU22" s="28"/>
      <c r="EJV22" s="28"/>
      <c r="EJW22" s="28"/>
      <c r="EJX22" s="109"/>
      <c r="EJY22" s="27"/>
      <c r="EJZ22" s="28"/>
      <c r="EKA22" s="25"/>
      <c r="EKB22" s="28"/>
      <c r="EKC22" s="28"/>
      <c r="EKD22" s="28"/>
      <c r="EKE22" s="28"/>
      <c r="EKF22" s="28"/>
      <c r="EKG22" s="28"/>
      <c r="EKH22" s="28"/>
      <c r="EKI22" s="28"/>
      <c r="EKJ22" s="28"/>
      <c r="EKK22" s="109"/>
      <c r="EKL22" s="27"/>
      <c r="EKM22" s="28"/>
      <c r="EKN22" s="25"/>
      <c r="EKO22" s="28"/>
      <c r="EKP22" s="28"/>
      <c r="EKQ22" s="28"/>
      <c r="EKR22" s="28"/>
      <c r="EKS22" s="28"/>
      <c r="EKT22" s="28"/>
      <c r="EKU22" s="28"/>
      <c r="EKV22" s="28"/>
      <c r="EKW22" s="28"/>
      <c r="EKX22" s="109"/>
      <c r="EKY22" s="27"/>
      <c r="EKZ22" s="28"/>
      <c r="ELA22" s="25"/>
      <c r="ELB22" s="28"/>
      <c r="ELC22" s="28"/>
      <c r="ELD22" s="28"/>
      <c r="ELE22" s="28"/>
      <c r="ELF22" s="28"/>
      <c r="ELG22" s="28"/>
      <c r="ELH22" s="28"/>
      <c r="ELI22" s="28"/>
      <c r="ELJ22" s="28"/>
      <c r="ELK22" s="109"/>
      <c r="ELL22" s="27"/>
      <c r="ELM22" s="28"/>
      <c r="ELN22" s="25"/>
      <c r="ELO22" s="28"/>
      <c r="ELP22" s="28"/>
      <c r="ELQ22" s="28"/>
      <c r="ELR22" s="28"/>
      <c r="ELS22" s="28"/>
      <c r="ELT22" s="28"/>
      <c r="ELU22" s="28"/>
      <c r="ELV22" s="28"/>
      <c r="ELW22" s="28"/>
      <c r="ELX22" s="109"/>
      <c r="ELY22" s="27"/>
      <c r="ELZ22" s="28"/>
      <c r="EMA22" s="25"/>
      <c r="EMB22" s="28"/>
      <c r="EMC22" s="28"/>
      <c r="EMD22" s="28"/>
      <c r="EME22" s="28"/>
      <c r="EMF22" s="28"/>
      <c r="EMG22" s="28"/>
      <c r="EMH22" s="28"/>
      <c r="EMI22" s="28"/>
      <c r="EMJ22" s="28"/>
      <c r="EMK22" s="109"/>
      <c r="EML22" s="27"/>
      <c r="EMM22" s="28"/>
      <c r="EMN22" s="25"/>
      <c r="EMO22" s="28"/>
      <c r="EMP22" s="28"/>
      <c r="EMQ22" s="28"/>
      <c r="EMR22" s="28"/>
      <c r="EMS22" s="28"/>
      <c r="EMT22" s="28"/>
      <c r="EMU22" s="28"/>
      <c r="EMV22" s="28"/>
      <c r="EMW22" s="28"/>
      <c r="EMX22" s="109"/>
      <c r="EMY22" s="27"/>
      <c r="EMZ22" s="28"/>
      <c r="ENA22" s="25"/>
      <c r="ENB22" s="28"/>
      <c r="ENC22" s="28"/>
      <c r="END22" s="28"/>
      <c r="ENE22" s="28"/>
      <c r="ENF22" s="28"/>
      <c r="ENG22" s="28"/>
      <c r="ENH22" s="28"/>
      <c r="ENI22" s="28"/>
      <c r="ENJ22" s="28"/>
      <c r="ENK22" s="109"/>
      <c r="ENL22" s="27"/>
      <c r="ENM22" s="28"/>
      <c r="ENN22" s="25"/>
      <c r="ENO22" s="28"/>
      <c r="ENP22" s="28"/>
      <c r="ENQ22" s="28"/>
      <c r="ENR22" s="28"/>
      <c r="ENS22" s="28"/>
      <c r="ENT22" s="28"/>
      <c r="ENU22" s="28"/>
      <c r="ENV22" s="28"/>
      <c r="ENW22" s="28"/>
      <c r="ENX22" s="109"/>
      <c r="ENY22" s="27"/>
      <c r="ENZ22" s="28"/>
      <c r="EOA22" s="25"/>
      <c r="EOB22" s="28"/>
      <c r="EOC22" s="28"/>
      <c r="EOD22" s="28"/>
      <c r="EOE22" s="28"/>
      <c r="EOF22" s="28"/>
      <c r="EOG22" s="28"/>
      <c r="EOH22" s="28"/>
      <c r="EOI22" s="28"/>
      <c r="EOJ22" s="28"/>
      <c r="EOK22" s="109"/>
      <c r="EOL22" s="27"/>
      <c r="EOM22" s="28"/>
      <c r="EON22" s="25"/>
      <c r="EOO22" s="28"/>
      <c r="EOP22" s="28"/>
      <c r="EOQ22" s="28"/>
      <c r="EOR22" s="28"/>
      <c r="EOS22" s="28"/>
      <c r="EOT22" s="28"/>
      <c r="EOU22" s="28"/>
      <c r="EOV22" s="28"/>
      <c r="EOW22" s="28"/>
      <c r="EOX22" s="109"/>
      <c r="EOY22" s="27"/>
      <c r="EOZ22" s="28"/>
      <c r="EPA22" s="25"/>
      <c r="EPB22" s="28"/>
      <c r="EPC22" s="28"/>
      <c r="EPD22" s="28"/>
      <c r="EPE22" s="28"/>
      <c r="EPF22" s="28"/>
      <c r="EPG22" s="28"/>
      <c r="EPH22" s="28"/>
      <c r="EPI22" s="28"/>
      <c r="EPJ22" s="28"/>
      <c r="EPK22" s="109"/>
      <c r="EPL22" s="27"/>
      <c r="EPM22" s="28"/>
      <c r="EPN22" s="25"/>
      <c r="EPO22" s="28"/>
      <c r="EPP22" s="28"/>
      <c r="EPQ22" s="28"/>
      <c r="EPR22" s="28"/>
      <c r="EPS22" s="28"/>
      <c r="EPT22" s="28"/>
      <c r="EPU22" s="28"/>
      <c r="EPV22" s="28"/>
      <c r="EPW22" s="28"/>
      <c r="EPX22" s="109"/>
      <c r="EPY22" s="27"/>
      <c r="EPZ22" s="28"/>
      <c r="EQA22" s="25"/>
      <c r="EQB22" s="28"/>
      <c r="EQC22" s="28"/>
      <c r="EQD22" s="28"/>
      <c r="EQE22" s="28"/>
      <c r="EQF22" s="28"/>
      <c r="EQG22" s="28"/>
      <c r="EQH22" s="28"/>
      <c r="EQI22" s="28"/>
      <c r="EQJ22" s="28"/>
      <c r="EQK22" s="109"/>
      <c r="EQL22" s="27"/>
      <c r="EQM22" s="28"/>
      <c r="EQN22" s="25"/>
      <c r="EQO22" s="28"/>
      <c r="EQP22" s="28"/>
      <c r="EQQ22" s="28"/>
      <c r="EQR22" s="28"/>
      <c r="EQS22" s="28"/>
      <c r="EQT22" s="28"/>
      <c r="EQU22" s="28"/>
      <c r="EQV22" s="28"/>
      <c r="EQW22" s="28"/>
      <c r="EQX22" s="109"/>
      <c r="EQY22" s="27"/>
      <c r="EQZ22" s="28"/>
      <c r="ERA22" s="25"/>
      <c r="ERB22" s="28"/>
      <c r="ERC22" s="28"/>
      <c r="ERD22" s="28"/>
      <c r="ERE22" s="28"/>
      <c r="ERF22" s="28"/>
      <c r="ERG22" s="28"/>
      <c r="ERH22" s="28"/>
      <c r="ERI22" s="28"/>
      <c r="ERJ22" s="28"/>
      <c r="ERK22" s="109"/>
      <c r="ERL22" s="27"/>
      <c r="ERM22" s="28"/>
      <c r="ERN22" s="25"/>
      <c r="ERO22" s="28"/>
      <c r="ERP22" s="28"/>
      <c r="ERQ22" s="28"/>
      <c r="ERR22" s="28"/>
      <c r="ERS22" s="28"/>
      <c r="ERT22" s="28"/>
      <c r="ERU22" s="28"/>
      <c r="ERV22" s="28"/>
      <c r="ERW22" s="28"/>
      <c r="ERX22" s="109"/>
      <c r="ERY22" s="27"/>
      <c r="ERZ22" s="28"/>
      <c r="ESA22" s="25"/>
      <c r="ESB22" s="28"/>
      <c r="ESC22" s="28"/>
      <c r="ESD22" s="28"/>
      <c r="ESE22" s="28"/>
      <c r="ESF22" s="28"/>
      <c r="ESG22" s="28"/>
      <c r="ESH22" s="28"/>
      <c r="ESI22" s="28"/>
      <c r="ESJ22" s="28"/>
      <c r="ESK22" s="109"/>
      <c r="ESL22" s="27"/>
      <c r="ESM22" s="28"/>
      <c r="ESN22" s="25"/>
      <c r="ESO22" s="28"/>
      <c r="ESP22" s="28"/>
      <c r="ESQ22" s="28"/>
      <c r="ESR22" s="28"/>
      <c r="ESS22" s="28"/>
      <c r="EST22" s="28"/>
      <c r="ESU22" s="28"/>
      <c r="ESV22" s="28"/>
      <c r="ESW22" s="28"/>
      <c r="ESX22" s="109"/>
      <c r="ESY22" s="27"/>
      <c r="ESZ22" s="28"/>
      <c r="ETA22" s="25"/>
      <c r="ETB22" s="28"/>
      <c r="ETC22" s="28"/>
      <c r="ETD22" s="28"/>
      <c r="ETE22" s="28"/>
      <c r="ETF22" s="28"/>
      <c r="ETG22" s="28"/>
      <c r="ETH22" s="28"/>
      <c r="ETI22" s="28"/>
      <c r="ETJ22" s="28"/>
      <c r="ETK22" s="109"/>
      <c r="ETL22" s="27"/>
      <c r="ETM22" s="28"/>
      <c r="ETN22" s="25"/>
      <c r="ETO22" s="28"/>
      <c r="ETP22" s="28"/>
      <c r="ETQ22" s="28"/>
      <c r="ETR22" s="28"/>
      <c r="ETS22" s="28"/>
      <c r="ETT22" s="28"/>
      <c r="ETU22" s="28"/>
      <c r="ETV22" s="28"/>
      <c r="ETW22" s="28"/>
      <c r="ETX22" s="109"/>
      <c r="ETY22" s="27"/>
      <c r="ETZ22" s="28"/>
      <c r="EUA22" s="25"/>
      <c r="EUB22" s="28"/>
      <c r="EUC22" s="28"/>
      <c r="EUD22" s="28"/>
      <c r="EUE22" s="28"/>
      <c r="EUF22" s="28"/>
      <c r="EUG22" s="28"/>
      <c r="EUH22" s="28"/>
      <c r="EUI22" s="28"/>
      <c r="EUJ22" s="28"/>
      <c r="EUK22" s="109"/>
      <c r="EUL22" s="27"/>
      <c r="EUM22" s="28"/>
      <c r="EUN22" s="25"/>
      <c r="EUO22" s="28"/>
      <c r="EUP22" s="28"/>
      <c r="EUQ22" s="28"/>
      <c r="EUR22" s="28"/>
      <c r="EUS22" s="28"/>
      <c r="EUT22" s="28"/>
      <c r="EUU22" s="28"/>
      <c r="EUV22" s="28"/>
      <c r="EUW22" s="28"/>
      <c r="EUX22" s="109"/>
      <c r="EUY22" s="27"/>
      <c r="EUZ22" s="28"/>
      <c r="EVA22" s="25"/>
      <c r="EVB22" s="28"/>
      <c r="EVC22" s="28"/>
      <c r="EVD22" s="28"/>
      <c r="EVE22" s="28"/>
      <c r="EVF22" s="28"/>
      <c r="EVG22" s="28"/>
      <c r="EVH22" s="28"/>
      <c r="EVI22" s="28"/>
      <c r="EVJ22" s="28"/>
      <c r="EVK22" s="109"/>
      <c r="EVL22" s="27"/>
      <c r="EVM22" s="28"/>
      <c r="EVN22" s="25"/>
      <c r="EVO22" s="28"/>
      <c r="EVP22" s="28"/>
      <c r="EVQ22" s="28"/>
      <c r="EVR22" s="28"/>
      <c r="EVS22" s="28"/>
      <c r="EVT22" s="28"/>
      <c r="EVU22" s="28"/>
      <c r="EVV22" s="28"/>
      <c r="EVW22" s="28"/>
      <c r="EVX22" s="109"/>
      <c r="EVY22" s="27"/>
      <c r="EVZ22" s="28"/>
      <c r="EWA22" s="25"/>
      <c r="EWB22" s="28"/>
      <c r="EWC22" s="28"/>
      <c r="EWD22" s="28"/>
      <c r="EWE22" s="28"/>
      <c r="EWF22" s="28"/>
      <c r="EWG22" s="28"/>
      <c r="EWH22" s="28"/>
      <c r="EWI22" s="28"/>
      <c r="EWJ22" s="28"/>
      <c r="EWK22" s="109"/>
      <c r="EWL22" s="27"/>
      <c r="EWM22" s="28"/>
      <c r="EWN22" s="25"/>
      <c r="EWO22" s="28"/>
      <c r="EWP22" s="28"/>
      <c r="EWQ22" s="28"/>
      <c r="EWR22" s="28"/>
      <c r="EWS22" s="28"/>
      <c r="EWT22" s="28"/>
      <c r="EWU22" s="28"/>
      <c r="EWV22" s="28"/>
      <c r="EWW22" s="28"/>
      <c r="EWX22" s="109"/>
      <c r="EWY22" s="27"/>
      <c r="EWZ22" s="28"/>
      <c r="EXA22" s="25"/>
      <c r="EXB22" s="28"/>
      <c r="EXC22" s="28"/>
      <c r="EXD22" s="28"/>
      <c r="EXE22" s="28"/>
      <c r="EXF22" s="28"/>
      <c r="EXG22" s="28"/>
      <c r="EXH22" s="28"/>
      <c r="EXI22" s="28"/>
      <c r="EXJ22" s="28"/>
      <c r="EXK22" s="109"/>
      <c r="EXL22" s="27"/>
      <c r="EXM22" s="28"/>
      <c r="EXN22" s="25"/>
      <c r="EXO22" s="28"/>
      <c r="EXP22" s="28"/>
      <c r="EXQ22" s="28"/>
      <c r="EXR22" s="28"/>
      <c r="EXS22" s="28"/>
      <c r="EXT22" s="28"/>
      <c r="EXU22" s="28"/>
      <c r="EXV22" s="28"/>
      <c r="EXW22" s="28"/>
      <c r="EXX22" s="109"/>
      <c r="EXY22" s="27"/>
      <c r="EXZ22" s="28"/>
      <c r="EYA22" s="25"/>
      <c r="EYB22" s="28"/>
      <c r="EYC22" s="28"/>
      <c r="EYD22" s="28"/>
      <c r="EYE22" s="28"/>
      <c r="EYF22" s="28"/>
      <c r="EYG22" s="28"/>
      <c r="EYH22" s="28"/>
      <c r="EYI22" s="28"/>
      <c r="EYJ22" s="28"/>
      <c r="EYK22" s="109"/>
      <c r="EYL22" s="27"/>
      <c r="EYM22" s="28"/>
      <c r="EYN22" s="25"/>
      <c r="EYO22" s="28"/>
      <c r="EYP22" s="28"/>
      <c r="EYQ22" s="28"/>
      <c r="EYR22" s="28"/>
      <c r="EYS22" s="28"/>
      <c r="EYT22" s="28"/>
      <c r="EYU22" s="28"/>
      <c r="EYV22" s="28"/>
      <c r="EYW22" s="28"/>
      <c r="EYX22" s="109"/>
      <c r="EYY22" s="27"/>
      <c r="EYZ22" s="28"/>
      <c r="EZA22" s="25"/>
      <c r="EZB22" s="28"/>
      <c r="EZC22" s="28"/>
      <c r="EZD22" s="28"/>
      <c r="EZE22" s="28"/>
      <c r="EZF22" s="28"/>
      <c r="EZG22" s="28"/>
      <c r="EZH22" s="28"/>
      <c r="EZI22" s="28"/>
      <c r="EZJ22" s="28"/>
      <c r="EZK22" s="109"/>
      <c r="EZL22" s="27"/>
      <c r="EZM22" s="28"/>
      <c r="EZN22" s="25"/>
      <c r="EZO22" s="28"/>
      <c r="EZP22" s="28"/>
      <c r="EZQ22" s="28"/>
      <c r="EZR22" s="28"/>
      <c r="EZS22" s="28"/>
      <c r="EZT22" s="28"/>
      <c r="EZU22" s="28"/>
      <c r="EZV22" s="28"/>
      <c r="EZW22" s="28"/>
      <c r="EZX22" s="109"/>
      <c r="EZY22" s="27"/>
      <c r="EZZ22" s="28"/>
      <c r="FAA22" s="25"/>
      <c r="FAB22" s="28"/>
      <c r="FAC22" s="28"/>
      <c r="FAD22" s="28"/>
      <c r="FAE22" s="28"/>
      <c r="FAF22" s="28"/>
      <c r="FAG22" s="28"/>
      <c r="FAH22" s="28"/>
      <c r="FAI22" s="28"/>
      <c r="FAJ22" s="28"/>
      <c r="FAK22" s="109"/>
      <c r="FAL22" s="27"/>
      <c r="FAM22" s="28"/>
      <c r="FAN22" s="25"/>
      <c r="FAO22" s="28"/>
      <c r="FAP22" s="28"/>
      <c r="FAQ22" s="28"/>
      <c r="FAR22" s="28"/>
      <c r="FAS22" s="28"/>
      <c r="FAT22" s="28"/>
      <c r="FAU22" s="28"/>
      <c r="FAV22" s="28"/>
      <c r="FAW22" s="28"/>
      <c r="FAX22" s="109"/>
      <c r="FAY22" s="27"/>
      <c r="FAZ22" s="28"/>
      <c r="FBA22" s="25"/>
      <c r="FBB22" s="28"/>
      <c r="FBC22" s="28"/>
      <c r="FBD22" s="28"/>
      <c r="FBE22" s="28"/>
      <c r="FBF22" s="28"/>
      <c r="FBG22" s="28"/>
      <c r="FBH22" s="28"/>
      <c r="FBI22" s="28"/>
      <c r="FBJ22" s="28"/>
      <c r="FBK22" s="109"/>
      <c r="FBL22" s="27"/>
      <c r="FBM22" s="28"/>
      <c r="FBN22" s="25"/>
      <c r="FBO22" s="28"/>
      <c r="FBP22" s="28"/>
      <c r="FBQ22" s="28"/>
      <c r="FBR22" s="28"/>
      <c r="FBS22" s="28"/>
      <c r="FBT22" s="28"/>
      <c r="FBU22" s="28"/>
      <c r="FBV22" s="28"/>
      <c r="FBW22" s="28"/>
      <c r="FBX22" s="109"/>
      <c r="FBY22" s="27"/>
      <c r="FBZ22" s="28"/>
      <c r="FCA22" s="25"/>
      <c r="FCB22" s="28"/>
      <c r="FCC22" s="28"/>
      <c r="FCD22" s="28"/>
      <c r="FCE22" s="28"/>
      <c r="FCF22" s="28"/>
      <c r="FCG22" s="28"/>
      <c r="FCH22" s="28"/>
      <c r="FCI22" s="28"/>
      <c r="FCJ22" s="28"/>
      <c r="FCK22" s="109"/>
      <c r="FCL22" s="27"/>
      <c r="FCM22" s="28"/>
      <c r="FCN22" s="25"/>
      <c r="FCO22" s="28"/>
      <c r="FCP22" s="28"/>
      <c r="FCQ22" s="28"/>
      <c r="FCR22" s="28"/>
      <c r="FCS22" s="28"/>
      <c r="FCT22" s="28"/>
      <c r="FCU22" s="28"/>
      <c r="FCV22" s="28"/>
      <c r="FCW22" s="28"/>
      <c r="FCX22" s="109"/>
      <c r="FCY22" s="27"/>
      <c r="FCZ22" s="28"/>
      <c r="FDA22" s="25"/>
      <c r="FDB22" s="28"/>
      <c r="FDC22" s="28"/>
      <c r="FDD22" s="28"/>
      <c r="FDE22" s="28"/>
      <c r="FDF22" s="28"/>
      <c r="FDG22" s="28"/>
      <c r="FDH22" s="28"/>
      <c r="FDI22" s="28"/>
      <c r="FDJ22" s="28"/>
      <c r="FDK22" s="109"/>
      <c r="FDL22" s="27"/>
      <c r="FDM22" s="28"/>
      <c r="FDN22" s="25"/>
      <c r="FDO22" s="28"/>
      <c r="FDP22" s="28"/>
      <c r="FDQ22" s="28"/>
      <c r="FDR22" s="28"/>
      <c r="FDS22" s="28"/>
      <c r="FDT22" s="28"/>
      <c r="FDU22" s="28"/>
      <c r="FDV22" s="28"/>
      <c r="FDW22" s="28"/>
      <c r="FDX22" s="109"/>
      <c r="FDY22" s="27"/>
      <c r="FDZ22" s="28"/>
      <c r="FEA22" s="25"/>
      <c r="FEB22" s="28"/>
      <c r="FEC22" s="28"/>
      <c r="FED22" s="28"/>
      <c r="FEE22" s="28"/>
      <c r="FEF22" s="28"/>
      <c r="FEG22" s="28"/>
      <c r="FEH22" s="28"/>
      <c r="FEI22" s="28"/>
      <c r="FEJ22" s="28"/>
      <c r="FEK22" s="109"/>
      <c r="FEL22" s="27"/>
      <c r="FEM22" s="28"/>
      <c r="FEN22" s="25"/>
      <c r="FEO22" s="28"/>
      <c r="FEP22" s="28"/>
      <c r="FEQ22" s="28"/>
      <c r="FER22" s="28"/>
      <c r="FES22" s="28"/>
      <c r="FET22" s="28"/>
      <c r="FEU22" s="28"/>
      <c r="FEV22" s="28"/>
      <c r="FEW22" s="28"/>
      <c r="FEX22" s="109"/>
      <c r="FEY22" s="27"/>
      <c r="FEZ22" s="28"/>
      <c r="FFA22" s="25"/>
      <c r="FFB22" s="28"/>
      <c r="FFC22" s="28"/>
      <c r="FFD22" s="28"/>
      <c r="FFE22" s="28"/>
      <c r="FFF22" s="28"/>
      <c r="FFG22" s="28"/>
      <c r="FFH22" s="28"/>
      <c r="FFI22" s="28"/>
      <c r="FFJ22" s="28"/>
      <c r="FFK22" s="109"/>
      <c r="FFL22" s="27"/>
      <c r="FFM22" s="28"/>
      <c r="FFN22" s="25"/>
      <c r="FFO22" s="28"/>
      <c r="FFP22" s="28"/>
      <c r="FFQ22" s="28"/>
      <c r="FFR22" s="28"/>
      <c r="FFS22" s="28"/>
      <c r="FFT22" s="28"/>
      <c r="FFU22" s="28"/>
      <c r="FFV22" s="28"/>
      <c r="FFW22" s="28"/>
      <c r="FFX22" s="109"/>
      <c r="FFY22" s="27"/>
      <c r="FFZ22" s="28"/>
      <c r="FGA22" s="25"/>
      <c r="FGB22" s="28"/>
      <c r="FGC22" s="28"/>
      <c r="FGD22" s="28"/>
      <c r="FGE22" s="28"/>
      <c r="FGF22" s="28"/>
      <c r="FGG22" s="28"/>
      <c r="FGH22" s="28"/>
      <c r="FGI22" s="28"/>
      <c r="FGJ22" s="28"/>
      <c r="FGK22" s="109"/>
      <c r="FGL22" s="27"/>
      <c r="FGM22" s="28"/>
      <c r="FGN22" s="25"/>
      <c r="FGO22" s="28"/>
      <c r="FGP22" s="28"/>
      <c r="FGQ22" s="28"/>
      <c r="FGR22" s="28"/>
      <c r="FGS22" s="28"/>
      <c r="FGT22" s="28"/>
      <c r="FGU22" s="28"/>
      <c r="FGV22" s="28"/>
      <c r="FGW22" s="28"/>
      <c r="FGX22" s="109"/>
      <c r="FGY22" s="27"/>
      <c r="FGZ22" s="28"/>
      <c r="FHA22" s="25"/>
      <c r="FHB22" s="28"/>
      <c r="FHC22" s="28"/>
      <c r="FHD22" s="28"/>
      <c r="FHE22" s="28"/>
      <c r="FHF22" s="28"/>
      <c r="FHG22" s="28"/>
      <c r="FHH22" s="28"/>
      <c r="FHI22" s="28"/>
      <c r="FHJ22" s="28"/>
      <c r="FHK22" s="109"/>
      <c r="FHL22" s="27"/>
      <c r="FHM22" s="28"/>
      <c r="FHN22" s="25"/>
      <c r="FHO22" s="28"/>
      <c r="FHP22" s="28"/>
      <c r="FHQ22" s="28"/>
      <c r="FHR22" s="28"/>
      <c r="FHS22" s="28"/>
      <c r="FHT22" s="28"/>
      <c r="FHU22" s="28"/>
      <c r="FHV22" s="28"/>
      <c r="FHW22" s="28"/>
      <c r="FHX22" s="109"/>
      <c r="FHY22" s="27"/>
      <c r="FHZ22" s="28"/>
      <c r="FIA22" s="25"/>
      <c r="FIB22" s="28"/>
      <c r="FIC22" s="28"/>
      <c r="FID22" s="28"/>
      <c r="FIE22" s="28"/>
      <c r="FIF22" s="28"/>
      <c r="FIG22" s="28"/>
      <c r="FIH22" s="28"/>
      <c r="FII22" s="28"/>
      <c r="FIJ22" s="28"/>
      <c r="FIK22" s="109"/>
      <c r="FIL22" s="27"/>
      <c r="FIM22" s="28"/>
      <c r="FIN22" s="25"/>
      <c r="FIO22" s="28"/>
      <c r="FIP22" s="28"/>
      <c r="FIQ22" s="28"/>
      <c r="FIR22" s="28"/>
      <c r="FIS22" s="28"/>
      <c r="FIT22" s="28"/>
      <c r="FIU22" s="28"/>
      <c r="FIV22" s="28"/>
      <c r="FIW22" s="28"/>
      <c r="FIX22" s="109"/>
      <c r="FIY22" s="27"/>
      <c r="FIZ22" s="28"/>
      <c r="FJA22" s="25"/>
      <c r="FJB22" s="28"/>
      <c r="FJC22" s="28"/>
      <c r="FJD22" s="28"/>
      <c r="FJE22" s="28"/>
      <c r="FJF22" s="28"/>
      <c r="FJG22" s="28"/>
      <c r="FJH22" s="28"/>
      <c r="FJI22" s="28"/>
      <c r="FJJ22" s="28"/>
      <c r="FJK22" s="109"/>
      <c r="FJL22" s="27"/>
      <c r="FJM22" s="28"/>
      <c r="FJN22" s="25"/>
      <c r="FJO22" s="28"/>
      <c r="FJP22" s="28"/>
      <c r="FJQ22" s="28"/>
      <c r="FJR22" s="28"/>
      <c r="FJS22" s="28"/>
      <c r="FJT22" s="28"/>
      <c r="FJU22" s="28"/>
      <c r="FJV22" s="28"/>
      <c r="FJW22" s="28"/>
      <c r="FJX22" s="109"/>
      <c r="FJY22" s="27"/>
      <c r="FJZ22" s="28"/>
      <c r="FKA22" s="25"/>
      <c r="FKB22" s="28"/>
      <c r="FKC22" s="28"/>
      <c r="FKD22" s="28"/>
      <c r="FKE22" s="28"/>
      <c r="FKF22" s="28"/>
      <c r="FKG22" s="28"/>
      <c r="FKH22" s="28"/>
      <c r="FKI22" s="28"/>
      <c r="FKJ22" s="28"/>
      <c r="FKK22" s="109"/>
      <c r="FKL22" s="27"/>
      <c r="FKM22" s="28"/>
      <c r="FKN22" s="25"/>
      <c r="FKO22" s="28"/>
      <c r="FKP22" s="28"/>
      <c r="FKQ22" s="28"/>
      <c r="FKR22" s="28"/>
      <c r="FKS22" s="28"/>
      <c r="FKT22" s="28"/>
      <c r="FKU22" s="28"/>
      <c r="FKV22" s="28"/>
      <c r="FKW22" s="28"/>
      <c r="FKX22" s="109"/>
      <c r="FKY22" s="27"/>
      <c r="FKZ22" s="28"/>
      <c r="FLA22" s="25"/>
      <c r="FLB22" s="28"/>
      <c r="FLC22" s="28"/>
      <c r="FLD22" s="28"/>
      <c r="FLE22" s="28"/>
      <c r="FLF22" s="28"/>
      <c r="FLG22" s="28"/>
      <c r="FLH22" s="28"/>
      <c r="FLI22" s="28"/>
      <c r="FLJ22" s="28"/>
      <c r="FLK22" s="109"/>
      <c r="FLL22" s="27"/>
      <c r="FLM22" s="28"/>
      <c r="FLN22" s="25"/>
      <c r="FLO22" s="28"/>
      <c r="FLP22" s="28"/>
      <c r="FLQ22" s="28"/>
      <c r="FLR22" s="28"/>
      <c r="FLS22" s="28"/>
      <c r="FLT22" s="28"/>
      <c r="FLU22" s="28"/>
      <c r="FLV22" s="28"/>
      <c r="FLW22" s="28"/>
      <c r="FLX22" s="109"/>
      <c r="FLY22" s="27"/>
      <c r="FLZ22" s="28"/>
      <c r="FMA22" s="25"/>
      <c r="FMB22" s="28"/>
      <c r="FMC22" s="28"/>
      <c r="FMD22" s="28"/>
      <c r="FME22" s="28"/>
      <c r="FMF22" s="28"/>
      <c r="FMG22" s="28"/>
      <c r="FMH22" s="28"/>
      <c r="FMI22" s="28"/>
      <c r="FMJ22" s="28"/>
      <c r="FMK22" s="109"/>
      <c r="FML22" s="27"/>
      <c r="FMM22" s="28"/>
      <c r="FMN22" s="25"/>
      <c r="FMO22" s="28"/>
      <c r="FMP22" s="28"/>
      <c r="FMQ22" s="28"/>
      <c r="FMR22" s="28"/>
      <c r="FMS22" s="28"/>
      <c r="FMT22" s="28"/>
      <c r="FMU22" s="28"/>
      <c r="FMV22" s="28"/>
      <c r="FMW22" s="28"/>
      <c r="FMX22" s="109"/>
      <c r="FMY22" s="27"/>
      <c r="FMZ22" s="28"/>
      <c r="FNA22" s="25"/>
      <c r="FNB22" s="28"/>
      <c r="FNC22" s="28"/>
      <c r="FND22" s="28"/>
      <c r="FNE22" s="28"/>
      <c r="FNF22" s="28"/>
      <c r="FNG22" s="28"/>
      <c r="FNH22" s="28"/>
      <c r="FNI22" s="28"/>
      <c r="FNJ22" s="28"/>
      <c r="FNK22" s="109"/>
      <c r="FNL22" s="27"/>
      <c r="FNM22" s="28"/>
      <c r="FNN22" s="25"/>
      <c r="FNO22" s="28"/>
      <c r="FNP22" s="28"/>
      <c r="FNQ22" s="28"/>
      <c r="FNR22" s="28"/>
      <c r="FNS22" s="28"/>
      <c r="FNT22" s="28"/>
      <c r="FNU22" s="28"/>
      <c r="FNV22" s="28"/>
      <c r="FNW22" s="28"/>
      <c r="FNX22" s="109"/>
      <c r="FNY22" s="27"/>
      <c r="FNZ22" s="28"/>
      <c r="FOA22" s="25"/>
      <c r="FOB22" s="28"/>
      <c r="FOC22" s="28"/>
      <c r="FOD22" s="28"/>
      <c r="FOE22" s="28"/>
      <c r="FOF22" s="28"/>
      <c r="FOG22" s="28"/>
      <c r="FOH22" s="28"/>
      <c r="FOI22" s="28"/>
      <c r="FOJ22" s="28"/>
      <c r="FOK22" s="109"/>
      <c r="FOL22" s="27"/>
      <c r="FOM22" s="28"/>
      <c r="FON22" s="25"/>
      <c r="FOO22" s="28"/>
      <c r="FOP22" s="28"/>
      <c r="FOQ22" s="28"/>
      <c r="FOR22" s="28"/>
      <c r="FOS22" s="28"/>
      <c r="FOT22" s="28"/>
      <c r="FOU22" s="28"/>
      <c r="FOV22" s="28"/>
      <c r="FOW22" s="28"/>
      <c r="FOX22" s="109"/>
      <c r="FOY22" s="27"/>
      <c r="FOZ22" s="28"/>
      <c r="FPA22" s="25"/>
      <c r="FPB22" s="28"/>
      <c r="FPC22" s="28"/>
      <c r="FPD22" s="28"/>
      <c r="FPE22" s="28"/>
      <c r="FPF22" s="28"/>
      <c r="FPG22" s="28"/>
      <c r="FPH22" s="28"/>
      <c r="FPI22" s="28"/>
      <c r="FPJ22" s="28"/>
      <c r="FPK22" s="109"/>
      <c r="FPL22" s="27"/>
      <c r="FPM22" s="28"/>
      <c r="FPN22" s="25"/>
      <c r="FPO22" s="28"/>
      <c r="FPP22" s="28"/>
      <c r="FPQ22" s="28"/>
      <c r="FPR22" s="28"/>
      <c r="FPS22" s="28"/>
      <c r="FPT22" s="28"/>
      <c r="FPU22" s="28"/>
      <c r="FPV22" s="28"/>
      <c r="FPW22" s="28"/>
      <c r="FPX22" s="109"/>
      <c r="FPY22" s="27"/>
      <c r="FPZ22" s="28"/>
      <c r="FQA22" s="25"/>
      <c r="FQB22" s="28"/>
      <c r="FQC22" s="28"/>
      <c r="FQD22" s="28"/>
      <c r="FQE22" s="28"/>
      <c r="FQF22" s="28"/>
      <c r="FQG22" s="28"/>
      <c r="FQH22" s="28"/>
      <c r="FQI22" s="28"/>
      <c r="FQJ22" s="28"/>
      <c r="FQK22" s="109"/>
      <c r="FQL22" s="27"/>
      <c r="FQM22" s="28"/>
      <c r="FQN22" s="25"/>
      <c r="FQO22" s="28"/>
      <c r="FQP22" s="28"/>
      <c r="FQQ22" s="28"/>
      <c r="FQR22" s="28"/>
      <c r="FQS22" s="28"/>
      <c r="FQT22" s="28"/>
      <c r="FQU22" s="28"/>
      <c r="FQV22" s="28"/>
      <c r="FQW22" s="28"/>
      <c r="FQX22" s="109"/>
      <c r="FQY22" s="27"/>
      <c r="FQZ22" s="28"/>
      <c r="FRA22" s="25"/>
      <c r="FRB22" s="28"/>
      <c r="FRC22" s="28"/>
      <c r="FRD22" s="28"/>
      <c r="FRE22" s="28"/>
      <c r="FRF22" s="28"/>
      <c r="FRG22" s="28"/>
      <c r="FRH22" s="28"/>
      <c r="FRI22" s="28"/>
      <c r="FRJ22" s="28"/>
      <c r="FRK22" s="109"/>
      <c r="FRL22" s="27"/>
      <c r="FRM22" s="28"/>
      <c r="FRN22" s="25"/>
      <c r="FRO22" s="28"/>
      <c r="FRP22" s="28"/>
      <c r="FRQ22" s="28"/>
      <c r="FRR22" s="28"/>
      <c r="FRS22" s="28"/>
      <c r="FRT22" s="28"/>
      <c r="FRU22" s="28"/>
      <c r="FRV22" s="28"/>
      <c r="FRW22" s="28"/>
      <c r="FRX22" s="109"/>
      <c r="FRY22" s="27"/>
      <c r="FRZ22" s="28"/>
      <c r="FSA22" s="25"/>
      <c r="FSB22" s="28"/>
      <c r="FSC22" s="28"/>
      <c r="FSD22" s="28"/>
      <c r="FSE22" s="28"/>
      <c r="FSF22" s="28"/>
      <c r="FSG22" s="28"/>
      <c r="FSH22" s="28"/>
      <c r="FSI22" s="28"/>
      <c r="FSJ22" s="28"/>
      <c r="FSK22" s="109"/>
      <c r="FSL22" s="27"/>
      <c r="FSM22" s="28"/>
      <c r="FSN22" s="25"/>
      <c r="FSO22" s="28"/>
      <c r="FSP22" s="28"/>
      <c r="FSQ22" s="28"/>
      <c r="FSR22" s="28"/>
      <c r="FSS22" s="28"/>
      <c r="FST22" s="28"/>
      <c r="FSU22" s="28"/>
      <c r="FSV22" s="28"/>
      <c r="FSW22" s="28"/>
      <c r="FSX22" s="109"/>
      <c r="FSY22" s="27"/>
      <c r="FSZ22" s="28"/>
      <c r="FTA22" s="25"/>
      <c r="FTB22" s="28"/>
      <c r="FTC22" s="28"/>
      <c r="FTD22" s="28"/>
      <c r="FTE22" s="28"/>
      <c r="FTF22" s="28"/>
      <c r="FTG22" s="28"/>
      <c r="FTH22" s="28"/>
      <c r="FTI22" s="28"/>
      <c r="FTJ22" s="28"/>
      <c r="FTK22" s="109"/>
      <c r="FTL22" s="27"/>
      <c r="FTM22" s="28"/>
      <c r="FTN22" s="25"/>
      <c r="FTO22" s="28"/>
      <c r="FTP22" s="28"/>
      <c r="FTQ22" s="28"/>
      <c r="FTR22" s="28"/>
      <c r="FTS22" s="28"/>
      <c r="FTT22" s="28"/>
      <c r="FTU22" s="28"/>
      <c r="FTV22" s="28"/>
      <c r="FTW22" s="28"/>
      <c r="FTX22" s="109"/>
      <c r="FTY22" s="27"/>
      <c r="FTZ22" s="28"/>
      <c r="FUA22" s="25"/>
      <c r="FUB22" s="28"/>
      <c r="FUC22" s="28"/>
      <c r="FUD22" s="28"/>
      <c r="FUE22" s="28"/>
      <c r="FUF22" s="28"/>
      <c r="FUG22" s="28"/>
      <c r="FUH22" s="28"/>
      <c r="FUI22" s="28"/>
      <c r="FUJ22" s="28"/>
      <c r="FUK22" s="109"/>
      <c r="FUL22" s="27"/>
      <c r="FUM22" s="28"/>
      <c r="FUN22" s="25"/>
      <c r="FUO22" s="28"/>
      <c r="FUP22" s="28"/>
      <c r="FUQ22" s="28"/>
      <c r="FUR22" s="28"/>
      <c r="FUS22" s="28"/>
      <c r="FUT22" s="28"/>
      <c r="FUU22" s="28"/>
      <c r="FUV22" s="28"/>
      <c r="FUW22" s="28"/>
      <c r="FUX22" s="109"/>
      <c r="FUY22" s="27"/>
      <c r="FUZ22" s="28"/>
      <c r="FVA22" s="25"/>
      <c r="FVB22" s="28"/>
      <c r="FVC22" s="28"/>
      <c r="FVD22" s="28"/>
      <c r="FVE22" s="28"/>
      <c r="FVF22" s="28"/>
      <c r="FVG22" s="28"/>
      <c r="FVH22" s="28"/>
      <c r="FVI22" s="28"/>
      <c r="FVJ22" s="28"/>
      <c r="FVK22" s="109"/>
      <c r="FVL22" s="27"/>
      <c r="FVM22" s="28"/>
      <c r="FVN22" s="25"/>
      <c r="FVO22" s="28"/>
      <c r="FVP22" s="28"/>
      <c r="FVQ22" s="28"/>
      <c r="FVR22" s="28"/>
      <c r="FVS22" s="28"/>
      <c r="FVT22" s="28"/>
      <c r="FVU22" s="28"/>
      <c r="FVV22" s="28"/>
      <c r="FVW22" s="28"/>
      <c r="FVX22" s="109"/>
      <c r="FVY22" s="27"/>
      <c r="FVZ22" s="28"/>
      <c r="FWA22" s="25"/>
      <c r="FWB22" s="28"/>
      <c r="FWC22" s="28"/>
      <c r="FWD22" s="28"/>
      <c r="FWE22" s="28"/>
      <c r="FWF22" s="28"/>
      <c r="FWG22" s="28"/>
      <c r="FWH22" s="28"/>
      <c r="FWI22" s="28"/>
      <c r="FWJ22" s="28"/>
      <c r="FWK22" s="109"/>
      <c r="FWL22" s="27"/>
      <c r="FWM22" s="28"/>
      <c r="FWN22" s="25"/>
      <c r="FWO22" s="28"/>
      <c r="FWP22" s="28"/>
      <c r="FWQ22" s="28"/>
      <c r="FWR22" s="28"/>
      <c r="FWS22" s="28"/>
      <c r="FWT22" s="28"/>
      <c r="FWU22" s="28"/>
      <c r="FWV22" s="28"/>
      <c r="FWW22" s="28"/>
      <c r="FWX22" s="109"/>
      <c r="FWY22" s="27"/>
      <c r="FWZ22" s="28"/>
      <c r="FXA22" s="25"/>
      <c r="FXB22" s="28"/>
      <c r="FXC22" s="28"/>
      <c r="FXD22" s="28"/>
      <c r="FXE22" s="28"/>
      <c r="FXF22" s="28"/>
      <c r="FXG22" s="28"/>
      <c r="FXH22" s="28"/>
      <c r="FXI22" s="28"/>
      <c r="FXJ22" s="28"/>
      <c r="FXK22" s="109"/>
      <c r="FXL22" s="27"/>
      <c r="FXM22" s="28"/>
      <c r="FXN22" s="25"/>
      <c r="FXO22" s="28"/>
      <c r="FXP22" s="28"/>
      <c r="FXQ22" s="28"/>
      <c r="FXR22" s="28"/>
      <c r="FXS22" s="28"/>
      <c r="FXT22" s="28"/>
      <c r="FXU22" s="28"/>
      <c r="FXV22" s="28"/>
      <c r="FXW22" s="28"/>
      <c r="FXX22" s="109"/>
      <c r="FXY22" s="27"/>
      <c r="FXZ22" s="28"/>
      <c r="FYA22" s="25"/>
      <c r="FYB22" s="28"/>
      <c r="FYC22" s="28"/>
      <c r="FYD22" s="28"/>
      <c r="FYE22" s="28"/>
      <c r="FYF22" s="28"/>
      <c r="FYG22" s="28"/>
      <c r="FYH22" s="28"/>
      <c r="FYI22" s="28"/>
      <c r="FYJ22" s="28"/>
      <c r="FYK22" s="109"/>
      <c r="FYL22" s="27"/>
      <c r="FYM22" s="28"/>
      <c r="FYN22" s="25"/>
      <c r="FYO22" s="28"/>
      <c r="FYP22" s="28"/>
      <c r="FYQ22" s="28"/>
      <c r="FYR22" s="28"/>
      <c r="FYS22" s="28"/>
      <c r="FYT22" s="28"/>
      <c r="FYU22" s="28"/>
      <c r="FYV22" s="28"/>
      <c r="FYW22" s="28"/>
      <c r="FYX22" s="109"/>
      <c r="FYY22" s="27"/>
      <c r="FYZ22" s="28"/>
      <c r="FZA22" s="25"/>
      <c r="FZB22" s="28"/>
      <c r="FZC22" s="28"/>
      <c r="FZD22" s="28"/>
      <c r="FZE22" s="28"/>
      <c r="FZF22" s="28"/>
      <c r="FZG22" s="28"/>
      <c r="FZH22" s="28"/>
      <c r="FZI22" s="28"/>
      <c r="FZJ22" s="28"/>
      <c r="FZK22" s="109"/>
      <c r="FZL22" s="27"/>
      <c r="FZM22" s="28"/>
      <c r="FZN22" s="25"/>
      <c r="FZO22" s="28"/>
      <c r="FZP22" s="28"/>
      <c r="FZQ22" s="28"/>
      <c r="FZR22" s="28"/>
      <c r="FZS22" s="28"/>
      <c r="FZT22" s="28"/>
      <c r="FZU22" s="28"/>
      <c r="FZV22" s="28"/>
      <c r="FZW22" s="28"/>
      <c r="FZX22" s="109"/>
      <c r="FZY22" s="27"/>
      <c r="FZZ22" s="28"/>
      <c r="GAA22" s="25"/>
      <c r="GAB22" s="28"/>
      <c r="GAC22" s="28"/>
      <c r="GAD22" s="28"/>
      <c r="GAE22" s="28"/>
      <c r="GAF22" s="28"/>
      <c r="GAG22" s="28"/>
      <c r="GAH22" s="28"/>
      <c r="GAI22" s="28"/>
      <c r="GAJ22" s="28"/>
      <c r="GAK22" s="109"/>
      <c r="GAL22" s="27"/>
      <c r="GAM22" s="28"/>
      <c r="GAN22" s="25"/>
      <c r="GAO22" s="28"/>
      <c r="GAP22" s="28"/>
      <c r="GAQ22" s="28"/>
      <c r="GAR22" s="28"/>
      <c r="GAS22" s="28"/>
      <c r="GAT22" s="28"/>
      <c r="GAU22" s="28"/>
      <c r="GAV22" s="28"/>
      <c r="GAW22" s="28"/>
      <c r="GAX22" s="109"/>
      <c r="GAY22" s="27"/>
      <c r="GAZ22" s="28"/>
      <c r="GBA22" s="25"/>
      <c r="GBB22" s="28"/>
      <c r="GBC22" s="28"/>
      <c r="GBD22" s="28"/>
      <c r="GBE22" s="28"/>
      <c r="GBF22" s="28"/>
      <c r="GBG22" s="28"/>
      <c r="GBH22" s="28"/>
      <c r="GBI22" s="28"/>
      <c r="GBJ22" s="28"/>
      <c r="GBK22" s="109"/>
      <c r="GBL22" s="27"/>
      <c r="GBM22" s="28"/>
      <c r="GBN22" s="25"/>
      <c r="GBO22" s="28"/>
      <c r="GBP22" s="28"/>
      <c r="GBQ22" s="28"/>
      <c r="GBR22" s="28"/>
      <c r="GBS22" s="28"/>
      <c r="GBT22" s="28"/>
      <c r="GBU22" s="28"/>
      <c r="GBV22" s="28"/>
      <c r="GBW22" s="28"/>
      <c r="GBX22" s="109"/>
      <c r="GBY22" s="27"/>
      <c r="GBZ22" s="28"/>
      <c r="GCA22" s="25"/>
      <c r="GCB22" s="28"/>
      <c r="GCC22" s="28"/>
      <c r="GCD22" s="28"/>
      <c r="GCE22" s="28"/>
      <c r="GCF22" s="28"/>
      <c r="GCG22" s="28"/>
      <c r="GCH22" s="28"/>
      <c r="GCI22" s="28"/>
      <c r="GCJ22" s="28"/>
      <c r="GCK22" s="109"/>
      <c r="GCL22" s="27"/>
      <c r="GCM22" s="28"/>
      <c r="GCN22" s="25"/>
      <c r="GCO22" s="28"/>
      <c r="GCP22" s="28"/>
      <c r="GCQ22" s="28"/>
      <c r="GCR22" s="28"/>
      <c r="GCS22" s="28"/>
      <c r="GCT22" s="28"/>
      <c r="GCU22" s="28"/>
      <c r="GCV22" s="28"/>
      <c r="GCW22" s="28"/>
      <c r="GCX22" s="109"/>
      <c r="GCY22" s="27"/>
      <c r="GCZ22" s="28"/>
      <c r="GDA22" s="25"/>
      <c r="GDB22" s="28"/>
      <c r="GDC22" s="28"/>
      <c r="GDD22" s="28"/>
      <c r="GDE22" s="28"/>
      <c r="GDF22" s="28"/>
      <c r="GDG22" s="28"/>
      <c r="GDH22" s="28"/>
      <c r="GDI22" s="28"/>
      <c r="GDJ22" s="28"/>
      <c r="GDK22" s="109"/>
      <c r="GDL22" s="27"/>
      <c r="GDM22" s="28"/>
      <c r="GDN22" s="25"/>
      <c r="GDO22" s="28"/>
      <c r="GDP22" s="28"/>
      <c r="GDQ22" s="28"/>
      <c r="GDR22" s="28"/>
      <c r="GDS22" s="28"/>
      <c r="GDT22" s="28"/>
      <c r="GDU22" s="28"/>
      <c r="GDV22" s="28"/>
      <c r="GDW22" s="28"/>
      <c r="GDX22" s="109"/>
      <c r="GDY22" s="27"/>
      <c r="GDZ22" s="28"/>
      <c r="GEA22" s="25"/>
      <c r="GEB22" s="28"/>
      <c r="GEC22" s="28"/>
      <c r="GED22" s="28"/>
      <c r="GEE22" s="28"/>
      <c r="GEF22" s="28"/>
      <c r="GEG22" s="28"/>
      <c r="GEH22" s="28"/>
      <c r="GEI22" s="28"/>
      <c r="GEJ22" s="28"/>
      <c r="GEK22" s="109"/>
      <c r="GEL22" s="27"/>
      <c r="GEM22" s="28"/>
      <c r="GEN22" s="25"/>
      <c r="GEO22" s="28"/>
      <c r="GEP22" s="28"/>
      <c r="GEQ22" s="28"/>
      <c r="GER22" s="28"/>
      <c r="GES22" s="28"/>
      <c r="GET22" s="28"/>
      <c r="GEU22" s="28"/>
      <c r="GEV22" s="28"/>
      <c r="GEW22" s="28"/>
      <c r="GEX22" s="109"/>
      <c r="GEY22" s="27"/>
      <c r="GEZ22" s="28"/>
      <c r="GFA22" s="25"/>
      <c r="GFB22" s="28"/>
      <c r="GFC22" s="28"/>
      <c r="GFD22" s="28"/>
      <c r="GFE22" s="28"/>
      <c r="GFF22" s="28"/>
      <c r="GFG22" s="28"/>
      <c r="GFH22" s="28"/>
      <c r="GFI22" s="28"/>
      <c r="GFJ22" s="28"/>
      <c r="GFK22" s="109"/>
      <c r="GFL22" s="27"/>
      <c r="GFM22" s="28"/>
      <c r="GFN22" s="25"/>
      <c r="GFO22" s="28"/>
      <c r="GFP22" s="28"/>
      <c r="GFQ22" s="28"/>
      <c r="GFR22" s="28"/>
      <c r="GFS22" s="28"/>
      <c r="GFT22" s="28"/>
      <c r="GFU22" s="28"/>
      <c r="GFV22" s="28"/>
      <c r="GFW22" s="28"/>
      <c r="GFX22" s="109"/>
      <c r="GFY22" s="27"/>
      <c r="GFZ22" s="28"/>
      <c r="GGA22" s="25"/>
      <c r="GGB22" s="28"/>
      <c r="GGC22" s="28"/>
      <c r="GGD22" s="28"/>
      <c r="GGE22" s="28"/>
      <c r="GGF22" s="28"/>
      <c r="GGG22" s="28"/>
      <c r="GGH22" s="28"/>
      <c r="GGI22" s="28"/>
      <c r="GGJ22" s="28"/>
      <c r="GGK22" s="109"/>
      <c r="GGL22" s="27"/>
      <c r="GGM22" s="28"/>
      <c r="GGN22" s="25"/>
      <c r="GGO22" s="28"/>
      <c r="GGP22" s="28"/>
      <c r="GGQ22" s="28"/>
      <c r="GGR22" s="28"/>
      <c r="GGS22" s="28"/>
      <c r="GGT22" s="28"/>
      <c r="GGU22" s="28"/>
      <c r="GGV22" s="28"/>
      <c r="GGW22" s="28"/>
      <c r="GGX22" s="109"/>
      <c r="GGY22" s="27"/>
      <c r="GGZ22" s="28"/>
      <c r="GHA22" s="25"/>
      <c r="GHB22" s="28"/>
      <c r="GHC22" s="28"/>
      <c r="GHD22" s="28"/>
      <c r="GHE22" s="28"/>
      <c r="GHF22" s="28"/>
      <c r="GHG22" s="28"/>
      <c r="GHH22" s="28"/>
      <c r="GHI22" s="28"/>
      <c r="GHJ22" s="28"/>
      <c r="GHK22" s="109"/>
      <c r="GHL22" s="27"/>
      <c r="GHM22" s="28"/>
      <c r="GHN22" s="25"/>
      <c r="GHO22" s="28"/>
      <c r="GHP22" s="28"/>
      <c r="GHQ22" s="28"/>
      <c r="GHR22" s="28"/>
      <c r="GHS22" s="28"/>
      <c r="GHT22" s="28"/>
      <c r="GHU22" s="28"/>
      <c r="GHV22" s="28"/>
      <c r="GHW22" s="28"/>
      <c r="GHX22" s="109"/>
      <c r="GHY22" s="27"/>
      <c r="GHZ22" s="28"/>
      <c r="GIA22" s="25"/>
      <c r="GIB22" s="28"/>
      <c r="GIC22" s="28"/>
      <c r="GID22" s="28"/>
      <c r="GIE22" s="28"/>
      <c r="GIF22" s="28"/>
      <c r="GIG22" s="28"/>
      <c r="GIH22" s="28"/>
      <c r="GII22" s="28"/>
      <c r="GIJ22" s="28"/>
      <c r="GIK22" s="109"/>
      <c r="GIL22" s="27"/>
      <c r="GIM22" s="28"/>
      <c r="GIN22" s="25"/>
      <c r="GIO22" s="28"/>
      <c r="GIP22" s="28"/>
      <c r="GIQ22" s="28"/>
      <c r="GIR22" s="28"/>
      <c r="GIS22" s="28"/>
      <c r="GIT22" s="28"/>
      <c r="GIU22" s="28"/>
      <c r="GIV22" s="28"/>
      <c r="GIW22" s="28"/>
      <c r="GIX22" s="109"/>
      <c r="GIY22" s="27"/>
      <c r="GIZ22" s="28"/>
      <c r="GJA22" s="25"/>
      <c r="GJB22" s="28"/>
      <c r="GJC22" s="28"/>
      <c r="GJD22" s="28"/>
      <c r="GJE22" s="28"/>
      <c r="GJF22" s="28"/>
      <c r="GJG22" s="28"/>
      <c r="GJH22" s="28"/>
      <c r="GJI22" s="28"/>
      <c r="GJJ22" s="28"/>
      <c r="GJK22" s="109"/>
      <c r="GJL22" s="27"/>
      <c r="GJM22" s="28"/>
      <c r="GJN22" s="25"/>
      <c r="GJO22" s="28"/>
      <c r="GJP22" s="28"/>
      <c r="GJQ22" s="28"/>
      <c r="GJR22" s="28"/>
      <c r="GJS22" s="28"/>
      <c r="GJT22" s="28"/>
      <c r="GJU22" s="28"/>
      <c r="GJV22" s="28"/>
      <c r="GJW22" s="28"/>
      <c r="GJX22" s="109"/>
      <c r="GJY22" s="27"/>
      <c r="GJZ22" s="28"/>
      <c r="GKA22" s="25"/>
      <c r="GKB22" s="28"/>
      <c r="GKC22" s="28"/>
      <c r="GKD22" s="28"/>
      <c r="GKE22" s="28"/>
      <c r="GKF22" s="28"/>
      <c r="GKG22" s="28"/>
      <c r="GKH22" s="28"/>
      <c r="GKI22" s="28"/>
      <c r="GKJ22" s="28"/>
      <c r="GKK22" s="109"/>
      <c r="GKL22" s="27"/>
      <c r="GKM22" s="28"/>
      <c r="GKN22" s="25"/>
      <c r="GKO22" s="28"/>
      <c r="GKP22" s="28"/>
      <c r="GKQ22" s="28"/>
      <c r="GKR22" s="28"/>
      <c r="GKS22" s="28"/>
      <c r="GKT22" s="28"/>
      <c r="GKU22" s="28"/>
      <c r="GKV22" s="28"/>
      <c r="GKW22" s="28"/>
      <c r="GKX22" s="109"/>
      <c r="GKY22" s="27"/>
      <c r="GKZ22" s="28"/>
      <c r="GLA22" s="25"/>
      <c r="GLB22" s="28"/>
      <c r="GLC22" s="28"/>
      <c r="GLD22" s="28"/>
      <c r="GLE22" s="28"/>
      <c r="GLF22" s="28"/>
      <c r="GLG22" s="28"/>
      <c r="GLH22" s="28"/>
      <c r="GLI22" s="28"/>
      <c r="GLJ22" s="28"/>
      <c r="GLK22" s="109"/>
      <c r="GLL22" s="27"/>
      <c r="GLM22" s="28"/>
      <c r="GLN22" s="25"/>
      <c r="GLO22" s="28"/>
      <c r="GLP22" s="28"/>
      <c r="GLQ22" s="28"/>
      <c r="GLR22" s="28"/>
      <c r="GLS22" s="28"/>
      <c r="GLT22" s="28"/>
      <c r="GLU22" s="28"/>
      <c r="GLV22" s="28"/>
      <c r="GLW22" s="28"/>
      <c r="GLX22" s="109"/>
      <c r="GLY22" s="27"/>
      <c r="GLZ22" s="28"/>
      <c r="GMA22" s="25"/>
      <c r="GMB22" s="28"/>
      <c r="GMC22" s="28"/>
      <c r="GMD22" s="28"/>
      <c r="GME22" s="28"/>
      <c r="GMF22" s="28"/>
      <c r="GMG22" s="28"/>
      <c r="GMH22" s="28"/>
      <c r="GMI22" s="28"/>
      <c r="GMJ22" s="28"/>
      <c r="GMK22" s="109"/>
      <c r="GML22" s="27"/>
      <c r="GMM22" s="28"/>
      <c r="GMN22" s="25"/>
      <c r="GMO22" s="28"/>
      <c r="GMP22" s="28"/>
      <c r="GMQ22" s="28"/>
      <c r="GMR22" s="28"/>
      <c r="GMS22" s="28"/>
      <c r="GMT22" s="28"/>
      <c r="GMU22" s="28"/>
      <c r="GMV22" s="28"/>
      <c r="GMW22" s="28"/>
      <c r="GMX22" s="109"/>
      <c r="GMY22" s="27"/>
      <c r="GMZ22" s="28"/>
      <c r="GNA22" s="25"/>
      <c r="GNB22" s="28"/>
      <c r="GNC22" s="28"/>
      <c r="GND22" s="28"/>
      <c r="GNE22" s="28"/>
      <c r="GNF22" s="28"/>
      <c r="GNG22" s="28"/>
      <c r="GNH22" s="28"/>
      <c r="GNI22" s="28"/>
      <c r="GNJ22" s="28"/>
      <c r="GNK22" s="109"/>
      <c r="GNL22" s="27"/>
      <c r="GNM22" s="28"/>
      <c r="GNN22" s="25"/>
      <c r="GNO22" s="28"/>
      <c r="GNP22" s="28"/>
      <c r="GNQ22" s="28"/>
      <c r="GNR22" s="28"/>
      <c r="GNS22" s="28"/>
      <c r="GNT22" s="28"/>
      <c r="GNU22" s="28"/>
      <c r="GNV22" s="28"/>
      <c r="GNW22" s="28"/>
      <c r="GNX22" s="109"/>
      <c r="GNY22" s="27"/>
      <c r="GNZ22" s="28"/>
      <c r="GOA22" s="25"/>
      <c r="GOB22" s="28"/>
      <c r="GOC22" s="28"/>
      <c r="GOD22" s="28"/>
      <c r="GOE22" s="28"/>
      <c r="GOF22" s="28"/>
      <c r="GOG22" s="28"/>
      <c r="GOH22" s="28"/>
      <c r="GOI22" s="28"/>
      <c r="GOJ22" s="28"/>
      <c r="GOK22" s="109"/>
      <c r="GOL22" s="27"/>
      <c r="GOM22" s="28"/>
      <c r="GON22" s="25"/>
      <c r="GOO22" s="28"/>
      <c r="GOP22" s="28"/>
      <c r="GOQ22" s="28"/>
      <c r="GOR22" s="28"/>
      <c r="GOS22" s="28"/>
      <c r="GOT22" s="28"/>
      <c r="GOU22" s="28"/>
      <c r="GOV22" s="28"/>
      <c r="GOW22" s="28"/>
      <c r="GOX22" s="109"/>
      <c r="GOY22" s="27"/>
      <c r="GOZ22" s="28"/>
      <c r="GPA22" s="25"/>
      <c r="GPB22" s="28"/>
      <c r="GPC22" s="28"/>
      <c r="GPD22" s="28"/>
      <c r="GPE22" s="28"/>
      <c r="GPF22" s="28"/>
      <c r="GPG22" s="28"/>
      <c r="GPH22" s="28"/>
      <c r="GPI22" s="28"/>
      <c r="GPJ22" s="28"/>
      <c r="GPK22" s="109"/>
      <c r="GPL22" s="27"/>
      <c r="GPM22" s="28"/>
      <c r="GPN22" s="25"/>
      <c r="GPO22" s="28"/>
      <c r="GPP22" s="28"/>
      <c r="GPQ22" s="28"/>
      <c r="GPR22" s="28"/>
      <c r="GPS22" s="28"/>
      <c r="GPT22" s="28"/>
      <c r="GPU22" s="28"/>
      <c r="GPV22" s="28"/>
      <c r="GPW22" s="28"/>
      <c r="GPX22" s="109"/>
      <c r="GPY22" s="27"/>
      <c r="GPZ22" s="28"/>
      <c r="GQA22" s="25"/>
      <c r="GQB22" s="28"/>
      <c r="GQC22" s="28"/>
      <c r="GQD22" s="28"/>
      <c r="GQE22" s="28"/>
      <c r="GQF22" s="28"/>
      <c r="GQG22" s="28"/>
      <c r="GQH22" s="28"/>
      <c r="GQI22" s="28"/>
      <c r="GQJ22" s="28"/>
      <c r="GQK22" s="109"/>
      <c r="GQL22" s="27"/>
      <c r="GQM22" s="28"/>
      <c r="GQN22" s="25"/>
      <c r="GQO22" s="28"/>
      <c r="GQP22" s="28"/>
      <c r="GQQ22" s="28"/>
      <c r="GQR22" s="28"/>
      <c r="GQS22" s="28"/>
      <c r="GQT22" s="28"/>
      <c r="GQU22" s="28"/>
      <c r="GQV22" s="28"/>
      <c r="GQW22" s="28"/>
      <c r="GQX22" s="109"/>
      <c r="GQY22" s="27"/>
      <c r="GQZ22" s="28"/>
      <c r="GRA22" s="25"/>
      <c r="GRB22" s="28"/>
      <c r="GRC22" s="28"/>
      <c r="GRD22" s="28"/>
      <c r="GRE22" s="28"/>
      <c r="GRF22" s="28"/>
      <c r="GRG22" s="28"/>
      <c r="GRH22" s="28"/>
      <c r="GRI22" s="28"/>
      <c r="GRJ22" s="28"/>
      <c r="GRK22" s="109"/>
      <c r="GRL22" s="27"/>
      <c r="GRM22" s="28"/>
      <c r="GRN22" s="25"/>
      <c r="GRO22" s="28"/>
      <c r="GRP22" s="28"/>
      <c r="GRQ22" s="28"/>
      <c r="GRR22" s="28"/>
      <c r="GRS22" s="28"/>
      <c r="GRT22" s="28"/>
      <c r="GRU22" s="28"/>
      <c r="GRV22" s="28"/>
      <c r="GRW22" s="28"/>
      <c r="GRX22" s="109"/>
      <c r="GRY22" s="27"/>
      <c r="GRZ22" s="28"/>
      <c r="GSA22" s="25"/>
      <c r="GSB22" s="28"/>
      <c r="GSC22" s="28"/>
      <c r="GSD22" s="28"/>
      <c r="GSE22" s="28"/>
      <c r="GSF22" s="28"/>
      <c r="GSG22" s="28"/>
      <c r="GSH22" s="28"/>
      <c r="GSI22" s="28"/>
      <c r="GSJ22" s="28"/>
      <c r="GSK22" s="109"/>
      <c r="GSL22" s="27"/>
      <c r="GSM22" s="28"/>
      <c r="GSN22" s="25"/>
      <c r="GSO22" s="28"/>
      <c r="GSP22" s="28"/>
      <c r="GSQ22" s="28"/>
      <c r="GSR22" s="28"/>
      <c r="GSS22" s="28"/>
      <c r="GST22" s="28"/>
      <c r="GSU22" s="28"/>
      <c r="GSV22" s="28"/>
      <c r="GSW22" s="28"/>
      <c r="GSX22" s="109"/>
      <c r="GSY22" s="27"/>
      <c r="GSZ22" s="28"/>
      <c r="GTA22" s="25"/>
      <c r="GTB22" s="28"/>
      <c r="GTC22" s="28"/>
      <c r="GTD22" s="28"/>
      <c r="GTE22" s="28"/>
      <c r="GTF22" s="28"/>
      <c r="GTG22" s="28"/>
      <c r="GTH22" s="28"/>
      <c r="GTI22" s="28"/>
      <c r="GTJ22" s="28"/>
      <c r="GTK22" s="109"/>
      <c r="GTL22" s="27"/>
      <c r="GTM22" s="28"/>
      <c r="GTN22" s="25"/>
      <c r="GTO22" s="28"/>
      <c r="GTP22" s="28"/>
      <c r="GTQ22" s="28"/>
      <c r="GTR22" s="28"/>
      <c r="GTS22" s="28"/>
      <c r="GTT22" s="28"/>
      <c r="GTU22" s="28"/>
      <c r="GTV22" s="28"/>
      <c r="GTW22" s="28"/>
      <c r="GTX22" s="109"/>
      <c r="GTY22" s="27"/>
      <c r="GTZ22" s="28"/>
      <c r="GUA22" s="25"/>
      <c r="GUB22" s="28"/>
      <c r="GUC22" s="28"/>
      <c r="GUD22" s="28"/>
      <c r="GUE22" s="28"/>
      <c r="GUF22" s="28"/>
      <c r="GUG22" s="28"/>
      <c r="GUH22" s="28"/>
      <c r="GUI22" s="28"/>
      <c r="GUJ22" s="28"/>
      <c r="GUK22" s="109"/>
      <c r="GUL22" s="27"/>
      <c r="GUM22" s="28"/>
      <c r="GUN22" s="25"/>
      <c r="GUO22" s="28"/>
      <c r="GUP22" s="28"/>
      <c r="GUQ22" s="28"/>
      <c r="GUR22" s="28"/>
      <c r="GUS22" s="28"/>
      <c r="GUT22" s="28"/>
      <c r="GUU22" s="28"/>
      <c r="GUV22" s="28"/>
      <c r="GUW22" s="28"/>
      <c r="GUX22" s="109"/>
      <c r="GUY22" s="27"/>
      <c r="GUZ22" s="28"/>
      <c r="GVA22" s="25"/>
      <c r="GVB22" s="28"/>
      <c r="GVC22" s="28"/>
      <c r="GVD22" s="28"/>
      <c r="GVE22" s="28"/>
      <c r="GVF22" s="28"/>
      <c r="GVG22" s="28"/>
      <c r="GVH22" s="28"/>
      <c r="GVI22" s="28"/>
      <c r="GVJ22" s="28"/>
      <c r="GVK22" s="109"/>
      <c r="GVL22" s="27"/>
      <c r="GVM22" s="28"/>
      <c r="GVN22" s="25"/>
      <c r="GVO22" s="28"/>
      <c r="GVP22" s="28"/>
      <c r="GVQ22" s="28"/>
      <c r="GVR22" s="28"/>
      <c r="GVS22" s="28"/>
      <c r="GVT22" s="28"/>
      <c r="GVU22" s="28"/>
      <c r="GVV22" s="28"/>
      <c r="GVW22" s="28"/>
      <c r="GVX22" s="109"/>
      <c r="GVY22" s="27"/>
      <c r="GVZ22" s="28"/>
      <c r="GWA22" s="25"/>
      <c r="GWB22" s="28"/>
      <c r="GWC22" s="28"/>
      <c r="GWD22" s="28"/>
      <c r="GWE22" s="28"/>
      <c r="GWF22" s="28"/>
      <c r="GWG22" s="28"/>
      <c r="GWH22" s="28"/>
      <c r="GWI22" s="28"/>
      <c r="GWJ22" s="28"/>
      <c r="GWK22" s="109"/>
      <c r="GWL22" s="27"/>
      <c r="GWM22" s="28"/>
      <c r="GWN22" s="25"/>
      <c r="GWO22" s="28"/>
      <c r="GWP22" s="28"/>
      <c r="GWQ22" s="28"/>
      <c r="GWR22" s="28"/>
      <c r="GWS22" s="28"/>
      <c r="GWT22" s="28"/>
      <c r="GWU22" s="28"/>
      <c r="GWV22" s="28"/>
      <c r="GWW22" s="28"/>
      <c r="GWX22" s="109"/>
      <c r="GWY22" s="27"/>
      <c r="GWZ22" s="28"/>
      <c r="GXA22" s="25"/>
      <c r="GXB22" s="28"/>
      <c r="GXC22" s="28"/>
      <c r="GXD22" s="28"/>
      <c r="GXE22" s="28"/>
      <c r="GXF22" s="28"/>
      <c r="GXG22" s="28"/>
      <c r="GXH22" s="28"/>
      <c r="GXI22" s="28"/>
      <c r="GXJ22" s="28"/>
      <c r="GXK22" s="109"/>
      <c r="GXL22" s="27"/>
      <c r="GXM22" s="28"/>
      <c r="GXN22" s="25"/>
      <c r="GXO22" s="28"/>
      <c r="GXP22" s="28"/>
      <c r="GXQ22" s="28"/>
      <c r="GXR22" s="28"/>
      <c r="GXS22" s="28"/>
      <c r="GXT22" s="28"/>
      <c r="GXU22" s="28"/>
      <c r="GXV22" s="28"/>
      <c r="GXW22" s="28"/>
      <c r="GXX22" s="109"/>
      <c r="GXY22" s="27"/>
      <c r="GXZ22" s="28"/>
      <c r="GYA22" s="25"/>
      <c r="GYB22" s="28"/>
      <c r="GYC22" s="28"/>
      <c r="GYD22" s="28"/>
      <c r="GYE22" s="28"/>
      <c r="GYF22" s="28"/>
      <c r="GYG22" s="28"/>
      <c r="GYH22" s="28"/>
      <c r="GYI22" s="28"/>
      <c r="GYJ22" s="28"/>
      <c r="GYK22" s="109"/>
      <c r="GYL22" s="27"/>
      <c r="GYM22" s="28"/>
      <c r="GYN22" s="25"/>
      <c r="GYO22" s="28"/>
      <c r="GYP22" s="28"/>
      <c r="GYQ22" s="28"/>
      <c r="GYR22" s="28"/>
      <c r="GYS22" s="28"/>
      <c r="GYT22" s="28"/>
      <c r="GYU22" s="28"/>
      <c r="GYV22" s="28"/>
      <c r="GYW22" s="28"/>
      <c r="GYX22" s="109"/>
      <c r="GYY22" s="27"/>
      <c r="GYZ22" s="28"/>
      <c r="GZA22" s="25"/>
      <c r="GZB22" s="28"/>
      <c r="GZC22" s="28"/>
      <c r="GZD22" s="28"/>
      <c r="GZE22" s="28"/>
      <c r="GZF22" s="28"/>
      <c r="GZG22" s="28"/>
      <c r="GZH22" s="28"/>
      <c r="GZI22" s="28"/>
      <c r="GZJ22" s="28"/>
      <c r="GZK22" s="109"/>
      <c r="GZL22" s="27"/>
      <c r="GZM22" s="28"/>
      <c r="GZN22" s="25"/>
      <c r="GZO22" s="28"/>
      <c r="GZP22" s="28"/>
      <c r="GZQ22" s="28"/>
      <c r="GZR22" s="28"/>
      <c r="GZS22" s="28"/>
      <c r="GZT22" s="28"/>
      <c r="GZU22" s="28"/>
      <c r="GZV22" s="28"/>
      <c r="GZW22" s="28"/>
      <c r="GZX22" s="109"/>
      <c r="GZY22" s="27"/>
      <c r="GZZ22" s="28"/>
      <c r="HAA22" s="25"/>
      <c r="HAB22" s="28"/>
      <c r="HAC22" s="28"/>
      <c r="HAD22" s="28"/>
      <c r="HAE22" s="28"/>
      <c r="HAF22" s="28"/>
      <c r="HAG22" s="28"/>
      <c r="HAH22" s="28"/>
      <c r="HAI22" s="28"/>
      <c r="HAJ22" s="28"/>
      <c r="HAK22" s="109"/>
      <c r="HAL22" s="27"/>
      <c r="HAM22" s="28"/>
      <c r="HAN22" s="25"/>
      <c r="HAO22" s="28"/>
      <c r="HAP22" s="28"/>
      <c r="HAQ22" s="28"/>
      <c r="HAR22" s="28"/>
      <c r="HAS22" s="28"/>
      <c r="HAT22" s="28"/>
      <c r="HAU22" s="28"/>
      <c r="HAV22" s="28"/>
      <c r="HAW22" s="28"/>
      <c r="HAX22" s="109"/>
      <c r="HAY22" s="27"/>
      <c r="HAZ22" s="28"/>
      <c r="HBA22" s="25"/>
      <c r="HBB22" s="28"/>
      <c r="HBC22" s="28"/>
      <c r="HBD22" s="28"/>
      <c r="HBE22" s="28"/>
      <c r="HBF22" s="28"/>
      <c r="HBG22" s="28"/>
      <c r="HBH22" s="28"/>
      <c r="HBI22" s="28"/>
      <c r="HBJ22" s="28"/>
      <c r="HBK22" s="109"/>
      <c r="HBL22" s="27"/>
      <c r="HBM22" s="28"/>
      <c r="HBN22" s="25"/>
      <c r="HBO22" s="28"/>
      <c r="HBP22" s="28"/>
      <c r="HBQ22" s="28"/>
      <c r="HBR22" s="28"/>
      <c r="HBS22" s="28"/>
      <c r="HBT22" s="28"/>
      <c r="HBU22" s="28"/>
      <c r="HBV22" s="28"/>
      <c r="HBW22" s="28"/>
      <c r="HBX22" s="109"/>
      <c r="HBY22" s="27"/>
      <c r="HBZ22" s="28"/>
      <c r="HCA22" s="25"/>
      <c r="HCB22" s="28"/>
      <c r="HCC22" s="28"/>
      <c r="HCD22" s="28"/>
      <c r="HCE22" s="28"/>
      <c r="HCF22" s="28"/>
      <c r="HCG22" s="28"/>
      <c r="HCH22" s="28"/>
      <c r="HCI22" s="28"/>
      <c r="HCJ22" s="28"/>
      <c r="HCK22" s="109"/>
      <c r="HCL22" s="27"/>
      <c r="HCM22" s="28"/>
      <c r="HCN22" s="25"/>
      <c r="HCO22" s="28"/>
      <c r="HCP22" s="28"/>
      <c r="HCQ22" s="28"/>
      <c r="HCR22" s="28"/>
      <c r="HCS22" s="28"/>
      <c r="HCT22" s="28"/>
      <c r="HCU22" s="28"/>
      <c r="HCV22" s="28"/>
      <c r="HCW22" s="28"/>
      <c r="HCX22" s="109"/>
      <c r="HCY22" s="27"/>
      <c r="HCZ22" s="28"/>
      <c r="HDA22" s="25"/>
      <c r="HDB22" s="28"/>
      <c r="HDC22" s="28"/>
      <c r="HDD22" s="28"/>
      <c r="HDE22" s="28"/>
      <c r="HDF22" s="28"/>
      <c r="HDG22" s="28"/>
      <c r="HDH22" s="28"/>
      <c r="HDI22" s="28"/>
      <c r="HDJ22" s="28"/>
      <c r="HDK22" s="109"/>
      <c r="HDL22" s="27"/>
      <c r="HDM22" s="28"/>
      <c r="HDN22" s="25"/>
      <c r="HDO22" s="28"/>
      <c r="HDP22" s="28"/>
      <c r="HDQ22" s="28"/>
      <c r="HDR22" s="28"/>
      <c r="HDS22" s="28"/>
      <c r="HDT22" s="28"/>
      <c r="HDU22" s="28"/>
      <c r="HDV22" s="28"/>
      <c r="HDW22" s="28"/>
      <c r="HDX22" s="109"/>
      <c r="HDY22" s="27"/>
      <c r="HDZ22" s="28"/>
      <c r="HEA22" s="25"/>
      <c r="HEB22" s="28"/>
      <c r="HEC22" s="28"/>
      <c r="HED22" s="28"/>
      <c r="HEE22" s="28"/>
      <c r="HEF22" s="28"/>
      <c r="HEG22" s="28"/>
      <c r="HEH22" s="28"/>
      <c r="HEI22" s="28"/>
      <c r="HEJ22" s="28"/>
      <c r="HEK22" s="109"/>
      <c r="HEL22" s="27"/>
      <c r="HEM22" s="28"/>
      <c r="HEN22" s="25"/>
      <c r="HEO22" s="28"/>
      <c r="HEP22" s="28"/>
      <c r="HEQ22" s="28"/>
      <c r="HER22" s="28"/>
      <c r="HES22" s="28"/>
      <c r="HET22" s="28"/>
      <c r="HEU22" s="28"/>
      <c r="HEV22" s="28"/>
      <c r="HEW22" s="28"/>
      <c r="HEX22" s="109"/>
      <c r="HEY22" s="27"/>
      <c r="HEZ22" s="28"/>
      <c r="HFA22" s="25"/>
      <c r="HFB22" s="28"/>
      <c r="HFC22" s="28"/>
      <c r="HFD22" s="28"/>
      <c r="HFE22" s="28"/>
      <c r="HFF22" s="28"/>
      <c r="HFG22" s="28"/>
      <c r="HFH22" s="28"/>
      <c r="HFI22" s="28"/>
      <c r="HFJ22" s="28"/>
      <c r="HFK22" s="109"/>
      <c r="HFL22" s="27"/>
      <c r="HFM22" s="28"/>
      <c r="HFN22" s="25"/>
      <c r="HFO22" s="28"/>
      <c r="HFP22" s="28"/>
      <c r="HFQ22" s="28"/>
      <c r="HFR22" s="28"/>
      <c r="HFS22" s="28"/>
      <c r="HFT22" s="28"/>
      <c r="HFU22" s="28"/>
      <c r="HFV22" s="28"/>
      <c r="HFW22" s="28"/>
      <c r="HFX22" s="109"/>
      <c r="HFY22" s="27"/>
      <c r="HFZ22" s="28"/>
      <c r="HGA22" s="25"/>
      <c r="HGB22" s="28"/>
      <c r="HGC22" s="28"/>
      <c r="HGD22" s="28"/>
      <c r="HGE22" s="28"/>
      <c r="HGF22" s="28"/>
      <c r="HGG22" s="28"/>
      <c r="HGH22" s="28"/>
      <c r="HGI22" s="28"/>
      <c r="HGJ22" s="28"/>
      <c r="HGK22" s="109"/>
      <c r="HGL22" s="27"/>
      <c r="HGM22" s="28"/>
      <c r="HGN22" s="25"/>
      <c r="HGO22" s="28"/>
      <c r="HGP22" s="28"/>
      <c r="HGQ22" s="28"/>
      <c r="HGR22" s="28"/>
      <c r="HGS22" s="28"/>
      <c r="HGT22" s="28"/>
      <c r="HGU22" s="28"/>
      <c r="HGV22" s="28"/>
      <c r="HGW22" s="28"/>
      <c r="HGX22" s="109"/>
      <c r="HGY22" s="27"/>
      <c r="HGZ22" s="28"/>
      <c r="HHA22" s="25"/>
      <c r="HHB22" s="28"/>
      <c r="HHC22" s="28"/>
      <c r="HHD22" s="28"/>
      <c r="HHE22" s="28"/>
      <c r="HHF22" s="28"/>
      <c r="HHG22" s="28"/>
      <c r="HHH22" s="28"/>
      <c r="HHI22" s="28"/>
      <c r="HHJ22" s="28"/>
      <c r="HHK22" s="109"/>
      <c r="HHL22" s="27"/>
      <c r="HHM22" s="28"/>
      <c r="HHN22" s="25"/>
      <c r="HHO22" s="28"/>
      <c r="HHP22" s="28"/>
      <c r="HHQ22" s="28"/>
      <c r="HHR22" s="28"/>
      <c r="HHS22" s="28"/>
      <c r="HHT22" s="28"/>
      <c r="HHU22" s="28"/>
      <c r="HHV22" s="28"/>
      <c r="HHW22" s="28"/>
      <c r="HHX22" s="109"/>
      <c r="HHY22" s="27"/>
      <c r="HHZ22" s="28"/>
      <c r="HIA22" s="25"/>
      <c r="HIB22" s="28"/>
      <c r="HIC22" s="28"/>
      <c r="HID22" s="28"/>
      <c r="HIE22" s="28"/>
      <c r="HIF22" s="28"/>
      <c r="HIG22" s="28"/>
      <c r="HIH22" s="28"/>
      <c r="HII22" s="28"/>
      <c r="HIJ22" s="28"/>
      <c r="HIK22" s="109"/>
      <c r="HIL22" s="27"/>
      <c r="HIM22" s="28"/>
      <c r="HIN22" s="25"/>
      <c r="HIO22" s="28"/>
      <c r="HIP22" s="28"/>
      <c r="HIQ22" s="28"/>
      <c r="HIR22" s="28"/>
      <c r="HIS22" s="28"/>
      <c r="HIT22" s="28"/>
      <c r="HIU22" s="28"/>
      <c r="HIV22" s="28"/>
      <c r="HIW22" s="28"/>
      <c r="HIX22" s="109"/>
      <c r="HIY22" s="27"/>
      <c r="HIZ22" s="28"/>
      <c r="HJA22" s="25"/>
      <c r="HJB22" s="28"/>
      <c r="HJC22" s="28"/>
      <c r="HJD22" s="28"/>
      <c r="HJE22" s="28"/>
      <c r="HJF22" s="28"/>
      <c r="HJG22" s="28"/>
      <c r="HJH22" s="28"/>
      <c r="HJI22" s="28"/>
      <c r="HJJ22" s="28"/>
      <c r="HJK22" s="109"/>
      <c r="HJL22" s="27"/>
      <c r="HJM22" s="28"/>
      <c r="HJN22" s="25"/>
      <c r="HJO22" s="28"/>
      <c r="HJP22" s="28"/>
      <c r="HJQ22" s="28"/>
      <c r="HJR22" s="28"/>
      <c r="HJS22" s="28"/>
      <c r="HJT22" s="28"/>
      <c r="HJU22" s="28"/>
      <c r="HJV22" s="28"/>
      <c r="HJW22" s="28"/>
      <c r="HJX22" s="109"/>
      <c r="HJY22" s="27"/>
      <c r="HJZ22" s="28"/>
      <c r="HKA22" s="25"/>
      <c r="HKB22" s="28"/>
      <c r="HKC22" s="28"/>
      <c r="HKD22" s="28"/>
      <c r="HKE22" s="28"/>
      <c r="HKF22" s="28"/>
      <c r="HKG22" s="28"/>
      <c r="HKH22" s="28"/>
      <c r="HKI22" s="28"/>
      <c r="HKJ22" s="28"/>
      <c r="HKK22" s="109"/>
      <c r="HKL22" s="27"/>
      <c r="HKM22" s="28"/>
      <c r="HKN22" s="25"/>
      <c r="HKO22" s="28"/>
      <c r="HKP22" s="28"/>
      <c r="HKQ22" s="28"/>
      <c r="HKR22" s="28"/>
      <c r="HKS22" s="28"/>
      <c r="HKT22" s="28"/>
      <c r="HKU22" s="28"/>
      <c r="HKV22" s="28"/>
      <c r="HKW22" s="28"/>
      <c r="HKX22" s="109"/>
      <c r="HKY22" s="27"/>
      <c r="HKZ22" s="28"/>
      <c r="HLA22" s="25"/>
      <c r="HLB22" s="28"/>
      <c r="HLC22" s="28"/>
      <c r="HLD22" s="28"/>
      <c r="HLE22" s="28"/>
      <c r="HLF22" s="28"/>
      <c r="HLG22" s="28"/>
      <c r="HLH22" s="28"/>
      <c r="HLI22" s="28"/>
      <c r="HLJ22" s="28"/>
      <c r="HLK22" s="109"/>
      <c r="HLL22" s="27"/>
      <c r="HLM22" s="28"/>
      <c r="HLN22" s="25"/>
      <c r="HLO22" s="28"/>
      <c r="HLP22" s="28"/>
      <c r="HLQ22" s="28"/>
      <c r="HLR22" s="28"/>
      <c r="HLS22" s="28"/>
      <c r="HLT22" s="28"/>
      <c r="HLU22" s="28"/>
      <c r="HLV22" s="28"/>
      <c r="HLW22" s="28"/>
      <c r="HLX22" s="109"/>
      <c r="HLY22" s="27"/>
      <c r="HLZ22" s="28"/>
      <c r="HMA22" s="25"/>
      <c r="HMB22" s="28"/>
      <c r="HMC22" s="28"/>
      <c r="HMD22" s="28"/>
      <c r="HME22" s="28"/>
      <c r="HMF22" s="28"/>
      <c r="HMG22" s="28"/>
      <c r="HMH22" s="28"/>
      <c r="HMI22" s="28"/>
      <c r="HMJ22" s="28"/>
      <c r="HMK22" s="109"/>
      <c r="HML22" s="27"/>
      <c r="HMM22" s="28"/>
      <c r="HMN22" s="25"/>
      <c r="HMO22" s="28"/>
      <c r="HMP22" s="28"/>
      <c r="HMQ22" s="28"/>
      <c r="HMR22" s="28"/>
      <c r="HMS22" s="28"/>
      <c r="HMT22" s="28"/>
      <c r="HMU22" s="28"/>
      <c r="HMV22" s="28"/>
      <c r="HMW22" s="28"/>
      <c r="HMX22" s="109"/>
      <c r="HMY22" s="27"/>
      <c r="HMZ22" s="28"/>
      <c r="HNA22" s="25"/>
      <c r="HNB22" s="28"/>
      <c r="HNC22" s="28"/>
      <c r="HND22" s="28"/>
      <c r="HNE22" s="28"/>
      <c r="HNF22" s="28"/>
      <c r="HNG22" s="28"/>
      <c r="HNH22" s="28"/>
      <c r="HNI22" s="28"/>
      <c r="HNJ22" s="28"/>
      <c r="HNK22" s="109"/>
      <c r="HNL22" s="27"/>
      <c r="HNM22" s="28"/>
      <c r="HNN22" s="25"/>
      <c r="HNO22" s="28"/>
      <c r="HNP22" s="28"/>
      <c r="HNQ22" s="28"/>
      <c r="HNR22" s="28"/>
      <c r="HNS22" s="28"/>
      <c r="HNT22" s="28"/>
      <c r="HNU22" s="28"/>
      <c r="HNV22" s="28"/>
      <c r="HNW22" s="28"/>
      <c r="HNX22" s="109"/>
      <c r="HNY22" s="27"/>
      <c r="HNZ22" s="28"/>
      <c r="HOA22" s="25"/>
      <c r="HOB22" s="28"/>
      <c r="HOC22" s="28"/>
      <c r="HOD22" s="28"/>
      <c r="HOE22" s="28"/>
      <c r="HOF22" s="28"/>
      <c r="HOG22" s="28"/>
      <c r="HOH22" s="28"/>
      <c r="HOI22" s="28"/>
      <c r="HOJ22" s="28"/>
      <c r="HOK22" s="109"/>
      <c r="HOL22" s="27"/>
      <c r="HOM22" s="28"/>
      <c r="HON22" s="25"/>
      <c r="HOO22" s="28"/>
      <c r="HOP22" s="28"/>
      <c r="HOQ22" s="28"/>
      <c r="HOR22" s="28"/>
      <c r="HOS22" s="28"/>
      <c r="HOT22" s="28"/>
      <c r="HOU22" s="28"/>
      <c r="HOV22" s="28"/>
      <c r="HOW22" s="28"/>
      <c r="HOX22" s="109"/>
      <c r="HOY22" s="27"/>
      <c r="HOZ22" s="28"/>
      <c r="HPA22" s="25"/>
      <c r="HPB22" s="28"/>
      <c r="HPC22" s="28"/>
      <c r="HPD22" s="28"/>
      <c r="HPE22" s="28"/>
      <c r="HPF22" s="28"/>
      <c r="HPG22" s="28"/>
      <c r="HPH22" s="28"/>
      <c r="HPI22" s="28"/>
      <c r="HPJ22" s="28"/>
      <c r="HPK22" s="109"/>
      <c r="HPL22" s="27"/>
      <c r="HPM22" s="28"/>
      <c r="HPN22" s="25"/>
      <c r="HPO22" s="28"/>
      <c r="HPP22" s="28"/>
      <c r="HPQ22" s="28"/>
      <c r="HPR22" s="28"/>
      <c r="HPS22" s="28"/>
      <c r="HPT22" s="28"/>
      <c r="HPU22" s="28"/>
      <c r="HPV22" s="28"/>
      <c r="HPW22" s="28"/>
      <c r="HPX22" s="109"/>
      <c r="HPY22" s="27"/>
      <c r="HPZ22" s="28"/>
      <c r="HQA22" s="25"/>
      <c r="HQB22" s="28"/>
      <c r="HQC22" s="28"/>
      <c r="HQD22" s="28"/>
      <c r="HQE22" s="28"/>
      <c r="HQF22" s="28"/>
      <c r="HQG22" s="28"/>
      <c r="HQH22" s="28"/>
      <c r="HQI22" s="28"/>
      <c r="HQJ22" s="28"/>
      <c r="HQK22" s="109"/>
      <c r="HQL22" s="27"/>
      <c r="HQM22" s="28"/>
      <c r="HQN22" s="25"/>
      <c r="HQO22" s="28"/>
      <c r="HQP22" s="28"/>
      <c r="HQQ22" s="28"/>
      <c r="HQR22" s="28"/>
      <c r="HQS22" s="28"/>
      <c r="HQT22" s="28"/>
      <c r="HQU22" s="28"/>
      <c r="HQV22" s="28"/>
      <c r="HQW22" s="28"/>
      <c r="HQX22" s="109"/>
      <c r="HQY22" s="27"/>
      <c r="HQZ22" s="28"/>
      <c r="HRA22" s="25"/>
      <c r="HRB22" s="28"/>
      <c r="HRC22" s="28"/>
      <c r="HRD22" s="28"/>
      <c r="HRE22" s="28"/>
      <c r="HRF22" s="28"/>
      <c r="HRG22" s="28"/>
      <c r="HRH22" s="28"/>
      <c r="HRI22" s="28"/>
      <c r="HRJ22" s="28"/>
      <c r="HRK22" s="109"/>
      <c r="HRL22" s="27"/>
      <c r="HRM22" s="28"/>
      <c r="HRN22" s="25"/>
      <c r="HRO22" s="28"/>
      <c r="HRP22" s="28"/>
      <c r="HRQ22" s="28"/>
      <c r="HRR22" s="28"/>
      <c r="HRS22" s="28"/>
      <c r="HRT22" s="28"/>
      <c r="HRU22" s="28"/>
      <c r="HRV22" s="28"/>
      <c r="HRW22" s="28"/>
      <c r="HRX22" s="109"/>
      <c r="HRY22" s="27"/>
      <c r="HRZ22" s="28"/>
      <c r="HSA22" s="25"/>
      <c r="HSB22" s="28"/>
      <c r="HSC22" s="28"/>
      <c r="HSD22" s="28"/>
      <c r="HSE22" s="28"/>
      <c r="HSF22" s="28"/>
      <c r="HSG22" s="28"/>
      <c r="HSH22" s="28"/>
      <c r="HSI22" s="28"/>
      <c r="HSJ22" s="28"/>
      <c r="HSK22" s="109"/>
      <c r="HSL22" s="27"/>
      <c r="HSM22" s="28"/>
      <c r="HSN22" s="25"/>
      <c r="HSO22" s="28"/>
      <c r="HSP22" s="28"/>
      <c r="HSQ22" s="28"/>
      <c r="HSR22" s="28"/>
      <c r="HSS22" s="28"/>
      <c r="HST22" s="28"/>
      <c r="HSU22" s="28"/>
      <c r="HSV22" s="28"/>
      <c r="HSW22" s="28"/>
      <c r="HSX22" s="109"/>
      <c r="HSY22" s="27"/>
      <c r="HSZ22" s="28"/>
      <c r="HTA22" s="25"/>
      <c r="HTB22" s="28"/>
      <c r="HTC22" s="28"/>
      <c r="HTD22" s="28"/>
      <c r="HTE22" s="28"/>
      <c r="HTF22" s="28"/>
      <c r="HTG22" s="28"/>
      <c r="HTH22" s="28"/>
      <c r="HTI22" s="28"/>
      <c r="HTJ22" s="28"/>
      <c r="HTK22" s="109"/>
      <c r="HTL22" s="27"/>
      <c r="HTM22" s="28"/>
      <c r="HTN22" s="25"/>
      <c r="HTO22" s="28"/>
      <c r="HTP22" s="28"/>
      <c r="HTQ22" s="28"/>
      <c r="HTR22" s="28"/>
      <c r="HTS22" s="28"/>
      <c r="HTT22" s="28"/>
      <c r="HTU22" s="28"/>
      <c r="HTV22" s="28"/>
      <c r="HTW22" s="28"/>
      <c r="HTX22" s="109"/>
      <c r="HTY22" s="27"/>
      <c r="HTZ22" s="28"/>
      <c r="HUA22" s="25"/>
      <c r="HUB22" s="28"/>
      <c r="HUC22" s="28"/>
      <c r="HUD22" s="28"/>
      <c r="HUE22" s="28"/>
      <c r="HUF22" s="28"/>
      <c r="HUG22" s="28"/>
      <c r="HUH22" s="28"/>
      <c r="HUI22" s="28"/>
      <c r="HUJ22" s="28"/>
      <c r="HUK22" s="109"/>
      <c r="HUL22" s="27"/>
      <c r="HUM22" s="28"/>
      <c r="HUN22" s="25"/>
      <c r="HUO22" s="28"/>
      <c r="HUP22" s="28"/>
      <c r="HUQ22" s="28"/>
      <c r="HUR22" s="28"/>
      <c r="HUS22" s="28"/>
      <c r="HUT22" s="28"/>
      <c r="HUU22" s="28"/>
      <c r="HUV22" s="28"/>
      <c r="HUW22" s="28"/>
      <c r="HUX22" s="109"/>
      <c r="HUY22" s="27"/>
      <c r="HUZ22" s="28"/>
      <c r="HVA22" s="25"/>
      <c r="HVB22" s="28"/>
      <c r="HVC22" s="28"/>
      <c r="HVD22" s="28"/>
      <c r="HVE22" s="28"/>
      <c r="HVF22" s="28"/>
      <c r="HVG22" s="28"/>
      <c r="HVH22" s="28"/>
      <c r="HVI22" s="28"/>
      <c r="HVJ22" s="28"/>
      <c r="HVK22" s="109"/>
      <c r="HVL22" s="27"/>
      <c r="HVM22" s="28"/>
      <c r="HVN22" s="25"/>
      <c r="HVO22" s="28"/>
      <c r="HVP22" s="28"/>
      <c r="HVQ22" s="28"/>
      <c r="HVR22" s="28"/>
      <c r="HVS22" s="28"/>
      <c r="HVT22" s="28"/>
      <c r="HVU22" s="28"/>
      <c r="HVV22" s="28"/>
      <c r="HVW22" s="28"/>
      <c r="HVX22" s="109"/>
      <c r="HVY22" s="27"/>
      <c r="HVZ22" s="28"/>
      <c r="HWA22" s="25"/>
      <c r="HWB22" s="28"/>
      <c r="HWC22" s="28"/>
      <c r="HWD22" s="28"/>
      <c r="HWE22" s="28"/>
      <c r="HWF22" s="28"/>
      <c r="HWG22" s="28"/>
      <c r="HWH22" s="28"/>
      <c r="HWI22" s="28"/>
      <c r="HWJ22" s="28"/>
      <c r="HWK22" s="109"/>
      <c r="HWL22" s="27"/>
      <c r="HWM22" s="28"/>
      <c r="HWN22" s="25"/>
      <c r="HWO22" s="28"/>
      <c r="HWP22" s="28"/>
      <c r="HWQ22" s="28"/>
      <c r="HWR22" s="28"/>
      <c r="HWS22" s="28"/>
      <c r="HWT22" s="28"/>
      <c r="HWU22" s="28"/>
      <c r="HWV22" s="28"/>
      <c r="HWW22" s="28"/>
      <c r="HWX22" s="109"/>
      <c r="HWY22" s="27"/>
      <c r="HWZ22" s="28"/>
      <c r="HXA22" s="25"/>
      <c r="HXB22" s="28"/>
      <c r="HXC22" s="28"/>
      <c r="HXD22" s="28"/>
      <c r="HXE22" s="28"/>
      <c r="HXF22" s="28"/>
      <c r="HXG22" s="28"/>
      <c r="HXH22" s="28"/>
      <c r="HXI22" s="28"/>
      <c r="HXJ22" s="28"/>
      <c r="HXK22" s="109"/>
      <c r="HXL22" s="27"/>
      <c r="HXM22" s="28"/>
      <c r="HXN22" s="25"/>
      <c r="HXO22" s="28"/>
      <c r="HXP22" s="28"/>
      <c r="HXQ22" s="28"/>
      <c r="HXR22" s="28"/>
      <c r="HXS22" s="28"/>
      <c r="HXT22" s="28"/>
      <c r="HXU22" s="28"/>
      <c r="HXV22" s="28"/>
      <c r="HXW22" s="28"/>
      <c r="HXX22" s="109"/>
      <c r="HXY22" s="27"/>
      <c r="HXZ22" s="28"/>
      <c r="HYA22" s="25"/>
      <c r="HYB22" s="28"/>
      <c r="HYC22" s="28"/>
      <c r="HYD22" s="28"/>
      <c r="HYE22" s="28"/>
      <c r="HYF22" s="28"/>
      <c r="HYG22" s="28"/>
      <c r="HYH22" s="28"/>
      <c r="HYI22" s="28"/>
      <c r="HYJ22" s="28"/>
      <c r="HYK22" s="109"/>
      <c r="HYL22" s="27"/>
      <c r="HYM22" s="28"/>
      <c r="HYN22" s="25"/>
      <c r="HYO22" s="28"/>
      <c r="HYP22" s="28"/>
      <c r="HYQ22" s="28"/>
      <c r="HYR22" s="28"/>
      <c r="HYS22" s="28"/>
      <c r="HYT22" s="28"/>
      <c r="HYU22" s="28"/>
      <c r="HYV22" s="28"/>
      <c r="HYW22" s="28"/>
      <c r="HYX22" s="109"/>
      <c r="HYY22" s="27"/>
      <c r="HYZ22" s="28"/>
      <c r="HZA22" s="25"/>
      <c r="HZB22" s="28"/>
      <c r="HZC22" s="28"/>
      <c r="HZD22" s="28"/>
      <c r="HZE22" s="28"/>
      <c r="HZF22" s="28"/>
      <c r="HZG22" s="28"/>
      <c r="HZH22" s="28"/>
      <c r="HZI22" s="28"/>
      <c r="HZJ22" s="28"/>
      <c r="HZK22" s="109"/>
      <c r="HZL22" s="27"/>
      <c r="HZM22" s="28"/>
      <c r="HZN22" s="25"/>
      <c r="HZO22" s="28"/>
      <c r="HZP22" s="28"/>
      <c r="HZQ22" s="28"/>
      <c r="HZR22" s="28"/>
      <c r="HZS22" s="28"/>
      <c r="HZT22" s="28"/>
      <c r="HZU22" s="28"/>
      <c r="HZV22" s="28"/>
      <c r="HZW22" s="28"/>
      <c r="HZX22" s="109"/>
      <c r="HZY22" s="27"/>
      <c r="HZZ22" s="28"/>
      <c r="IAA22" s="25"/>
      <c r="IAB22" s="28"/>
      <c r="IAC22" s="28"/>
      <c r="IAD22" s="28"/>
      <c r="IAE22" s="28"/>
      <c r="IAF22" s="28"/>
      <c r="IAG22" s="28"/>
      <c r="IAH22" s="28"/>
      <c r="IAI22" s="28"/>
      <c r="IAJ22" s="28"/>
      <c r="IAK22" s="109"/>
      <c r="IAL22" s="27"/>
      <c r="IAM22" s="28"/>
      <c r="IAN22" s="25"/>
      <c r="IAO22" s="28"/>
      <c r="IAP22" s="28"/>
      <c r="IAQ22" s="28"/>
      <c r="IAR22" s="28"/>
      <c r="IAS22" s="28"/>
      <c r="IAT22" s="28"/>
      <c r="IAU22" s="28"/>
      <c r="IAV22" s="28"/>
      <c r="IAW22" s="28"/>
      <c r="IAX22" s="109"/>
      <c r="IAY22" s="27"/>
      <c r="IAZ22" s="28"/>
      <c r="IBA22" s="25"/>
      <c r="IBB22" s="28"/>
      <c r="IBC22" s="28"/>
      <c r="IBD22" s="28"/>
      <c r="IBE22" s="28"/>
      <c r="IBF22" s="28"/>
      <c r="IBG22" s="28"/>
      <c r="IBH22" s="28"/>
      <c r="IBI22" s="28"/>
      <c r="IBJ22" s="28"/>
      <c r="IBK22" s="109"/>
      <c r="IBL22" s="27"/>
      <c r="IBM22" s="28"/>
      <c r="IBN22" s="25"/>
      <c r="IBO22" s="28"/>
      <c r="IBP22" s="28"/>
      <c r="IBQ22" s="28"/>
      <c r="IBR22" s="28"/>
      <c r="IBS22" s="28"/>
      <c r="IBT22" s="28"/>
      <c r="IBU22" s="28"/>
      <c r="IBV22" s="28"/>
      <c r="IBW22" s="28"/>
      <c r="IBX22" s="109"/>
      <c r="IBY22" s="27"/>
      <c r="IBZ22" s="28"/>
      <c r="ICA22" s="25"/>
      <c r="ICB22" s="28"/>
      <c r="ICC22" s="28"/>
      <c r="ICD22" s="28"/>
      <c r="ICE22" s="28"/>
      <c r="ICF22" s="28"/>
      <c r="ICG22" s="28"/>
      <c r="ICH22" s="28"/>
      <c r="ICI22" s="28"/>
      <c r="ICJ22" s="28"/>
      <c r="ICK22" s="109"/>
      <c r="ICL22" s="27"/>
      <c r="ICM22" s="28"/>
      <c r="ICN22" s="25"/>
      <c r="ICO22" s="28"/>
      <c r="ICP22" s="28"/>
      <c r="ICQ22" s="28"/>
      <c r="ICR22" s="28"/>
      <c r="ICS22" s="28"/>
      <c r="ICT22" s="28"/>
      <c r="ICU22" s="28"/>
      <c r="ICV22" s="28"/>
      <c r="ICW22" s="28"/>
      <c r="ICX22" s="109"/>
      <c r="ICY22" s="27"/>
      <c r="ICZ22" s="28"/>
      <c r="IDA22" s="25"/>
      <c r="IDB22" s="28"/>
      <c r="IDC22" s="28"/>
      <c r="IDD22" s="28"/>
      <c r="IDE22" s="28"/>
      <c r="IDF22" s="28"/>
      <c r="IDG22" s="28"/>
      <c r="IDH22" s="28"/>
      <c r="IDI22" s="28"/>
      <c r="IDJ22" s="28"/>
      <c r="IDK22" s="109"/>
      <c r="IDL22" s="27"/>
      <c r="IDM22" s="28"/>
      <c r="IDN22" s="25"/>
      <c r="IDO22" s="28"/>
      <c r="IDP22" s="28"/>
      <c r="IDQ22" s="28"/>
      <c r="IDR22" s="28"/>
      <c r="IDS22" s="28"/>
      <c r="IDT22" s="28"/>
      <c r="IDU22" s="28"/>
      <c r="IDV22" s="28"/>
      <c r="IDW22" s="28"/>
      <c r="IDX22" s="109"/>
      <c r="IDY22" s="27"/>
      <c r="IDZ22" s="28"/>
      <c r="IEA22" s="25"/>
      <c r="IEB22" s="28"/>
      <c r="IEC22" s="28"/>
      <c r="IED22" s="28"/>
      <c r="IEE22" s="28"/>
      <c r="IEF22" s="28"/>
      <c r="IEG22" s="28"/>
      <c r="IEH22" s="28"/>
      <c r="IEI22" s="28"/>
      <c r="IEJ22" s="28"/>
      <c r="IEK22" s="109"/>
      <c r="IEL22" s="27"/>
      <c r="IEM22" s="28"/>
      <c r="IEN22" s="25"/>
      <c r="IEO22" s="28"/>
      <c r="IEP22" s="28"/>
      <c r="IEQ22" s="28"/>
      <c r="IER22" s="28"/>
      <c r="IES22" s="28"/>
      <c r="IET22" s="28"/>
      <c r="IEU22" s="28"/>
      <c r="IEV22" s="28"/>
      <c r="IEW22" s="28"/>
      <c r="IEX22" s="109"/>
      <c r="IEY22" s="27"/>
      <c r="IEZ22" s="28"/>
      <c r="IFA22" s="25"/>
      <c r="IFB22" s="28"/>
      <c r="IFC22" s="28"/>
      <c r="IFD22" s="28"/>
      <c r="IFE22" s="28"/>
      <c r="IFF22" s="28"/>
      <c r="IFG22" s="28"/>
      <c r="IFH22" s="28"/>
      <c r="IFI22" s="28"/>
      <c r="IFJ22" s="28"/>
      <c r="IFK22" s="109"/>
      <c r="IFL22" s="27"/>
      <c r="IFM22" s="28"/>
      <c r="IFN22" s="25"/>
      <c r="IFO22" s="28"/>
      <c r="IFP22" s="28"/>
      <c r="IFQ22" s="28"/>
      <c r="IFR22" s="28"/>
      <c r="IFS22" s="28"/>
      <c r="IFT22" s="28"/>
      <c r="IFU22" s="28"/>
      <c r="IFV22" s="28"/>
      <c r="IFW22" s="28"/>
      <c r="IFX22" s="109"/>
      <c r="IFY22" s="27"/>
      <c r="IFZ22" s="28"/>
      <c r="IGA22" s="25"/>
      <c r="IGB22" s="28"/>
      <c r="IGC22" s="28"/>
      <c r="IGD22" s="28"/>
      <c r="IGE22" s="28"/>
      <c r="IGF22" s="28"/>
      <c r="IGG22" s="28"/>
      <c r="IGH22" s="28"/>
      <c r="IGI22" s="28"/>
      <c r="IGJ22" s="28"/>
      <c r="IGK22" s="109"/>
      <c r="IGL22" s="27"/>
      <c r="IGM22" s="28"/>
      <c r="IGN22" s="25"/>
      <c r="IGO22" s="28"/>
      <c r="IGP22" s="28"/>
      <c r="IGQ22" s="28"/>
      <c r="IGR22" s="28"/>
      <c r="IGS22" s="28"/>
      <c r="IGT22" s="28"/>
      <c r="IGU22" s="28"/>
      <c r="IGV22" s="28"/>
      <c r="IGW22" s="28"/>
      <c r="IGX22" s="109"/>
      <c r="IGY22" s="27"/>
      <c r="IGZ22" s="28"/>
      <c r="IHA22" s="25"/>
      <c r="IHB22" s="28"/>
      <c r="IHC22" s="28"/>
      <c r="IHD22" s="28"/>
      <c r="IHE22" s="28"/>
      <c r="IHF22" s="28"/>
      <c r="IHG22" s="28"/>
      <c r="IHH22" s="28"/>
      <c r="IHI22" s="28"/>
      <c r="IHJ22" s="28"/>
      <c r="IHK22" s="109"/>
      <c r="IHL22" s="27"/>
      <c r="IHM22" s="28"/>
      <c r="IHN22" s="25"/>
      <c r="IHO22" s="28"/>
      <c r="IHP22" s="28"/>
      <c r="IHQ22" s="28"/>
      <c r="IHR22" s="28"/>
      <c r="IHS22" s="28"/>
      <c r="IHT22" s="28"/>
      <c r="IHU22" s="28"/>
      <c r="IHV22" s="28"/>
      <c r="IHW22" s="28"/>
      <c r="IHX22" s="109"/>
      <c r="IHY22" s="27"/>
      <c r="IHZ22" s="28"/>
      <c r="IIA22" s="25"/>
      <c r="IIB22" s="28"/>
      <c r="IIC22" s="28"/>
      <c r="IID22" s="28"/>
      <c r="IIE22" s="28"/>
      <c r="IIF22" s="28"/>
      <c r="IIG22" s="28"/>
      <c r="IIH22" s="28"/>
      <c r="III22" s="28"/>
      <c r="IIJ22" s="28"/>
      <c r="IIK22" s="109"/>
      <c r="IIL22" s="27"/>
      <c r="IIM22" s="28"/>
      <c r="IIN22" s="25"/>
      <c r="IIO22" s="28"/>
      <c r="IIP22" s="28"/>
      <c r="IIQ22" s="28"/>
      <c r="IIR22" s="28"/>
      <c r="IIS22" s="28"/>
      <c r="IIT22" s="28"/>
      <c r="IIU22" s="28"/>
      <c r="IIV22" s="28"/>
      <c r="IIW22" s="28"/>
      <c r="IIX22" s="109"/>
      <c r="IIY22" s="27"/>
      <c r="IIZ22" s="28"/>
      <c r="IJA22" s="25"/>
      <c r="IJB22" s="28"/>
      <c r="IJC22" s="28"/>
      <c r="IJD22" s="28"/>
      <c r="IJE22" s="28"/>
      <c r="IJF22" s="28"/>
      <c r="IJG22" s="28"/>
      <c r="IJH22" s="28"/>
      <c r="IJI22" s="28"/>
      <c r="IJJ22" s="28"/>
      <c r="IJK22" s="109"/>
      <c r="IJL22" s="27"/>
      <c r="IJM22" s="28"/>
      <c r="IJN22" s="25"/>
      <c r="IJO22" s="28"/>
      <c r="IJP22" s="28"/>
      <c r="IJQ22" s="28"/>
      <c r="IJR22" s="28"/>
      <c r="IJS22" s="28"/>
      <c r="IJT22" s="28"/>
      <c r="IJU22" s="28"/>
      <c r="IJV22" s="28"/>
      <c r="IJW22" s="28"/>
      <c r="IJX22" s="109"/>
      <c r="IJY22" s="27"/>
      <c r="IJZ22" s="28"/>
      <c r="IKA22" s="25"/>
      <c r="IKB22" s="28"/>
      <c r="IKC22" s="28"/>
      <c r="IKD22" s="28"/>
      <c r="IKE22" s="28"/>
      <c r="IKF22" s="28"/>
      <c r="IKG22" s="28"/>
      <c r="IKH22" s="28"/>
      <c r="IKI22" s="28"/>
      <c r="IKJ22" s="28"/>
      <c r="IKK22" s="109"/>
      <c r="IKL22" s="27"/>
      <c r="IKM22" s="28"/>
      <c r="IKN22" s="25"/>
      <c r="IKO22" s="28"/>
      <c r="IKP22" s="28"/>
      <c r="IKQ22" s="28"/>
      <c r="IKR22" s="28"/>
      <c r="IKS22" s="28"/>
      <c r="IKT22" s="28"/>
      <c r="IKU22" s="28"/>
      <c r="IKV22" s="28"/>
      <c r="IKW22" s="28"/>
      <c r="IKX22" s="109"/>
      <c r="IKY22" s="27"/>
      <c r="IKZ22" s="28"/>
      <c r="ILA22" s="25"/>
      <c r="ILB22" s="28"/>
      <c r="ILC22" s="28"/>
      <c r="ILD22" s="28"/>
      <c r="ILE22" s="28"/>
      <c r="ILF22" s="28"/>
      <c r="ILG22" s="28"/>
      <c r="ILH22" s="28"/>
      <c r="ILI22" s="28"/>
      <c r="ILJ22" s="28"/>
      <c r="ILK22" s="109"/>
      <c r="ILL22" s="27"/>
      <c r="ILM22" s="28"/>
      <c r="ILN22" s="25"/>
      <c r="ILO22" s="28"/>
      <c r="ILP22" s="28"/>
      <c r="ILQ22" s="28"/>
      <c r="ILR22" s="28"/>
      <c r="ILS22" s="28"/>
      <c r="ILT22" s="28"/>
      <c r="ILU22" s="28"/>
      <c r="ILV22" s="28"/>
      <c r="ILW22" s="28"/>
      <c r="ILX22" s="109"/>
      <c r="ILY22" s="27"/>
      <c r="ILZ22" s="28"/>
      <c r="IMA22" s="25"/>
      <c r="IMB22" s="28"/>
      <c r="IMC22" s="28"/>
      <c r="IMD22" s="28"/>
      <c r="IME22" s="28"/>
      <c r="IMF22" s="28"/>
      <c r="IMG22" s="28"/>
      <c r="IMH22" s="28"/>
      <c r="IMI22" s="28"/>
      <c r="IMJ22" s="28"/>
      <c r="IMK22" s="109"/>
      <c r="IML22" s="27"/>
      <c r="IMM22" s="28"/>
      <c r="IMN22" s="25"/>
      <c r="IMO22" s="28"/>
      <c r="IMP22" s="28"/>
      <c r="IMQ22" s="28"/>
      <c r="IMR22" s="28"/>
      <c r="IMS22" s="28"/>
      <c r="IMT22" s="28"/>
      <c r="IMU22" s="28"/>
      <c r="IMV22" s="28"/>
      <c r="IMW22" s="28"/>
      <c r="IMX22" s="109"/>
      <c r="IMY22" s="27"/>
      <c r="IMZ22" s="28"/>
      <c r="INA22" s="25"/>
      <c r="INB22" s="28"/>
      <c r="INC22" s="28"/>
      <c r="IND22" s="28"/>
      <c r="INE22" s="28"/>
      <c r="INF22" s="28"/>
      <c r="ING22" s="28"/>
      <c r="INH22" s="28"/>
      <c r="INI22" s="28"/>
      <c r="INJ22" s="28"/>
      <c r="INK22" s="109"/>
      <c r="INL22" s="27"/>
      <c r="INM22" s="28"/>
      <c r="INN22" s="25"/>
      <c r="INO22" s="28"/>
      <c r="INP22" s="28"/>
      <c r="INQ22" s="28"/>
      <c r="INR22" s="28"/>
      <c r="INS22" s="28"/>
      <c r="INT22" s="28"/>
      <c r="INU22" s="28"/>
      <c r="INV22" s="28"/>
      <c r="INW22" s="28"/>
      <c r="INX22" s="109"/>
      <c r="INY22" s="27"/>
      <c r="INZ22" s="28"/>
      <c r="IOA22" s="25"/>
      <c r="IOB22" s="28"/>
      <c r="IOC22" s="28"/>
      <c r="IOD22" s="28"/>
      <c r="IOE22" s="28"/>
      <c r="IOF22" s="28"/>
      <c r="IOG22" s="28"/>
      <c r="IOH22" s="28"/>
      <c r="IOI22" s="28"/>
      <c r="IOJ22" s="28"/>
      <c r="IOK22" s="109"/>
      <c r="IOL22" s="27"/>
      <c r="IOM22" s="28"/>
      <c r="ION22" s="25"/>
      <c r="IOO22" s="28"/>
      <c r="IOP22" s="28"/>
      <c r="IOQ22" s="28"/>
      <c r="IOR22" s="28"/>
      <c r="IOS22" s="28"/>
      <c r="IOT22" s="28"/>
      <c r="IOU22" s="28"/>
      <c r="IOV22" s="28"/>
      <c r="IOW22" s="28"/>
      <c r="IOX22" s="109"/>
      <c r="IOY22" s="27"/>
      <c r="IOZ22" s="28"/>
      <c r="IPA22" s="25"/>
      <c r="IPB22" s="28"/>
      <c r="IPC22" s="28"/>
      <c r="IPD22" s="28"/>
      <c r="IPE22" s="28"/>
      <c r="IPF22" s="28"/>
      <c r="IPG22" s="28"/>
      <c r="IPH22" s="28"/>
      <c r="IPI22" s="28"/>
      <c r="IPJ22" s="28"/>
      <c r="IPK22" s="109"/>
      <c r="IPL22" s="27"/>
      <c r="IPM22" s="28"/>
      <c r="IPN22" s="25"/>
      <c r="IPO22" s="28"/>
      <c r="IPP22" s="28"/>
      <c r="IPQ22" s="28"/>
      <c r="IPR22" s="28"/>
      <c r="IPS22" s="28"/>
      <c r="IPT22" s="28"/>
      <c r="IPU22" s="28"/>
      <c r="IPV22" s="28"/>
      <c r="IPW22" s="28"/>
      <c r="IPX22" s="109"/>
      <c r="IPY22" s="27"/>
      <c r="IPZ22" s="28"/>
      <c r="IQA22" s="25"/>
      <c r="IQB22" s="28"/>
      <c r="IQC22" s="28"/>
      <c r="IQD22" s="28"/>
      <c r="IQE22" s="28"/>
      <c r="IQF22" s="28"/>
      <c r="IQG22" s="28"/>
      <c r="IQH22" s="28"/>
      <c r="IQI22" s="28"/>
      <c r="IQJ22" s="28"/>
      <c r="IQK22" s="109"/>
      <c r="IQL22" s="27"/>
      <c r="IQM22" s="28"/>
      <c r="IQN22" s="25"/>
      <c r="IQO22" s="28"/>
      <c r="IQP22" s="28"/>
      <c r="IQQ22" s="28"/>
      <c r="IQR22" s="28"/>
      <c r="IQS22" s="28"/>
      <c r="IQT22" s="28"/>
      <c r="IQU22" s="28"/>
      <c r="IQV22" s="28"/>
      <c r="IQW22" s="28"/>
      <c r="IQX22" s="109"/>
      <c r="IQY22" s="27"/>
      <c r="IQZ22" s="28"/>
      <c r="IRA22" s="25"/>
      <c r="IRB22" s="28"/>
      <c r="IRC22" s="28"/>
      <c r="IRD22" s="28"/>
      <c r="IRE22" s="28"/>
      <c r="IRF22" s="28"/>
      <c r="IRG22" s="28"/>
      <c r="IRH22" s="28"/>
      <c r="IRI22" s="28"/>
      <c r="IRJ22" s="28"/>
      <c r="IRK22" s="109"/>
      <c r="IRL22" s="27"/>
      <c r="IRM22" s="28"/>
      <c r="IRN22" s="25"/>
      <c r="IRO22" s="28"/>
      <c r="IRP22" s="28"/>
      <c r="IRQ22" s="28"/>
      <c r="IRR22" s="28"/>
      <c r="IRS22" s="28"/>
      <c r="IRT22" s="28"/>
      <c r="IRU22" s="28"/>
      <c r="IRV22" s="28"/>
      <c r="IRW22" s="28"/>
      <c r="IRX22" s="109"/>
      <c r="IRY22" s="27"/>
      <c r="IRZ22" s="28"/>
      <c r="ISA22" s="25"/>
      <c r="ISB22" s="28"/>
      <c r="ISC22" s="28"/>
      <c r="ISD22" s="28"/>
      <c r="ISE22" s="28"/>
      <c r="ISF22" s="28"/>
      <c r="ISG22" s="28"/>
      <c r="ISH22" s="28"/>
      <c r="ISI22" s="28"/>
      <c r="ISJ22" s="28"/>
      <c r="ISK22" s="109"/>
      <c r="ISL22" s="27"/>
      <c r="ISM22" s="28"/>
      <c r="ISN22" s="25"/>
      <c r="ISO22" s="28"/>
      <c r="ISP22" s="28"/>
      <c r="ISQ22" s="28"/>
      <c r="ISR22" s="28"/>
      <c r="ISS22" s="28"/>
      <c r="IST22" s="28"/>
      <c r="ISU22" s="28"/>
      <c r="ISV22" s="28"/>
      <c r="ISW22" s="28"/>
      <c r="ISX22" s="109"/>
      <c r="ISY22" s="27"/>
      <c r="ISZ22" s="28"/>
      <c r="ITA22" s="25"/>
      <c r="ITB22" s="28"/>
      <c r="ITC22" s="28"/>
      <c r="ITD22" s="28"/>
      <c r="ITE22" s="28"/>
      <c r="ITF22" s="28"/>
      <c r="ITG22" s="28"/>
      <c r="ITH22" s="28"/>
      <c r="ITI22" s="28"/>
      <c r="ITJ22" s="28"/>
      <c r="ITK22" s="109"/>
      <c r="ITL22" s="27"/>
      <c r="ITM22" s="28"/>
      <c r="ITN22" s="25"/>
      <c r="ITO22" s="28"/>
      <c r="ITP22" s="28"/>
      <c r="ITQ22" s="28"/>
      <c r="ITR22" s="28"/>
      <c r="ITS22" s="28"/>
      <c r="ITT22" s="28"/>
      <c r="ITU22" s="28"/>
      <c r="ITV22" s="28"/>
      <c r="ITW22" s="28"/>
      <c r="ITX22" s="109"/>
      <c r="ITY22" s="27"/>
      <c r="ITZ22" s="28"/>
      <c r="IUA22" s="25"/>
      <c r="IUB22" s="28"/>
      <c r="IUC22" s="28"/>
      <c r="IUD22" s="28"/>
      <c r="IUE22" s="28"/>
      <c r="IUF22" s="28"/>
      <c r="IUG22" s="28"/>
      <c r="IUH22" s="28"/>
      <c r="IUI22" s="28"/>
      <c r="IUJ22" s="28"/>
      <c r="IUK22" s="109"/>
      <c r="IUL22" s="27"/>
      <c r="IUM22" s="28"/>
      <c r="IUN22" s="25"/>
      <c r="IUO22" s="28"/>
      <c r="IUP22" s="28"/>
      <c r="IUQ22" s="28"/>
      <c r="IUR22" s="28"/>
      <c r="IUS22" s="28"/>
      <c r="IUT22" s="28"/>
      <c r="IUU22" s="28"/>
      <c r="IUV22" s="28"/>
      <c r="IUW22" s="28"/>
      <c r="IUX22" s="109"/>
      <c r="IUY22" s="27"/>
      <c r="IUZ22" s="28"/>
      <c r="IVA22" s="25"/>
      <c r="IVB22" s="28"/>
      <c r="IVC22" s="28"/>
      <c r="IVD22" s="28"/>
      <c r="IVE22" s="28"/>
      <c r="IVF22" s="28"/>
      <c r="IVG22" s="28"/>
      <c r="IVH22" s="28"/>
      <c r="IVI22" s="28"/>
      <c r="IVJ22" s="28"/>
      <c r="IVK22" s="109"/>
      <c r="IVL22" s="27"/>
      <c r="IVM22" s="28"/>
      <c r="IVN22" s="25"/>
      <c r="IVO22" s="28"/>
      <c r="IVP22" s="28"/>
      <c r="IVQ22" s="28"/>
      <c r="IVR22" s="28"/>
      <c r="IVS22" s="28"/>
      <c r="IVT22" s="28"/>
      <c r="IVU22" s="28"/>
      <c r="IVV22" s="28"/>
      <c r="IVW22" s="28"/>
      <c r="IVX22" s="109"/>
      <c r="IVY22" s="27"/>
      <c r="IVZ22" s="28"/>
      <c r="IWA22" s="25"/>
      <c r="IWB22" s="28"/>
      <c r="IWC22" s="28"/>
      <c r="IWD22" s="28"/>
      <c r="IWE22" s="28"/>
      <c r="IWF22" s="28"/>
      <c r="IWG22" s="28"/>
      <c r="IWH22" s="28"/>
      <c r="IWI22" s="28"/>
      <c r="IWJ22" s="28"/>
      <c r="IWK22" s="109"/>
      <c r="IWL22" s="27"/>
      <c r="IWM22" s="28"/>
      <c r="IWN22" s="25"/>
      <c r="IWO22" s="28"/>
      <c r="IWP22" s="28"/>
      <c r="IWQ22" s="28"/>
      <c r="IWR22" s="28"/>
      <c r="IWS22" s="28"/>
      <c r="IWT22" s="28"/>
      <c r="IWU22" s="28"/>
      <c r="IWV22" s="28"/>
      <c r="IWW22" s="28"/>
      <c r="IWX22" s="109"/>
      <c r="IWY22" s="27"/>
      <c r="IWZ22" s="28"/>
      <c r="IXA22" s="25"/>
      <c r="IXB22" s="28"/>
      <c r="IXC22" s="28"/>
      <c r="IXD22" s="28"/>
      <c r="IXE22" s="28"/>
      <c r="IXF22" s="28"/>
      <c r="IXG22" s="28"/>
      <c r="IXH22" s="28"/>
      <c r="IXI22" s="28"/>
      <c r="IXJ22" s="28"/>
      <c r="IXK22" s="109"/>
      <c r="IXL22" s="27"/>
      <c r="IXM22" s="28"/>
      <c r="IXN22" s="25"/>
      <c r="IXO22" s="28"/>
      <c r="IXP22" s="28"/>
      <c r="IXQ22" s="28"/>
      <c r="IXR22" s="28"/>
      <c r="IXS22" s="28"/>
      <c r="IXT22" s="28"/>
      <c r="IXU22" s="28"/>
      <c r="IXV22" s="28"/>
      <c r="IXW22" s="28"/>
      <c r="IXX22" s="109"/>
      <c r="IXY22" s="27"/>
      <c r="IXZ22" s="28"/>
      <c r="IYA22" s="25"/>
      <c r="IYB22" s="28"/>
      <c r="IYC22" s="28"/>
      <c r="IYD22" s="28"/>
      <c r="IYE22" s="28"/>
      <c r="IYF22" s="28"/>
      <c r="IYG22" s="28"/>
      <c r="IYH22" s="28"/>
      <c r="IYI22" s="28"/>
      <c r="IYJ22" s="28"/>
      <c r="IYK22" s="109"/>
      <c r="IYL22" s="27"/>
      <c r="IYM22" s="28"/>
      <c r="IYN22" s="25"/>
      <c r="IYO22" s="28"/>
      <c r="IYP22" s="28"/>
      <c r="IYQ22" s="28"/>
      <c r="IYR22" s="28"/>
      <c r="IYS22" s="28"/>
      <c r="IYT22" s="28"/>
      <c r="IYU22" s="28"/>
      <c r="IYV22" s="28"/>
      <c r="IYW22" s="28"/>
      <c r="IYX22" s="109"/>
      <c r="IYY22" s="27"/>
      <c r="IYZ22" s="28"/>
      <c r="IZA22" s="25"/>
      <c r="IZB22" s="28"/>
      <c r="IZC22" s="28"/>
      <c r="IZD22" s="28"/>
      <c r="IZE22" s="28"/>
      <c r="IZF22" s="28"/>
      <c r="IZG22" s="28"/>
      <c r="IZH22" s="28"/>
      <c r="IZI22" s="28"/>
      <c r="IZJ22" s="28"/>
      <c r="IZK22" s="109"/>
      <c r="IZL22" s="27"/>
      <c r="IZM22" s="28"/>
      <c r="IZN22" s="25"/>
      <c r="IZO22" s="28"/>
      <c r="IZP22" s="28"/>
      <c r="IZQ22" s="28"/>
      <c r="IZR22" s="28"/>
      <c r="IZS22" s="28"/>
      <c r="IZT22" s="28"/>
      <c r="IZU22" s="28"/>
      <c r="IZV22" s="28"/>
      <c r="IZW22" s="28"/>
      <c r="IZX22" s="109"/>
      <c r="IZY22" s="27"/>
      <c r="IZZ22" s="28"/>
      <c r="JAA22" s="25"/>
      <c r="JAB22" s="28"/>
      <c r="JAC22" s="28"/>
      <c r="JAD22" s="28"/>
      <c r="JAE22" s="28"/>
      <c r="JAF22" s="28"/>
      <c r="JAG22" s="28"/>
      <c r="JAH22" s="28"/>
      <c r="JAI22" s="28"/>
      <c r="JAJ22" s="28"/>
      <c r="JAK22" s="109"/>
      <c r="JAL22" s="27"/>
      <c r="JAM22" s="28"/>
      <c r="JAN22" s="25"/>
      <c r="JAO22" s="28"/>
      <c r="JAP22" s="28"/>
      <c r="JAQ22" s="28"/>
      <c r="JAR22" s="28"/>
      <c r="JAS22" s="28"/>
      <c r="JAT22" s="28"/>
      <c r="JAU22" s="28"/>
      <c r="JAV22" s="28"/>
      <c r="JAW22" s="28"/>
      <c r="JAX22" s="109"/>
      <c r="JAY22" s="27"/>
      <c r="JAZ22" s="28"/>
      <c r="JBA22" s="25"/>
      <c r="JBB22" s="28"/>
      <c r="JBC22" s="28"/>
      <c r="JBD22" s="28"/>
      <c r="JBE22" s="28"/>
      <c r="JBF22" s="28"/>
      <c r="JBG22" s="28"/>
      <c r="JBH22" s="28"/>
      <c r="JBI22" s="28"/>
      <c r="JBJ22" s="28"/>
      <c r="JBK22" s="109"/>
      <c r="JBL22" s="27"/>
      <c r="JBM22" s="28"/>
      <c r="JBN22" s="25"/>
      <c r="JBO22" s="28"/>
      <c r="JBP22" s="28"/>
      <c r="JBQ22" s="28"/>
      <c r="JBR22" s="28"/>
      <c r="JBS22" s="28"/>
      <c r="JBT22" s="28"/>
      <c r="JBU22" s="28"/>
      <c r="JBV22" s="28"/>
      <c r="JBW22" s="28"/>
      <c r="JBX22" s="109"/>
      <c r="JBY22" s="27"/>
      <c r="JBZ22" s="28"/>
      <c r="JCA22" s="25"/>
      <c r="JCB22" s="28"/>
      <c r="JCC22" s="28"/>
      <c r="JCD22" s="28"/>
      <c r="JCE22" s="28"/>
      <c r="JCF22" s="28"/>
      <c r="JCG22" s="28"/>
      <c r="JCH22" s="28"/>
      <c r="JCI22" s="28"/>
      <c r="JCJ22" s="28"/>
      <c r="JCK22" s="109"/>
      <c r="JCL22" s="27"/>
      <c r="JCM22" s="28"/>
      <c r="JCN22" s="25"/>
      <c r="JCO22" s="28"/>
      <c r="JCP22" s="28"/>
      <c r="JCQ22" s="28"/>
      <c r="JCR22" s="28"/>
      <c r="JCS22" s="28"/>
      <c r="JCT22" s="28"/>
      <c r="JCU22" s="28"/>
      <c r="JCV22" s="28"/>
      <c r="JCW22" s="28"/>
      <c r="JCX22" s="109"/>
      <c r="JCY22" s="27"/>
      <c r="JCZ22" s="28"/>
      <c r="JDA22" s="25"/>
      <c r="JDB22" s="28"/>
      <c r="JDC22" s="28"/>
      <c r="JDD22" s="28"/>
      <c r="JDE22" s="28"/>
      <c r="JDF22" s="28"/>
      <c r="JDG22" s="28"/>
      <c r="JDH22" s="28"/>
      <c r="JDI22" s="28"/>
      <c r="JDJ22" s="28"/>
      <c r="JDK22" s="109"/>
      <c r="JDL22" s="27"/>
      <c r="JDM22" s="28"/>
      <c r="JDN22" s="25"/>
      <c r="JDO22" s="28"/>
      <c r="JDP22" s="28"/>
      <c r="JDQ22" s="28"/>
      <c r="JDR22" s="28"/>
      <c r="JDS22" s="28"/>
      <c r="JDT22" s="28"/>
      <c r="JDU22" s="28"/>
      <c r="JDV22" s="28"/>
      <c r="JDW22" s="28"/>
      <c r="JDX22" s="109"/>
      <c r="JDY22" s="27"/>
      <c r="JDZ22" s="28"/>
      <c r="JEA22" s="25"/>
      <c r="JEB22" s="28"/>
      <c r="JEC22" s="28"/>
      <c r="JED22" s="28"/>
      <c r="JEE22" s="28"/>
      <c r="JEF22" s="28"/>
      <c r="JEG22" s="28"/>
      <c r="JEH22" s="28"/>
      <c r="JEI22" s="28"/>
      <c r="JEJ22" s="28"/>
      <c r="JEK22" s="109"/>
      <c r="JEL22" s="27"/>
      <c r="JEM22" s="28"/>
      <c r="JEN22" s="25"/>
      <c r="JEO22" s="28"/>
      <c r="JEP22" s="28"/>
      <c r="JEQ22" s="28"/>
      <c r="JER22" s="28"/>
      <c r="JES22" s="28"/>
      <c r="JET22" s="28"/>
      <c r="JEU22" s="28"/>
      <c r="JEV22" s="28"/>
      <c r="JEW22" s="28"/>
      <c r="JEX22" s="109"/>
      <c r="JEY22" s="27"/>
      <c r="JEZ22" s="28"/>
      <c r="JFA22" s="25"/>
      <c r="JFB22" s="28"/>
      <c r="JFC22" s="28"/>
      <c r="JFD22" s="28"/>
      <c r="JFE22" s="28"/>
      <c r="JFF22" s="28"/>
      <c r="JFG22" s="28"/>
      <c r="JFH22" s="28"/>
      <c r="JFI22" s="28"/>
      <c r="JFJ22" s="28"/>
      <c r="JFK22" s="109"/>
      <c r="JFL22" s="27"/>
      <c r="JFM22" s="28"/>
      <c r="JFN22" s="25"/>
      <c r="JFO22" s="28"/>
      <c r="JFP22" s="28"/>
      <c r="JFQ22" s="28"/>
      <c r="JFR22" s="28"/>
      <c r="JFS22" s="28"/>
      <c r="JFT22" s="28"/>
      <c r="JFU22" s="28"/>
      <c r="JFV22" s="28"/>
      <c r="JFW22" s="28"/>
      <c r="JFX22" s="109"/>
      <c r="JFY22" s="27"/>
      <c r="JFZ22" s="28"/>
      <c r="JGA22" s="25"/>
      <c r="JGB22" s="28"/>
      <c r="JGC22" s="28"/>
      <c r="JGD22" s="28"/>
      <c r="JGE22" s="28"/>
      <c r="JGF22" s="28"/>
      <c r="JGG22" s="28"/>
      <c r="JGH22" s="28"/>
      <c r="JGI22" s="28"/>
      <c r="JGJ22" s="28"/>
      <c r="JGK22" s="109"/>
      <c r="JGL22" s="27"/>
      <c r="JGM22" s="28"/>
      <c r="JGN22" s="25"/>
      <c r="JGO22" s="28"/>
      <c r="JGP22" s="28"/>
      <c r="JGQ22" s="28"/>
      <c r="JGR22" s="28"/>
      <c r="JGS22" s="28"/>
      <c r="JGT22" s="28"/>
      <c r="JGU22" s="28"/>
      <c r="JGV22" s="28"/>
      <c r="JGW22" s="28"/>
      <c r="JGX22" s="109"/>
      <c r="JGY22" s="27"/>
      <c r="JGZ22" s="28"/>
      <c r="JHA22" s="25"/>
      <c r="JHB22" s="28"/>
      <c r="JHC22" s="28"/>
      <c r="JHD22" s="28"/>
      <c r="JHE22" s="28"/>
      <c r="JHF22" s="28"/>
      <c r="JHG22" s="28"/>
      <c r="JHH22" s="28"/>
      <c r="JHI22" s="28"/>
      <c r="JHJ22" s="28"/>
      <c r="JHK22" s="109"/>
      <c r="JHL22" s="27"/>
      <c r="JHM22" s="28"/>
      <c r="JHN22" s="25"/>
      <c r="JHO22" s="28"/>
      <c r="JHP22" s="28"/>
      <c r="JHQ22" s="28"/>
      <c r="JHR22" s="28"/>
      <c r="JHS22" s="28"/>
      <c r="JHT22" s="28"/>
      <c r="JHU22" s="28"/>
      <c r="JHV22" s="28"/>
      <c r="JHW22" s="28"/>
      <c r="JHX22" s="109"/>
      <c r="JHY22" s="27"/>
      <c r="JHZ22" s="28"/>
      <c r="JIA22" s="25"/>
      <c r="JIB22" s="28"/>
      <c r="JIC22" s="28"/>
      <c r="JID22" s="28"/>
      <c r="JIE22" s="28"/>
      <c r="JIF22" s="28"/>
      <c r="JIG22" s="28"/>
      <c r="JIH22" s="28"/>
      <c r="JII22" s="28"/>
      <c r="JIJ22" s="28"/>
      <c r="JIK22" s="109"/>
      <c r="JIL22" s="27"/>
      <c r="JIM22" s="28"/>
      <c r="JIN22" s="25"/>
      <c r="JIO22" s="28"/>
      <c r="JIP22" s="28"/>
      <c r="JIQ22" s="28"/>
      <c r="JIR22" s="28"/>
      <c r="JIS22" s="28"/>
      <c r="JIT22" s="28"/>
      <c r="JIU22" s="28"/>
      <c r="JIV22" s="28"/>
      <c r="JIW22" s="28"/>
      <c r="JIX22" s="109"/>
      <c r="JIY22" s="27"/>
      <c r="JIZ22" s="28"/>
      <c r="JJA22" s="25"/>
      <c r="JJB22" s="28"/>
      <c r="JJC22" s="28"/>
      <c r="JJD22" s="28"/>
      <c r="JJE22" s="28"/>
      <c r="JJF22" s="28"/>
      <c r="JJG22" s="28"/>
      <c r="JJH22" s="28"/>
      <c r="JJI22" s="28"/>
      <c r="JJJ22" s="28"/>
      <c r="JJK22" s="109"/>
      <c r="JJL22" s="27"/>
      <c r="JJM22" s="28"/>
      <c r="JJN22" s="25"/>
      <c r="JJO22" s="28"/>
      <c r="JJP22" s="28"/>
      <c r="JJQ22" s="28"/>
      <c r="JJR22" s="28"/>
      <c r="JJS22" s="28"/>
      <c r="JJT22" s="28"/>
      <c r="JJU22" s="28"/>
      <c r="JJV22" s="28"/>
      <c r="JJW22" s="28"/>
      <c r="JJX22" s="109"/>
      <c r="JJY22" s="27"/>
      <c r="JJZ22" s="28"/>
      <c r="JKA22" s="25"/>
      <c r="JKB22" s="28"/>
      <c r="JKC22" s="28"/>
      <c r="JKD22" s="28"/>
      <c r="JKE22" s="28"/>
      <c r="JKF22" s="28"/>
      <c r="JKG22" s="28"/>
      <c r="JKH22" s="28"/>
      <c r="JKI22" s="28"/>
      <c r="JKJ22" s="28"/>
      <c r="JKK22" s="109"/>
      <c r="JKL22" s="27"/>
      <c r="JKM22" s="28"/>
      <c r="JKN22" s="25"/>
      <c r="JKO22" s="28"/>
      <c r="JKP22" s="28"/>
      <c r="JKQ22" s="28"/>
      <c r="JKR22" s="28"/>
      <c r="JKS22" s="28"/>
      <c r="JKT22" s="28"/>
      <c r="JKU22" s="28"/>
      <c r="JKV22" s="28"/>
      <c r="JKW22" s="28"/>
      <c r="JKX22" s="109"/>
      <c r="JKY22" s="27"/>
      <c r="JKZ22" s="28"/>
      <c r="JLA22" s="25"/>
      <c r="JLB22" s="28"/>
      <c r="JLC22" s="28"/>
      <c r="JLD22" s="28"/>
      <c r="JLE22" s="28"/>
      <c r="JLF22" s="28"/>
      <c r="JLG22" s="28"/>
      <c r="JLH22" s="28"/>
      <c r="JLI22" s="28"/>
      <c r="JLJ22" s="28"/>
      <c r="JLK22" s="109"/>
      <c r="JLL22" s="27"/>
      <c r="JLM22" s="28"/>
      <c r="JLN22" s="25"/>
      <c r="JLO22" s="28"/>
      <c r="JLP22" s="28"/>
      <c r="JLQ22" s="28"/>
      <c r="JLR22" s="28"/>
      <c r="JLS22" s="28"/>
      <c r="JLT22" s="28"/>
      <c r="JLU22" s="28"/>
      <c r="JLV22" s="28"/>
      <c r="JLW22" s="28"/>
      <c r="JLX22" s="109"/>
      <c r="JLY22" s="27"/>
      <c r="JLZ22" s="28"/>
      <c r="JMA22" s="25"/>
      <c r="JMB22" s="28"/>
      <c r="JMC22" s="28"/>
      <c r="JMD22" s="28"/>
      <c r="JME22" s="28"/>
      <c r="JMF22" s="28"/>
      <c r="JMG22" s="28"/>
      <c r="JMH22" s="28"/>
      <c r="JMI22" s="28"/>
      <c r="JMJ22" s="28"/>
      <c r="JMK22" s="109"/>
      <c r="JML22" s="27"/>
      <c r="JMM22" s="28"/>
      <c r="JMN22" s="25"/>
      <c r="JMO22" s="28"/>
      <c r="JMP22" s="28"/>
      <c r="JMQ22" s="28"/>
      <c r="JMR22" s="28"/>
      <c r="JMS22" s="28"/>
      <c r="JMT22" s="28"/>
      <c r="JMU22" s="28"/>
      <c r="JMV22" s="28"/>
      <c r="JMW22" s="28"/>
      <c r="JMX22" s="109"/>
      <c r="JMY22" s="27"/>
      <c r="JMZ22" s="28"/>
      <c r="JNA22" s="25"/>
      <c r="JNB22" s="28"/>
      <c r="JNC22" s="28"/>
      <c r="JND22" s="28"/>
      <c r="JNE22" s="28"/>
      <c r="JNF22" s="28"/>
      <c r="JNG22" s="28"/>
      <c r="JNH22" s="28"/>
      <c r="JNI22" s="28"/>
      <c r="JNJ22" s="28"/>
      <c r="JNK22" s="109"/>
      <c r="JNL22" s="27"/>
      <c r="JNM22" s="28"/>
      <c r="JNN22" s="25"/>
      <c r="JNO22" s="28"/>
      <c r="JNP22" s="28"/>
      <c r="JNQ22" s="28"/>
      <c r="JNR22" s="28"/>
      <c r="JNS22" s="28"/>
      <c r="JNT22" s="28"/>
      <c r="JNU22" s="28"/>
      <c r="JNV22" s="28"/>
      <c r="JNW22" s="28"/>
      <c r="JNX22" s="109"/>
      <c r="JNY22" s="27"/>
      <c r="JNZ22" s="28"/>
      <c r="JOA22" s="25"/>
      <c r="JOB22" s="28"/>
      <c r="JOC22" s="28"/>
      <c r="JOD22" s="28"/>
      <c r="JOE22" s="28"/>
      <c r="JOF22" s="28"/>
      <c r="JOG22" s="28"/>
      <c r="JOH22" s="28"/>
      <c r="JOI22" s="28"/>
      <c r="JOJ22" s="28"/>
      <c r="JOK22" s="109"/>
      <c r="JOL22" s="27"/>
      <c r="JOM22" s="28"/>
      <c r="JON22" s="25"/>
      <c r="JOO22" s="28"/>
      <c r="JOP22" s="28"/>
      <c r="JOQ22" s="28"/>
      <c r="JOR22" s="28"/>
      <c r="JOS22" s="28"/>
      <c r="JOT22" s="28"/>
      <c r="JOU22" s="28"/>
      <c r="JOV22" s="28"/>
      <c r="JOW22" s="28"/>
      <c r="JOX22" s="109"/>
      <c r="JOY22" s="27"/>
      <c r="JOZ22" s="28"/>
      <c r="JPA22" s="25"/>
      <c r="JPB22" s="28"/>
      <c r="JPC22" s="28"/>
      <c r="JPD22" s="28"/>
      <c r="JPE22" s="28"/>
      <c r="JPF22" s="28"/>
      <c r="JPG22" s="28"/>
      <c r="JPH22" s="28"/>
      <c r="JPI22" s="28"/>
      <c r="JPJ22" s="28"/>
      <c r="JPK22" s="109"/>
      <c r="JPL22" s="27"/>
      <c r="JPM22" s="28"/>
      <c r="JPN22" s="25"/>
      <c r="JPO22" s="28"/>
      <c r="JPP22" s="28"/>
      <c r="JPQ22" s="28"/>
      <c r="JPR22" s="28"/>
      <c r="JPS22" s="28"/>
      <c r="JPT22" s="28"/>
      <c r="JPU22" s="28"/>
      <c r="JPV22" s="28"/>
      <c r="JPW22" s="28"/>
      <c r="JPX22" s="109"/>
      <c r="JPY22" s="27"/>
      <c r="JPZ22" s="28"/>
      <c r="JQA22" s="25"/>
      <c r="JQB22" s="28"/>
      <c r="JQC22" s="28"/>
      <c r="JQD22" s="28"/>
      <c r="JQE22" s="28"/>
      <c r="JQF22" s="28"/>
      <c r="JQG22" s="28"/>
      <c r="JQH22" s="28"/>
      <c r="JQI22" s="28"/>
      <c r="JQJ22" s="28"/>
      <c r="JQK22" s="109"/>
      <c r="JQL22" s="27"/>
      <c r="JQM22" s="28"/>
      <c r="JQN22" s="25"/>
      <c r="JQO22" s="28"/>
      <c r="JQP22" s="28"/>
      <c r="JQQ22" s="28"/>
      <c r="JQR22" s="28"/>
      <c r="JQS22" s="28"/>
      <c r="JQT22" s="28"/>
      <c r="JQU22" s="28"/>
      <c r="JQV22" s="28"/>
      <c r="JQW22" s="28"/>
      <c r="JQX22" s="109"/>
      <c r="JQY22" s="27"/>
      <c r="JQZ22" s="28"/>
      <c r="JRA22" s="25"/>
      <c r="JRB22" s="28"/>
      <c r="JRC22" s="28"/>
      <c r="JRD22" s="28"/>
      <c r="JRE22" s="28"/>
      <c r="JRF22" s="28"/>
      <c r="JRG22" s="28"/>
      <c r="JRH22" s="28"/>
      <c r="JRI22" s="28"/>
      <c r="JRJ22" s="28"/>
      <c r="JRK22" s="109"/>
      <c r="JRL22" s="27"/>
      <c r="JRM22" s="28"/>
      <c r="JRN22" s="25"/>
      <c r="JRO22" s="28"/>
      <c r="JRP22" s="28"/>
      <c r="JRQ22" s="28"/>
      <c r="JRR22" s="28"/>
      <c r="JRS22" s="28"/>
      <c r="JRT22" s="28"/>
      <c r="JRU22" s="28"/>
      <c r="JRV22" s="28"/>
      <c r="JRW22" s="28"/>
      <c r="JRX22" s="109"/>
      <c r="JRY22" s="27"/>
      <c r="JRZ22" s="28"/>
      <c r="JSA22" s="25"/>
      <c r="JSB22" s="28"/>
      <c r="JSC22" s="28"/>
      <c r="JSD22" s="28"/>
      <c r="JSE22" s="28"/>
      <c r="JSF22" s="28"/>
      <c r="JSG22" s="28"/>
      <c r="JSH22" s="28"/>
      <c r="JSI22" s="28"/>
      <c r="JSJ22" s="28"/>
      <c r="JSK22" s="109"/>
      <c r="JSL22" s="27"/>
      <c r="JSM22" s="28"/>
      <c r="JSN22" s="25"/>
      <c r="JSO22" s="28"/>
      <c r="JSP22" s="28"/>
      <c r="JSQ22" s="28"/>
      <c r="JSR22" s="28"/>
      <c r="JSS22" s="28"/>
      <c r="JST22" s="28"/>
      <c r="JSU22" s="28"/>
      <c r="JSV22" s="28"/>
      <c r="JSW22" s="28"/>
      <c r="JSX22" s="109"/>
      <c r="JSY22" s="27"/>
      <c r="JSZ22" s="28"/>
      <c r="JTA22" s="25"/>
      <c r="JTB22" s="28"/>
      <c r="JTC22" s="28"/>
      <c r="JTD22" s="28"/>
      <c r="JTE22" s="28"/>
      <c r="JTF22" s="28"/>
      <c r="JTG22" s="28"/>
      <c r="JTH22" s="28"/>
      <c r="JTI22" s="28"/>
      <c r="JTJ22" s="28"/>
      <c r="JTK22" s="109"/>
      <c r="JTL22" s="27"/>
      <c r="JTM22" s="28"/>
      <c r="JTN22" s="25"/>
      <c r="JTO22" s="28"/>
      <c r="JTP22" s="28"/>
      <c r="JTQ22" s="28"/>
      <c r="JTR22" s="28"/>
      <c r="JTS22" s="28"/>
      <c r="JTT22" s="28"/>
      <c r="JTU22" s="28"/>
      <c r="JTV22" s="28"/>
      <c r="JTW22" s="28"/>
      <c r="JTX22" s="109"/>
      <c r="JTY22" s="27"/>
      <c r="JTZ22" s="28"/>
      <c r="JUA22" s="25"/>
      <c r="JUB22" s="28"/>
      <c r="JUC22" s="28"/>
      <c r="JUD22" s="28"/>
      <c r="JUE22" s="28"/>
      <c r="JUF22" s="28"/>
      <c r="JUG22" s="28"/>
      <c r="JUH22" s="28"/>
      <c r="JUI22" s="28"/>
      <c r="JUJ22" s="28"/>
      <c r="JUK22" s="109"/>
      <c r="JUL22" s="27"/>
      <c r="JUM22" s="28"/>
      <c r="JUN22" s="25"/>
      <c r="JUO22" s="28"/>
      <c r="JUP22" s="28"/>
      <c r="JUQ22" s="28"/>
      <c r="JUR22" s="28"/>
      <c r="JUS22" s="28"/>
      <c r="JUT22" s="28"/>
      <c r="JUU22" s="28"/>
      <c r="JUV22" s="28"/>
      <c r="JUW22" s="28"/>
      <c r="JUX22" s="109"/>
      <c r="JUY22" s="27"/>
      <c r="JUZ22" s="28"/>
      <c r="JVA22" s="25"/>
      <c r="JVB22" s="28"/>
      <c r="JVC22" s="28"/>
      <c r="JVD22" s="28"/>
      <c r="JVE22" s="28"/>
      <c r="JVF22" s="28"/>
      <c r="JVG22" s="28"/>
      <c r="JVH22" s="28"/>
      <c r="JVI22" s="28"/>
      <c r="JVJ22" s="28"/>
      <c r="JVK22" s="109"/>
      <c r="JVL22" s="27"/>
      <c r="JVM22" s="28"/>
      <c r="JVN22" s="25"/>
      <c r="JVO22" s="28"/>
      <c r="JVP22" s="28"/>
      <c r="JVQ22" s="28"/>
      <c r="JVR22" s="28"/>
      <c r="JVS22" s="28"/>
      <c r="JVT22" s="28"/>
      <c r="JVU22" s="28"/>
      <c r="JVV22" s="28"/>
      <c r="JVW22" s="28"/>
      <c r="JVX22" s="109"/>
      <c r="JVY22" s="27"/>
      <c r="JVZ22" s="28"/>
      <c r="JWA22" s="25"/>
      <c r="JWB22" s="28"/>
      <c r="JWC22" s="28"/>
      <c r="JWD22" s="28"/>
      <c r="JWE22" s="28"/>
      <c r="JWF22" s="28"/>
      <c r="JWG22" s="28"/>
      <c r="JWH22" s="28"/>
      <c r="JWI22" s="28"/>
      <c r="JWJ22" s="28"/>
      <c r="JWK22" s="109"/>
      <c r="JWL22" s="27"/>
      <c r="JWM22" s="28"/>
      <c r="JWN22" s="25"/>
      <c r="JWO22" s="28"/>
      <c r="JWP22" s="28"/>
      <c r="JWQ22" s="28"/>
      <c r="JWR22" s="28"/>
      <c r="JWS22" s="28"/>
      <c r="JWT22" s="28"/>
      <c r="JWU22" s="28"/>
      <c r="JWV22" s="28"/>
      <c r="JWW22" s="28"/>
      <c r="JWX22" s="109"/>
      <c r="JWY22" s="27"/>
      <c r="JWZ22" s="28"/>
      <c r="JXA22" s="25"/>
      <c r="JXB22" s="28"/>
      <c r="JXC22" s="28"/>
      <c r="JXD22" s="28"/>
      <c r="JXE22" s="28"/>
      <c r="JXF22" s="28"/>
      <c r="JXG22" s="28"/>
      <c r="JXH22" s="28"/>
      <c r="JXI22" s="28"/>
      <c r="JXJ22" s="28"/>
      <c r="JXK22" s="109"/>
      <c r="JXL22" s="27"/>
      <c r="JXM22" s="28"/>
      <c r="JXN22" s="25"/>
      <c r="JXO22" s="28"/>
      <c r="JXP22" s="28"/>
      <c r="JXQ22" s="28"/>
      <c r="JXR22" s="28"/>
      <c r="JXS22" s="28"/>
      <c r="JXT22" s="28"/>
      <c r="JXU22" s="28"/>
      <c r="JXV22" s="28"/>
      <c r="JXW22" s="28"/>
      <c r="JXX22" s="109"/>
      <c r="JXY22" s="27"/>
      <c r="JXZ22" s="28"/>
      <c r="JYA22" s="25"/>
      <c r="JYB22" s="28"/>
      <c r="JYC22" s="28"/>
      <c r="JYD22" s="28"/>
      <c r="JYE22" s="28"/>
      <c r="JYF22" s="28"/>
      <c r="JYG22" s="28"/>
      <c r="JYH22" s="28"/>
      <c r="JYI22" s="28"/>
      <c r="JYJ22" s="28"/>
      <c r="JYK22" s="109"/>
      <c r="JYL22" s="27"/>
      <c r="JYM22" s="28"/>
      <c r="JYN22" s="25"/>
      <c r="JYO22" s="28"/>
      <c r="JYP22" s="28"/>
      <c r="JYQ22" s="28"/>
      <c r="JYR22" s="28"/>
      <c r="JYS22" s="28"/>
      <c r="JYT22" s="28"/>
      <c r="JYU22" s="28"/>
      <c r="JYV22" s="28"/>
      <c r="JYW22" s="28"/>
      <c r="JYX22" s="109"/>
      <c r="JYY22" s="27"/>
      <c r="JYZ22" s="28"/>
      <c r="JZA22" s="25"/>
      <c r="JZB22" s="28"/>
      <c r="JZC22" s="28"/>
      <c r="JZD22" s="28"/>
      <c r="JZE22" s="28"/>
      <c r="JZF22" s="28"/>
      <c r="JZG22" s="28"/>
      <c r="JZH22" s="28"/>
      <c r="JZI22" s="28"/>
      <c r="JZJ22" s="28"/>
      <c r="JZK22" s="109"/>
      <c r="JZL22" s="27"/>
      <c r="JZM22" s="28"/>
      <c r="JZN22" s="25"/>
      <c r="JZO22" s="28"/>
      <c r="JZP22" s="28"/>
      <c r="JZQ22" s="28"/>
      <c r="JZR22" s="28"/>
      <c r="JZS22" s="28"/>
      <c r="JZT22" s="28"/>
      <c r="JZU22" s="28"/>
      <c r="JZV22" s="28"/>
      <c r="JZW22" s="28"/>
      <c r="JZX22" s="109"/>
      <c r="JZY22" s="27"/>
      <c r="JZZ22" s="28"/>
      <c r="KAA22" s="25"/>
      <c r="KAB22" s="28"/>
      <c r="KAC22" s="28"/>
      <c r="KAD22" s="28"/>
      <c r="KAE22" s="28"/>
      <c r="KAF22" s="28"/>
      <c r="KAG22" s="28"/>
      <c r="KAH22" s="28"/>
      <c r="KAI22" s="28"/>
      <c r="KAJ22" s="28"/>
      <c r="KAK22" s="109"/>
      <c r="KAL22" s="27"/>
      <c r="KAM22" s="28"/>
      <c r="KAN22" s="25"/>
      <c r="KAO22" s="28"/>
      <c r="KAP22" s="28"/>
      <c r="KAQ22" s="28"/>
      <c r="KAR22" s="28"/>
      <c r="KAS22" s="28"/>
      <c r="KAT22" s="28"/>
      <c r="KAU22" s="28"/>
      <c r="KAV22" s="28"/>
      <c r="KAW22" s="28"/>
      <c r="KAX22" s="109"/>
      <c r="KAY22" s="27"/>
      <c r="KAZ22" s="28"/>
      <c r="KBA22" s="25"/>
      <c r="KBB22" s="28"/>
      <c r="KBC22" s="28"/>
      <c r="KBD22" s="28"/>
      <c r="KBE22" s="28"/>
      <c r="KBF22" s="28"/>
      <c r="KBG22" s="28"/>
      <c r="KBH22" s="28"/>
      <c r="KBI22" s="28"/>
      <c r="KBJ22" s="28"/>
      <c r="KBK22" s="109"/>
      <c r="KBL22" s="27"/>
      <c r="KBM22" s="28"/>
      <c r="KBN22" s="25"/>
      <c r="KBO22" s="28"/>
      <c r="KBP22" s="28"/>
      <c r="KBQ22" s="28"/>
      <c r="KBR22" s="28"/>
      <c r="KBS22" s="28"/>
      <c r="KBT22" s="28"/>
      <c r="KBU22" s="28"/>
      <c r="KBV22" s="28"/>
      <c r="KBW22" s="28"/>
      <c r="KBX22" s="109"/>
      <c r="KBY22" s="27"/>
      <c r="KBZ22" s="28"/>
      <c r="KCA22" s="25"/>
      <c r="KCB22" s="28"/>
      <c r="KCC22" s="28"/>
      <c r="KCD22" s="28"/>
      <c r="KCE22" s="28"/>
      <c r="KCF22" s="28"/>
      <c r="KCG22" s="28"/>
      <c r="KCH22" s="28"/>
      <c r="KCI22" s="28"/>
      <c r="KCJ22" s="28"/>
      <c r="KCK22" s="109"/>
      <c r="KCL22" s="27"/>
      <c r="KCM22" s="28"/>
      <c r="KCN22" s="25"/>
      <c r="KCO22" s="28"/>
      <c r="KCP22" s="28"/>
      <c r="KCQ22" s="28"/>
      <c r="KCR22" s="28"/>
      <c r="KCS22" s="28"/>
      <c r="KCT22" s="28"/>
      <c r="KCU22" s="28"/>
      <c r="KCV22" s="28"/>
      <c r="KCW22" s="28"/>
      <c r="KCX22" s="109"/>
      <c r="KCY22" s="27"/>
      <c r="KCZ22" s="28"/>
      <c r="KDA22" s="25"/>
      <c r="KDB22" s="28"/>
      <c r="KDC22" s="28"/>
      <c r="KDD22" s="28"/>
      <c r="KDE22" s="28"/>
      <c r="KDF22" s="28"/>
      <c r="KDG22" s="28"/>
      <c r="KDH22" s="28"/>
      <c r="KDI22" s="28"/>
      <c r="KDJ22" s="28"/>
      <c r="KDK22" s="109"/>
      <c r="KDL22" s="27"/>
      <c r="KDM22" s="28"/>
      <c r="KDN22" s="25"/>
      <c r="KDO22" s="28"/>
      <c r="KDP22" s="28"/>
      <c r="KDQ22" s="28"/>
      <c r="KDR22" s="28"/>
      <c r="KDS22" s="28"/>
      <c r="KDT22" s="28"/>
      <c r="KDU22" s="28"/>
      <c r="KDV22" s="28"/>
      <c r="KDW22" s="28"/>
      <c r="KDX22" s="109"/>
      <c r="KDY22" s="27"/>
      <c r="KDZ22" s="28"/>
      <c r="KEA22" s="25"/>
      <c r="KEB22" s="28"/>
      <c r="KEC22" s="28"/>
      <c r="KED22" s="28"/>
      <c r="KEE22" s="28"/>
      <c r="KEF22" s="28"/>
      <c r="KEG22" s="28"/>
      <c r="KEH22" s="28"/>
      <c r="KEI22" s="28"/>
      <c r="KEJ22" s="28"/>
      <c r="KEK22" s="109"/>
      <c r="KEL22" s="27"/>
      <c r="KEM22" s="28"/>
      <c r="KEN22" s="25"/>
      <c r="KEO22" s="28"/>
      <c r="KEP22" s="28"/>
      <c r="KEQ22" s="28"/>
      <c r="KER22" s="28"/>
      <c r="KES22" s="28"/>
      <c r="KET22" s="28"/>
      <c r="KEU22" s="28"/>
      <c r="KEV22" s="28"/>
      <c r="KEW22" s="28"/>
      <c r="KEX22" s="109"/>
      <c r="KEY22" s="27"/>
      <c r="KEZ22" s="28"/>
      <c r="KFA22" s="25"/>
      <c r="KFB22" s="28"/>
      <c r="KFC22" s="28"/>
      <c r="KFD22" s="28"/>
      <c r="KFE22" s="28"/>
      <c r="KFF22" s="28"/>
      <c r="KFG22" s="28"/>
      <c r="KFH22" s="28"/>
      <c r="KFI22" s="28"/>
      <c r="KFJ22" s="28"/>
      <c r="KFK22" s="109"/>
      <c r="KFL22" s="27"/>
      <c r="KFM22" s="28"/>
      <c r="KFN22" s="25"/>
      <c r="KFO22" s="28"/>
      <c r="KFP22" s="28"/>
      <c r="KFQ22" s="28"/>
      <c r="KFR22" s="28"/>
      <c r="KFS22" s="28"/>
      <c r="KFT22" s="28"/>
      <c r="KFU22" s="28"/>
      <c r="KFV22" s="28"/>
      <c r="KFW22" s="28"/>
      <c r="KFX22" s="109"/>
      <c r="KFY22" s="27"/>
      <c r="KFZ22" s="28"/>
      <c r="KGA22" s="25"/>
      <c r="KGB22" s="28"/>
      <c r="KGC22" s="28"/>
      <c r="KGD22" s="28"/>
      <c r="KGE22" s="28"/>
      <c r="KGF22" s="28"/>
      <c r="KGG22" s="28"/>
      <c r="KGH22" s="28"/>
      <c r="KGI22" s="28"/>
      <c r="KGJ22" s="28"/>
      <c r="KGK22" s="109"/>
      <c r="KGL22" s="27"/>
      <c r="KGM22" s="28"/>
      <c r="KGN22" s="25"/>
      <c r="KGO22" s="28"/>
      <c r="KGP22" s="28"/>
      <c r="KGQ22" s="28"/>
      <c r="KGR22" s="28"/>
      <c r="KGS22" s="28"/>
      <c r="KGT22" s="28"/>
      <c r="KGU22" s="28"/>
      <c r="KGV22" s="28"/>
      <c r="KGW22" s="28"/>
      <c r="KGX22" s="109"/>
      <c r="KGY22" s="27"/>
      <c r="KGZ22" s="28"/>
      <c r="KHA22" s="25"/>
      <c r="KHB22" s="28"/>
      <c r="KHC22" s="28"/>
      <c r="KHD22" s="28"/>
      <c r="KHE22" s="28"/>
      <c r="KHF22" s="28"/>
      <c r="KHG22" s="28"/>
      <c r="KHH22" s="28"/>
      <c r="KHI22" s="28"/>
      <c r="KHJ22" s="28"/>
      <c r="KHK22" s="109"/>
      <c r="KHL22" s="27"/>
      <c r="KHM22" s="28"/>
      <c r="KHN22" s="25"/>
      <c r="KHO22" s="28"/>
      <c r="KHP22" s="28"/>
      <c r="KHQ22" s="28"/>
      <c r="KHR22" s="28"/>
      <c r="KHS22" s="28"/>
      <c r="KHT22" s="28"/>
      <c r="KHU22" s="28"/>
      <c r="KHV22" s="28"/>
      <c r="KHW22" s="28"/>
      <c r="KHX22" s="109"/>
      <c r="KHY22" s="27"/>
      <c r="KHZ22" s="28"/>
      <c r="KIA22" s="25"/>
      <c r="KIB22" s="28"/>
      <c r="KIC22" s="28"/>
      <c r="KID22" s="28"/>
      <c r="KIE22" s="28"/>
      <c r="KIF22" s="28"/>
      <c r="KIG22" s="28"/>
      <c r="KIH22" s="28"/>
      <c r="KII22" s="28"/>
      <c r="KIJ22" s="28"/>
      <c r="KIK22" s="109"/>
      <c r="KIL22" s="27"/>
      <c r="KIM22" s="28"/>
      <c r="KIN22" s="25"/>
      <c r="KIO22" s="28"/>
      <c r="KIP22" s="28"/>
      <c r="KIQ22" s="28"/>
      <c r="KIR22" s="28"/>
      <c r="KIS22" s="28"/>
      <c r="KIT22" s="28"/>
      <c r="KIU22" s="28"/>
      <c r="KIV22" s="28"/>
      <c r="KIW22" s="28"/>
      <c r="KIX22" s="109"/>
      <c r="KIY22" s="27"/>
      <c r="KIZ22" s="28"/>
      <c r="KJA22" s="25"/>
      <c r="KJB22" s="28"/>
      <c r="KJC22" s="28"/>
      <c r="KJD22" s="28"/>
      <c r="KJE22" s="28"/>
      <c r="KJF22" s="28"/>
      <c r="KJG22" s="28"/>
      <c r="KJH22" s="28"/>
      <c r="KJI22" s="28"/>
      <c r="KJJ22" s="28"/>
      <c r="KJK22" s="109"/>
      <c r="KJL22" s="27"/>
      <c r="KJM22" s="28"/>
      <c r="KJN22" s="25"/>
      <c r="KJO22" s="28"/>
      <c r="KJP22" s="28"/>
      <c r="KJQ22" s="28"/>
      <c r="KJR22" s="28"/>
      <c r="KJS22" s="28"/>
      <c r="KJT22" s="28"/>
      <c r="KJU22" s="28"/>
      <c r="KJV22" s="28"/>
      <c r="KJW22" s="28"/>
      <c r="KJX22" s="109"/>
      <c r="KJY22" s="27"/>
      <c r="KJZ22" s="28"/>
      <c r="KKA22" s="25"/>
      <c r="KKB22" s="28"/>
      <c r="KKC22" s="28"/>
      <c r="KKD22" s="28"/>
      <c r="KKE22" s="28"/>
      <c r="KKF22" s="28"/>
      <c r="KKG22" s="28"/>
      <c r="KKH22" s="28"/>
      <c r="KKI22" s="28"/>
      <c r="KKJ22" s="28"/>
      <c r="KKK22" s="109"/>
      <c r="KKL22" s="27"/>
      <c r="KKM22" s="28"/>
      <c r="KKN22" s="25"/>
      <c r="KKO22" s="28"/>
      <c r="KKP22" s="28"/>
      <c r="KKQ22" s="28"/>
      <c r="KKR22" s="28"/>
      <c r="KKS22" s="28"/>
      <c r="KKT22" s="28"/>
      <c r="KKU22" s="28"/>
      <c r="KKV22" s="28"/>
      <c r="KKW22" s="28"/>
      <c r="KKX22" s="109"/>
      <c r="KKY22" s="27"/>
      <c r="KKZ22" s="28"/>
      <c r="KLA22" s="25"/>
      <c r="KLB22" s="28"/>
      <c r="KLC22" s="28"/>
      <c r="KLD22" s="28"/>
      <c r="KLE22" s="28"/>
      <c r="KLF22" s="28"/>
      <c r="KLG22" s="28"/>
      <c r="KLH22" s="28"/>
      <c r="KLI22" s="28"/>
      <c r="KLJ22" s="28"/>
      <c r="KLK22" s="109"/>
      <c r="KLL22" s="27"/>
      <c r="KLM22" s="28"/>
      <c r="KLN22" s="25"/>
      <c r="KLO22" s="28"/>
      <c r="KLP22" s="28"/>
      <c r="KLQ22" s="28"/>
      <c r="KLR22" s="28"/>
      <c r="KLS22" s="28"/>
      <c r="KLT22" s="28"/>
      <c r="KLU22" s="28"/>
      <c r="KLV22" s="28"/>
      <c r="KLW22" s="28"/>
      <c r="KLX22" s="109"/>
      <c r="KLY22" s="27"/>
      <c r="KLZ22" s="28"/>
      <c r="KMA22" s="25"/>
      <c r="KMB22" s="28"/>
      <c r="KMC22" s="28"/>
      <c r="KMD22" s="28"/>
      <c r="KME22" s="28"/>
      <c r="KMF22" s="28"/>
      <c r="KMG22" s="28"/>
      <c r="KMH22" s="28"/>
      <c r="KMI22" s="28"/>
      <c r="KMJ22" s="28"/>
      <c r="KMK22" s="109"/>
      <c r="KML22" s="27"/>
      <c r="KMM22" s="28"/>
      <c r="KMN22" s="25"/>
      <c r="KMO22" s="28"/>
      <c r="KMP22" s="28"/>
      <c r="KMQ22" s="28"/>
      <c r="KMR22" s="28"/>
      <c r="KMS22" s="28"/>
      <c r="KMT22" s="28"/>
      <c r="KMU22" s="28"/>
      <c r="KMV22" s="28"/>
      <c r="KMW22" s="28"/>
      <c r="KMX22" s="109"/>
      <c r="KMY22" s="27"/>
      <c r="KMZ22" s="28"/>
      <c r="KNA22" s="25"/>
      <c r="KNB22" s="28"/>
      <c r="KNC22" s="28"/>
      <c r="KND22" s="28"/>
      <c r="KNE22" s="28"/>
      <c r="KNF22" s="28"/>
      <c r="KNG22" s="28"/>
      <c r="KNH22" s="28"/>
      <c r="KNI22" s="28"/>
      <c r="KNJ22" s="28"/>
      <c r="KNK22" s="109"/>
      <c r="KNL22" s="27"/>
      <c r="KNM22" s="28"/>
      <c r="KNN22" s="25"/>
      <c r="KNO22" s="28"/>
      <c r="KNP22" s="28"/>
      <c r="KNQ22" s="28"/>
      <c r="KNR22" s="28"/>
      <c r="KNS22" s="28"/>
      <c r="KNT22" s="28"/>
      <c r="KNU22" s="28"/>
      <c r="KNV22" s="28"/>
      <c r="KNW22" s="28"/>
      <c r="KNX22" s="109"/>
      <c r="KNY22" s="27"/>
      <c r="KNZ22" s="28"/>
      <c r="KOA22" s="25"/>
      <c r="KOB22" s="28"/>
      <c r="KOC22" s="28"/>
      <c r="KOD22" s="28"/>
      <c r="KOE22" s="28"/>
      <c r="KOF22" s="28"/>
      <c r="KOG22" s="28"/>
      <c r="KOH22" s="28"/>
      <c r="KOI22" s="28"/>
      <c r="KOJ22" s="28"/>
      <c r="KOK22" s="109"/>
      <c r="KOL22" s="27"/>
      <c r="KOM22" s="28"/>
      <c r="KON22" s="25"/>
      <c r="KOO22" s="28"/>
      <c r="KOP22" s="28"/>
      <c r="KOQ22" s="28"/>
      <c r="KOR22" s="28"/>
      <c r="KOS22" s="28"/>
      <c r="KOT22" s="28"/>
      <c r="KOU22" s="28"/>
      <c r="KOV22" s="28"/>
      <c r="KOW22" s="28"/>
      <c r="KOX22" s="109"/>
      <c r="KOY22" s="27"/>
      <c r="KOZ22" s="28"/>
      <c r="KPA22" s="25"/>
      <c r="KPB22" s="28"/>
      <c r="KPC22" s="28"/>
      <c r="KPD22" s="28"/>
      <c r="KPE22" s="28"/>
      <c r="KPF22" s="28"/>
      <c r="KPG22" s="28"/>
      <c r="KPH22" s="28"/>
      <c r="KPI22" s="28"/>
      <c r="KPJ22" s="28"/>
      <c r="KPK22" s="109"/>
      <c r="KPL22" s="27"/>
      <c r="KPM22" s="28"/>
      <c r="KPN22" s="25"/>
      <c r="KPO22" s="28"/>
      <c r="KPP22" s="28"/>
      <c r="KPQ22" s="28"/>
      <c r="KPR22" s="28"/>
      <c r="KPS22" s="28"/>
      <c r="KPT22" s="28"/>
      <c r="KPU22" s="28"/>
      <c r="KPV22" s="28"/>
      <c r="KPW22" s="28"/>
      <c r="KPX22" s="109"/>
      <c r="KPY22" s="27"/>
      <c r="KPZ22" s="28"/>
      <c r="KQA22" s="25"/>
      <c r="KQB22" s="28"/>
      <c r="KQC22" s="28"/>
      <c r="KQD22" s="28"/>
      <c r="KQE22" s="28"/>
      <c r="KQF22" s="28"/>
      <c r="KQG22" s="28"/>
      <c r="KQH22" s="28"/>
      <c r="KQI22" s="28"/>
      <c r="KQJ22" s="28"/>
      <c r="KQK22" s="109"/>
      <c r="KQL22" s="27"/>
      <c r="KQM22" s="28"/>
      <c r="KQN22" s="25"/>
      <c r="KQO22" s="28"/>
      <c r="KQP22" s="28"/>
      <c r="KQQ22" s="28"/>
      <c r="KQR22" s="28"/>
      <c r="KQS22" s="28"/>
      <c r="KQT22" s="28"/>
      <c r="KQU22" s="28"/>
      <c r="KQV22" s="28"/>
      <c r="KQW22" s="28"/>
      <c r="KQX22" s="109"/>
      <c r="KQY22" s="27"/>
      <c r="KQZ22" s="28"/>
      <c r="KRA22" s="25"/>
      <c r="KRB22" s="28"/>
      <c r="KRC22" s="28"/>
      <c r="KRD22" s="28"/>
      <c r="KRE22" s="28"/>
      <c r="KRF22" s="28"/>
      <c r="KRG22" s="28"/>
      <c r="KRH22" s="28"/>
      <c r="KRI22" s="28"/>
      <c r="KRJ22" s="28"/>
      <c r="KRK22" s="109"/>
      <c r="KRL22" s="27"/>
      <c r="KRM22" s="28"/>
      <c r="KRN22" s="25"/>
      <c r="KRO22" s="28"/>
      <c r="KRP22" s="28"/>
      <c r="KRQ22" s="28"/>
      <c r="KRR22" s="28"/>
      <c r="KRS22" s="28"/>
      <c r="KRT22" s="28"/>
      <c r="KRU22" s="28"/>
      <c r="KRV22" s="28"/>
      <c r="KRW22" s="28"/>
      <c r="KRX22" s="109"/>
      <c r="KRY22" s="27"/>
      <c r="KRZ22" s="28"/>
      <c r="KSA22" s="25"/>
      <c r="KSB22" s="28"/>
      <c r="KSC22" s="28"/>
      <c r="KSD22" s="28"/>
      <c r="KSE22" s="28"/>
      <c r="KSF22" s="28"/>
      <c r="KSG22" s="28"/>
      <c r="KSH22" s="28"/>
      <c r="KSI22" s="28"/>
      <c r="KSJ22" s="28"/>
      <c r="KSK22" s="109"/>
      <c r="KSL22" s="27"/>
      <c r="KSM22" s="28"/>
      <c r="KSN22" s="25"/>
      <c r="KSO22" s="28"/>
      <c r="KSP22" s="28"/>
      <c r="KSQ22" s="28"/>
      <c r="KSR22" s="28"/>
      <c r="KSS22" s="28"/>
      <c r="KST22" s="28"/>
      <c r="KSU22" s="28"/>
      <c r="KSV22" s="28"/>
      <c r="KSW22" s="28"/>
      <c r="KSX22" s="109"/>
      <c r="KSY22" s="27"/>
      <c r="KSZ22" s="28"/>
      <c r="KTA22" s="25"/>
      <c r="KTB22" s="28"/>
      <c r="KTC22" s="28"/>
      <c r="KTD22" s="28"/>
      <c r="KTE22" s="28"/>
      <c r="KTF22" s="28"/>
      <c r="KTG22" s="28"/>
      <c r="KTH22" s="28"/>
      <c r="KTI22" s="28"/>
      <c r="KTJ22" s="28"/>
      <c r="KTK22" s="109"/>
      <c r="KTL22" s="27"/>
      <c r="KTM22" s="28"/>
      <c r="KTN22" s="25"/>
      <c r="KTO22" s="28"/>
      <c r="KTP22" s="28"/>
      <c r="KTQ22" s="28"/>
      <c r="KTR22" s="28"/>
      <c r="KTS22" s="28"/>
      <c r="KTT22" s="28"/>
      <c r="KTU22" s="28"/>
      <c r="KTV22" s="28"/>
      <c r="KTW22" s="28"/>
      <c r="KTX22" s="109"/>
      <c r="KTY22" s="27"/>
      <c r="KTZ22" s="28"/>
      <c r="KUA22" s="25"/>
      <c r="KUB22" s="28"/>
      <c r="KUC22" s="28"/>
      <c r="KUD22" s="28"/>
      <c r="KUE22" s="28"/>
      <c r="KUF22" s="28"/>
      <c r="KUG22" s="28"/>
      <c r="KUH22" s="28"/>
      <c r="KUI22" s="28"/>
      <c r="KUJ22" s="28"/>
      <c r="KUK22" s="109"/>
      <c r="KUL22" s="27"/>
      <c r="KUM22" s="28"/>
      <c r="KUN22" s="25"/>
      <c r="KUO22" s="28"/>
      <c r="KUP22" s="28"/>
      <c r="KUQ22" s="28"/>
      <c r="KUR22" s="28"/>
      <c r="KUS22" s="28"/>
      <c r="KUT22" s="28"/>
      <c r="KUU22" s="28"/>
      <c r="KUV22" s="28"/>
      <c r="KUW22" s="28"/>
      <c r="KUX22" s="109"/>
      <c r="KUY22" s="27"/>
      <c r="KUZ22" s="28"/>
      <c r="KVA22" s="25"/>
      <c r="KVB22" s="28"/>
      <c r="KVC22" s="28"/>
      <c r="KVD22" s="28"/>
      <c r="KVE22" s="28"/>
      <c r="KVF22" s="28"/>
      <c r="KVG22" s="28"/>
      <c r="KVH22" s="28"/>
      <c r="KVI22" s="28"/>
      <c r="KVJ22" s="28"/>
      <c r="KVK22" s="109"/>
      <c r="KVL22" s="27"/>
      <c r="KVM22" s="28"/>
      <c r="KVN22" s="25"/>
      <c r="KVO22" s="28"/>
      <c r="KVP22" s="28"/>
      <c r="KVQ22" s="28"/>
      <c r="KVR22" s="28"/>
      <c r="KVS22" s="28"/>
      <c r="KVT22" s="28"/>
      <c r="KVU22" s="28"/>
      <c r="KVV22" s="28"/>
      <c r="KVW22" s="28"/>
      <c r="KVX22" s="109"/>
      <c r="KVY22" s="27"/>
      <c r="KVZ22" s="28"/>
      <c r="KWA22" s="25"/>
      <c r="KWB22" s="28"/>
      <c r="KWC22" s="28"/>
      <c r="KWD22" s="28"/>
      <c r="KWE22" s="28"/>
      <c r="KWF22" s="28"/>
      <c r="KWG22" s="28"/>
      <c r="KWH22" s="28"/>
      <c r="KWI22" s="28"/>
      <c r="KWJ22" s="28"/>
      <c r="KWK22" s="109"/>
      <c r="KWL22" s="27"/>
      <c r="KWM22" s="28"/>
      <c r="KWN22" s="25"/>
      <c r="KWO22" s="28"/>
      <c r="KWP22" s="28"/>
      <c r="KWQ22" s="28"/>
      <c r="KWR22" s="28"/>
      <c r="KWS22" s="28"/>
      <c r="KWT22" s="28"/>
      <c r="KWU22" s="28"/>
      <c r="KWV22" s="28"/>
      <c r="KWW22" s="28"/>
      <c r="KWX22" s="109"/>
      <c r="KWY22" s="27"/>
      <c r="KWZ22" s="28"/>
      <c r="KXA22" s="25"/>
      <c r="KXB22" s="28"/>
      <c r="KXC22" s="28"/>
      <c r="KXD22" s="28"/>
      <c r="KXE22" s="28"/>
      <c r="KXF22" s="28"/>
      <c r="KXG22" s="28"/>
      <c r="KXH22" s="28"/>
      <c r="KXI22" s="28"/>
      <c r="KXJ22" s="28"/>
      <c r="KXK22" s="109"/>
      <c r="KXL22" s="27"/>
      <c r="KXM22" s="28"/>
      <c r="KXN22" s="25"/>
      <c r="KXO22" s="28"/>
      <c r="KXP22" s="28"/>
      <c r="KXQ22" s="28"/>
      <c r="KXR22" s="28"/>
      <c r="KXS22" s="28"/>
      <c r="KXT22" s="28"/>
      <c r="KXU22" s="28"/>
      <c r="KXV22" s="28"/>
      <c r="KXW22" s="28"/>
      <c r="KXX22" s="109"/>
      <c r="KXY22" s="27"/>
      <c r="KXZ22" s="28"/>
      <c r="KYA22" s="25"/>
      <c r="KYB22" s="28"/>
      <c r="KYC22" s="28"/>
      <c r="KYD22" s="28"/>
      <c r="KYE22" s="28"/>
      <c r="KYF22" s="28"/>
      <c r="KYG22" s="28"/>
      <c r="KYH22" s="28"/>
      <c r="KYI22" s="28"/>
      <c r="KYJ22" s="28"/>
      <c r="KYK22" s="109"/>
      <c r="KYL22" s="27"/>
      <c r="KYM22" s="28"/>
      <c r="KYN22" s="25"/>
      <c r="KYO22" s="28"/>
      <c r="KYP22" s="28"/>
      <c r="KYQ22" s="28"/>
      <c r="KYR22" s="28"/>
      <c r="KYS22" s="28"/>
      <c r="KYT22" s="28"/>
      <c r="KYU22" s="28"/>
      <c r="KYV22" s="28"/>
      <c r="KYW22" s="28"/>
      <c r="KYX22" s="109"/>
      <c r="KYY22" s="27"/>
      <c r="KYZ22" s="28"/>
      <c r="KZA22" s="25"/>
      <c r="KZB22" s="28"/>
      <c r="KZC22" s="28"/>
      <c r="KZD22" s="28"/>
      <c r="KZE22" s="28"/>
      <c r="KZF22" s="28"/>
      <c r="KZG22" s="28"/>
      <c r="KZH22" s="28"/>
      <c r="KZI22" s="28"/>
      <c r="KZJ22" s="28"/>
      <c r="KZK22" s="109"/>
      <c r="KZL22" s="27"/>
      <c r="KZM22" s="28"/>
      <c r="KZN22" s="25"/>
      <c r="KZO22" s="28"/>
      <c r="KZP22" s="28"/>
      <c r="KZQ22" s="28"/>
      <c r="KZR22" s="28"/>
      <c r="KZS22" s="28"/>
      <c r="KZT22" s="28"/>
      <c r="KZU22" s="28"/>
      <c r="KZV22" s="28"/>
      <c r="KZW22" s="28"/>
      <c r="KZX22" s="109"/>
      <c r="KZY22" s="27"/>
      <c r="KZZ22" s="28"/>
      <c r="LAA22" s="25"/>
      <c r="LAB22" s="28"/>
      <c r="LAC22" s="28"/>
      <c r="LAD22" s="28"/>
      <c r="LAE22" s="28"/>
      <c r="LAF22" s="28"/>
      <c r="LAG22" s="28"/>
      <c r="LAH22" s="28"/>
      <c r="LAI22" s="28"/>
      <c r="LAJ22" s="28"/>
      <c r="LAK22" s="109"/>
      <c r="LAL22" s="27"/>
      <c r="LAM22" s="28"/>
      <c r="LAN22" s="25"/>
      <c r="LAO22" s="28"/>
      <c r="LAP22" s="28"/>
      <c r="LAQ22" s="28"/>
      <c r="LAR22" s="28"/>
      <c r="LAS22" s="28"/>
      <c r="LAT22" s="28"/>
      <c r="LAU22" s="28"/>
      <c r="LAV22" s="28"/>
      <c r="LAW22" s="28"/>
      <c r="LAX22" s="109"/>
      <c r="LAY22" s="27"/>
      <c r="LAZ22" s="28"/>
      <c r="LBA22" s="25"/>
      <c r="LBB22" s="28"/>
      <c r="LBC22" s="28"/>
      <c r="LBD22" s="28"/>
      <c r="LBE22" s="28"/>
      <c r="LBF22" s="28"/>
      <c r="LBG22" s="28"/>
      <c r="LBH22" s="28"/>
      <c r="LBI22" s="28"/>
      <c r="LBJ22" s="28"/>
      <c r="LBK22" s="109"/>
      <c r="LBL22" s="27"/>
      <c r="LBM22" s="28"/>
      <c r="LBN22" s="25"/>
      <c r="LBO22" s="28"/>
      <c r="LBP22" s="28"/>
      <c r="LBQ22" s="28"/>
      <c r="LBR22" s="28"/>
      <c r="LBS22" s="28"/>
      <c r="LBT22" s="28"/>
      <c r="LBU22" s="28"/>
      <c r="LBV22" s="28"/>
      <c r="LBW22" s="28"/>
      <c r="LBX22" s="109"/>
      <c r="LBY22" s="27"/>
      <c r="LBZ22" s="28"/>
      <c r="LCA22" s="25"/>
      <c r="LCB22" s="28"/>
      <c r="LCC22" s="28"/>
      <c r="LCD22" s="28"/>
      <c r="LCE22" s="28"/>
      <c r="LCF22" s="28"/>
      <c r="LCG22" s="28"/>
      <c r="LCH22" s="28"/>
      <c r="LCI22" s="28"/>
      <c r="LCJ22" s="28"/>
      <c r="LCK22" s="109"/>
      <c r="LCL22" s="27"/>
      <c r="LCM22" s="28"/>
      <c r="LCN22" s="25"/>
      <c r="LCO22" s="28"/>
      <c r="LCP22" s="28"/>
      <c r="LCQ22" s="28"/>
      <c r="LCR22" s="28"/>
      <c r="LCS22" s="28"/>
      <c r="LCT22" s="28"/>
      <c r="LCU22" s="28"/>
      <c r="LCV22" s="28"/>
      <c r="LCW22" s="28"/>
      <c r="LCX22" s="109"/>
      <c r="LCY22" s="27"/>
      <c r="LCZ22" s="28"/>
      <c r="LDA22" s="25"/>
      <c r="LDB22" s="28"/>
      <c r="LDC22" s="28"/>
      <c r="LDD22" s="28"/>
      <c r="LDE22" s="28"/>
      <c r="LDF22" s="28"/>
      <c r="LDG22" s="28"/>
      <c r="LDH22" s="28"/>
      <c r="LDI22" s="28"/>
      <c r="LDJ22" s="28"/>
      <c r="LDK22" s="109"/>
      <c r="LDL22" s="27"/>
      <c r="LDM22" s="28"/>
      <c r="LDN22" s="25"/>
      <c r="LDO22" s="28"/>
      <c r="LDP22" s="28"/>
      <c r="LDQ22" s="28"/>
      <c r="LDR22" s="28"/>
      <c r="LDS22" s="28"/>
      <c r="LDT22" s="28"/>
      <c r="LDU22" s="28"/>
      <c r="LDV22" s="28"/>
      <c r="LDW22" s="28"/>
      <c r="LDX22" s="109"/>
      <c r="LDY22" s="27"/>
      <c r="LDZ22" s="28"/>
      <c r="LEA22" s="25"/>
      <c r="LEB22" s="28"/>
      <c r="LEC22" s="28"/>
      <c r="LED22" s="28"/>
      <c r="LEE22" s="28"/>
      <c r="LEF22" s="28"/>
      <c r="LEG22" s="28"/>
      <c r="LEH22" s="28"/>
      <c r="LEI22" s="28"/>
      <c r="LEJ22" s="28"/>
      <c r="LEK22" s="109"/>
      <c r="LEL22" s="27"/>
      <c r="LEM22" s="28"/>
      <c r="LEN22" s="25"/>
      <c r="LEO22" s="28"/>
      <c r="LEP22" s="28"/>
      <c r="LEQ22" s="28"/>
      <c r="LER22" s="28"/>
      <c r="LES22" s="28"/>
      <c r="LET22" s="28"/>
      <c r="LEU22" s="28"/>
      <c r="LEV22" s="28"/>
      <c r="LEW22" s="28"/>
      <c r="LEX22" s="109"/>
      <c r="LEY22" s="27"/>
      <c r="LEZ22" s="28"/>
      <c r="LFA22" s="25"/>
      <c r="LFB22" s="28"/>
      <c r="LFC22" s="28"/>
      <c r="LFD22" s="28"/>
      <c r="LFE22" s="28"/>
      <c r="LFF22" s="28"/>
      <c r="LFG22" s="28"/>
      <c r="LFH22" s="28"/>
      <c r="LFI22" s="28"/>
      <c r="LFJ22" s="28"/>
      <c r="LFK22" s="109"/>
      <c r="LFL22" s="27"/>
      <c r="LFM22" s="28"/>
      <c r="LFN22" s="25"/>
      <c r="LFO22" s="28"/>
      <c r="LFP22" s="28"/>
      <c r="LFQ22" s="28"/>
      <c r="LFR22" s="28"/>
      <c r="LFS22" s="28"/>
      <c r="LFT22" s="28"/>
      <c r="LFU22" s="28"/>
      <c r="LFV22" s="28"/>
      <c r="LFW22" s="28"/>
      <c r="LFX22" s="109"/>
      <c r="LFY22" s="27"/>
      <c r="LFZ22" s="28"/>
      <c r="LGA22" s="25"/>
      <c r="LGB22" s="28"/>
      <c r="LGC22" s="28"/>
      <c r="LGD22" s="28"/>
      <c r="LGE22" s="28"/>
      <c r="LGF22" s="28"/>
      <c r="LGG22" s="28"/>
      <c r="LGH22" s="28"/>
      <c r="LGI22" s="28"/>
      <c r="LGJ22" s="28"/>
      <c r="LGK22" s="109"/>
      <c r="LGL22" s="27"/>
      <c r="LGM22" s="28"/>
      <c r="LGN22" s="25"/>
      <c r="LGO22" s="28"/>
      <c r="LGP22" s="28"/>
      <c r="LGQ22" s="28"/>
      <c r="LGR22" s="28"/>
      <c r="LGS22" s="28"/>
      <c r="LGT22" s="28"/>
      <c r="LGU22" s="28"/>
      <c r="LGV22" s="28"/>
      <c r="LGW22" s="28"/>
      <c r="LGX22" s="109"/>
      <c r="LGY22" s="27"/>
      <c r="LGZ22" s="28"/>
      <c r="LHA22" s="25"/>
      <c r="LHB22" s="28"/>
      <c r="LHC22" s="28"/>
      <c r="LHD22" s="28"/>
      <c r="LHE22" s="28"/>
      <c r="LHF22" s="28"/>
      <c r="LHG22" s="28"/>
      <c r="LHH22" s="28"/>
      <c r="LHI22" s="28"/>
      <c r="LHJ22" s="28"/>
      <c r="LHK22" s="109"/>
      <c r="LHL22" s="27"/>
      <c r="LHM22" s="28"/>
      <c r="LHN22" s="25"/>
      <c r="LHO22" s="28"/>
      <c r="LHP22" s="28"/>
      <c r="LHQ22" s="28"/>
      <c r="LHR22" s="28"/>
      <c r="LHS22" s="28"/>
      <c r="LHT22" s="28"/>
      <c r="LHU22" s="28"/>
      <c r="LHV22" s="28"/>
      <c r="LHW22" s="28"/>
      <c r="LHX22" s="109"/>
      <c r="LHY22" s="27"/>
      <c r="LHZ22" s="28"/>
      <c r="LIA22" s="25"/>
      <c r="LIB22" s="28"/>
      <c r="LIC22" s="28"/>
      <c r="LID22" s="28"/>
      <c r="LIE22" s="28"/>
      <c r="LIF22" s="28"/>
      <c r="LIG22" s="28"/>
      <c r="LIH22" s="28"/>
      <c r="LII22" s="28"/>
      <c r="LIJ22" s="28"/>
      <c r="LIK22" s="109"/>
      <c r="LIL22" s="27"/>
      <c r="LIM22" s="28"/>
      <c r="LIN22" s="25"/>
      <c r="LIO22" s="28"/>
      <c r="LIP22" s="28"/>
      <c r="LIQ22" s="28"/>
      <c r="LIR22" s="28"/>
      <c r="LIS22" s="28"/>
      <c r="LIT22" s="28"/>
      <c r="LIU22" s="28"/>
      <c r="LIV22" s="28"/>
      <c r="LIW22" s="28"/>
      <c r="LIX22" s="109"/>
      <c r="LIY22" s="27"/>
      <c r="LIZ22" s="28"/>
      <c r="LJA22" s="25"/>
      <c r="LJB22" s="28"/>
      <c r="LJC22" s="28"/>
      <c r="LJD22" s="28"/>
      <c r="LJE22" s="28"/>
      <c r="LJF22" s="28"/>
      <c r="LJG22" s="28"/>
      <c r="LJH22" s="28"/>
      <c r="LJI22" s="28"/>
      <c r="LJJ22" s="28"/>
      <c r="LJK22" s="109"/>
      <c r="LJL22" s="27"/>
      <c r="LJM22" s="28"/>
      <c r="LJN22" s="25"/>
      <c r="LJO22" s="28"/>
      <c r="LJP22" s="28"/>
      <c r="LJQ22" s="28"/>
      <c r="LJR22" s="28"/>
      <c r="LJS22" s="28"/>
      <c r="LJT22" s="28"/>
      <c r="LJU22" s="28"/>
      <c r="LJV22" s="28"/>
      <c r="LJW22" s="28"/>
      <c r="LJX22" s="109"/>
      <c r="LJY22" s="27"/>
      <c r="LJZ22" s="28"/>
      <c r="LKA22" s="25"/>
      <c r="LKB22" s="28"/>
      <c r="LKC22" s="28"/>
      <c r="LKD22" s="28"/>
      <c r="LKE22" s="28"/>
      <c r="LKF22" s="28"/>
      <c r="LKG22" s="28"/>
      <c r="LKH22" s="28"/>
      <c r="LKI22" s="28"/>
      <c r="LKJ22" s="28"/>
      <c r="LKK22" s="109"/>
      <c r="LKL22" s="27"/>
      <c r="LKM22" s="28"/>
      <c r="LKN22" s="25"/>
      <c r="LKO22" s="28"/>
      <c r="LKP22" s="28"/>
      <c r="LKQ22" s="28"/>
      <c r="LKR22" s="28"/>
      <c r="LKS22" s="28"/>
      <c r="LKT22" s="28"/>
      <c r="LKU22" s="28"/>
      <c r="LKV22" s="28"/>
      <c r="LKW22" s="28"/>
      <c r="LKX22" s="109"/>
      <c r="LKY22" s="27"/>
      <c r="LKZ22" s="28"/>
      <c r="LLA22" s="25"/>
      <c r="LLB22" s="28"/>
      <c r="LLC22" s="28"/>
      <c r="LLD22" s="28"/>
      <c r="LLE22" s="28"/>
      <c r="LLF22" s="28"/>
      <c r="LLG22" s="28"/>
      <c r="LLH22" s="28"/>
      <c r="LLI22" s="28"/>
      <c r="LLJ22" s="28"/>
      <c r="LLK22" s="109"/>
      <c r="LLL22" s="27"/>
      <c r="LLM22" s="28"/>
      <c r="LLN22" s="25"/>
      <c r="LLO22" s="28"/>
      <c r="LLP22" s="28"/>
      <c r="LLQ22" s="28"/>
      <c r="LLR22" s="28"/>
      <c r="LLS22" s="28"/>
      <c r="LLT22" s="28"/>
      <c r="LLU22" s="28"/>
      <c r="LLV22" s="28"/>
      <c r="LLW22" s="28"/>
      <c r="LLX22" s="109"/>
      <c r="LLY22" s="27"/>
      <c r="LLZ22" s="28"/>
      <c r="LMA22" s="25"/>
      <c r="LMB22" s="28"/>
      <c r="LMC22" s="28"/>
      <c r="LMD22" s="28"/>
      <c r="LME22" s="28"/>
      <c r="LMF22" s="28"/>
      <c r="LMG22" s="28"/>
      <c r="LMH22" s="28"/>
      <c r="LMI22" s="28"/>
      <c r="LMJ22" s="28"/>
      <c r="LMK22" s="109"/>
      <c r="LML22" s="27"/>
      <c r="LMM22" s="28"/>
      <c r="LMN22" s="25"/>
      <c r="LMO22" s="28"/>
      <c r="LMP22" s="28"/>
      <c r="LMQ22" s="28"/>
      <c r="LMR22" s="28"/>
      <c r="LMS22" s="28"/>
      <c r="LMT22" s="28"/>
      <c r="LMU22" s="28"/>
      <c r="LMV22" s="28"/>
      <c r="LMW22" s="28"/>
      <c r="LMX22" s="109"/>
      <c r="LMY22" s="27"/>
      <c r="LMZ22" s="28"/>
      <c r="LNA22" s="25"/>
      <c r="LNB22" s="28"/>
      <c r="LNC22" s="28"/>
      <c r="LND22" s="28"/>
      <c r="LNE22" s="28"/>
      <c r="LNF22" s="28"/>
      <c r="LNG22" s="28"/>
      <c r="LNH22" s="28"/>
      <c r="LNI22" s="28"/>
      <c r="LNJ22" s="28"/>
      <c r="LNK22" s="109"/>
      <c r="LNL22" s="27"/>
      <c r="LNM22" s="28"/>
      <c r="LNN22" s="25"/>
      <c r="LNO22" s="28"/>
      <c r="LNP22" s="28"/>
      <c r="LNQ22" s="28"/>
      <c r="LNR22" s="28"/>
      <c r="LNS22" s="28"/>
      <c r="LNT22" s="28"/>
      <c r="LNU22" s="28"/>
      <c r="LNV22" s="28"/>
      <c r="LNW22" s="28"/>
      <c r="LNX22" s="109"/>
      <c r="LNY22" s="27"/>
      <c r="LNZ22" s="28"/>
      <c r="LOA22" s="25"/>
      <c r="LOB22" s="28"/>
      <c r="LOC22" s="28"/>
      <c r="LOD22" s="28"/>
      <c r="LOE22" s="28"/>
      <c r="LOF22" s="28"/>
      <c r="LOG22" s="28"/>
      <c r="LOH22" s="28"/>
      <c r="LOI22" s="28"/>
      <c r="LOJ22" s="28"/>
      <c r="LOK22" s="109"/>
      <c r="LOL22" s="27"/>
      <c r="LOM22" s="28"/>
      <c r="LON22" s="25"/>
      <c r="LOO22" s="28"/>
      <c r="LOP22" s="28"/>
      <c r="LOQ22" s="28"/>
      <c r="LOR22" s="28"/>
      <c r="LOS22" s="28"/>
      <c r="LOT22" s="28"/>
      <c r="LOU22" s="28"/>
      <c r="LOV22" s="28"/>
      <c r="LOW22" s="28"/>
      <c r="LOX22" s="109"/>
      <c r="LOY22" s="27"/>
      <c r="LOZ22" s="28"/>
      <c r="LPA22" s="25"/>
      <c r="LPB22" s="28"/>
      <c r="LPC22" s="28"/>
      <c r="LPD22" s="28"/>
      <c r="LPE22" s="28"/>
      <c r="LPF22" s="28"/>
      <c r="LPG22" s="28"/>
      <c r="LPH22" s="28"/>
      <c r="LPI22" s="28"/>
      <c r="LPJ22" s="28"/>
      <c r="LPK22" s="109"/>
      <c r="LPL22" s="27"/>
      <c r="LPM22" s="28"/>
      <c r="LPN22" s="25"/>
      <c r="LPO22" s="28"/>
      <c r="LPP22" s="28"/>
      <c r="LPQ22" s="28"/>
      <c r="LPR22" s="28"/>
      <c r="LPS22" s="28"/>
      <c r="LPT22" s="28"/>
      <c r="LPU22" s="28"/>
      <c r="LPV22" s="28"/>
      <c r="LPW22" s="28"/>
      <c r="LPX22" s="109"/>
      <c r="LPY22" s="27"/>
      <c r="LPZ22" s="28"/>
      <c r="LQA22" s="25"/>
      <c r="LQB22" s="28"/>
      <c r="LQC22" s="28"/>
      <c r="LQD22" s="28"/>
      <c r="LQE22" s="28"/>
      <c r="LQF22" s="28"/>
      <c r="LQG22" s="28"/>
      <c r="LQH22" s="28"/>
      <c r="LQI22" s="28"/>
      <c r="LQJ22" s="28"/>
      <c r="LQK22" s="109"/>
      <c r="LQL22" s="27"/>
      <c r="LQM22" s="28"/>
      <c r="LQN22" s="25"/>
      <c r="LQO22" s="28"/>
      <c r="LQP22" s="28"/>
      <c r="LQQ22" s="28"/>
      <c r="LQR22" s="28"/>
      <c r="LQS22" s="28"/>
      <c r="LQT22" s="28"/>
      <c r="LQU22" s="28"/>
      <c r="LQV22" s="28"/>
      <c r="LQW22" s="28"/>
      <c r="LQX22" s="109"/>
      <c r="LQY22" s="27"/>
      <c r="LQZ22" s="28"/>
      <c r="LRA22" s="25"/>
      <c r="LRB22" s="28"/>
      <c r="LRC22" s="28"/>
      <c r="LRD22" s="28"/>
      <c r="LRE22" s="28"/>
      <c r="LRF22" s="28"/>
      <c r="LRG22" s="28"/>
      <c r="LRH22" s="28"/>
      <c r="LRI22" s="28"/>
      <c r="LRJ22" s="28"/>
      <c r="LRK22" s="109"/>
      <c r="LRL22" s="27"/>
      <c r="LRM22" s="28"/>
      <c r="LRN22" s="25"/>
      <c r="LRO22" s="28"/>
      <c r="LRP22" s="28"/>
      <c r="LRQ22" s="28"/>
      <c r="LRR22" s="28"/>
      <c r="LRS22" s="28"/>
      <c r="LRT22" s="28"/>
      <c r="LRU22" s="28"/>
      <c r="LRV22" s="28"/>
      <c r="LRW22" s="28"/>
      <c r="LRX22" s="109"/>
      <c r="LRY22" s="27"/>
      <c r="LRZ22" s="28"/>
      <c r="LSA22" s="25"/>
      <c r="LSB22" s="28"/>
      <c r="LSC22" s="28"/>
      <c r="LSD22" s="28"/>
      <c r="LSE22" s="28"/>
      <c r="LSF22" s="28"/>
      <c r="LSG22" s="28"/>
      <c r="LSH22" s="28"/>
      <c r="LSI22" s="28"/>
      <c r="LSJ22" s="28"/>
      <c r="LSK22" s="109"/>
      <c r="LSL22" s="27"/>
      <c r="LSM22" s="28"/>
      <c r="LSN22" s="25"/>
      <c r="LSO22" s="28"/>
      <c r="LSP22" s="28"/>
      <c r="LSQ22" s="28"/>
      <c r="LSR22" s="28"/>
      <c r="LSS22" s="28"/>
      <c r="LST22" s="28"/>
      <c r="LSU22" s="28"/>
      <c r="LSV22" s="28"/>
      <c r="LSW22" s="28"/>
      <c r="LSX22" s="109"/>
      <c r="LSY22" s="27"/>
      <c r="LSZ22" s="28"/>
      <c r="LTA22" s="25"/>
      <c r="LTB22" s="28"/>
      <c r="LTC22" s="28"/>
      <c r="LTD22" s="28"/>
      <c r="LTE22" s="28"/>
      <c r="LTF22" s="28"/>
      <c r="LTG22" s="28"/>
      <c r="LTH22" s="28"/>
      <c r="LTI22" s="28"/>
      <c r="LTJ22" s="28"/>
      <c r="LTK22" s="109"/>
      <c r="LTL22" s="27"/>
      <c r="LTM22" s="28"/>
      <c r="LTN22" s="25"/>
      <c r="LTO22" s="28"/>
      <c r="LTP22" s="28"/>
      <c r="LTQ22" s="28"/>
      <c r="LTR22" s="28"/>
      <c r="LTS22" s="28"/>
      <c r="LTT22" s="28"/>
      <c r="LTU22" s="28"/>
      <c r="LTV22" s="28"/>
      <c r="LTW22" s="28"/>
      <c r="LTX22" s="109"/>
      <c r="LTY22" s="27"/>
      <c r="LTZ22" s="28"/>
      <c r="LUA22" s="25"/>
      <c r="LUB22" s="28"/>
      <c r="LUC22" s="28"/>
      <c r="LUD22" s="28"/>
      <c r="LUE22" s="28"/>
      <c r="LUF22" s="28"/>
      <c r="LUG22" s="28"/>
      <c r="LUH22" s="28"/>
      <c r="LUI22" s="28"/>
      <c r="LUJ22" s="28"/>
      <c r="LUK22" s="109"/>
      <c r="LUL22" s="27"/>
      <c r="LUM22" s="28"/>
      <c r="LUN22" s="25"/>
      <c r="LUO22" s="28"/>
      <c r="LUP22" s="28"/>
      <c r="LUQ22" s="28"/>
      <c r="LUR22" s="28"/>
      <c r="LUS22" s="28"/>
      <c r="LUT22" s="28"/>
      <c r="LUU22" s="28"/>
      <c r="LUV22" s="28"/>
      <c r="LUW22" s="28"/>
      <c r="LUX22" s="109"/>
      <c r="LUY22" s="27"/>
      <c r="LUZ22" s="28"/>
      <c r="LVA22" s="25"/>
      <c r="LVB22" s="28"/>
      <c r="LVC22" s="28"/>
      <c r="LVD22" s="28"/>
      <c r="LVE22" s="28"/>
      <c r="LVF22" s="28"/>
      <c r="LVG22" s="28"/>
      <c r="LVH22" s="28"/>
      <c r="LVI22" s="28"/>
      <c r="LVJ22" s="28"/>
      <c r="LVK22" s="109"/>
      <c r="LVL22" s="27"/>
      <c r="LVM22" s="28"/>
      <c r="LVN22" s="25"/>
      <c r="LVO22" s="28"/>
      <c r="LVP22" s="28"/>
      <c r="LVQ22" s="28"/>
      <c r="LVR22" s="28"/>
      <c r="LVS22" s="28"/>
      <c r="LVT22" s="28"/>
      <c r="LVU22" s="28"/>
      <c r="LVV22" s="28"/>
      <c r="LVW22" s="28"/>
      <c r="LVX22" s="109"/>
      <c r="LVY22" s="27"/>
      <c r="LVZ22" s="28"/>
      <c r="LWA22" s="25"/>
      <c r="LWB22" s="28"/>
      <c r="LWC22" s="28"/>
      <c r="LWD22" s="28"/>
      <c r="LWE22" s="28"/>
      <c r="LWF22" s="28"/>
      <c r="LWG22" s="28"/>
      <c r="LWH22" s="28"/>
      <c r="LWI22" s="28"/>
      <c r="LWJ22" s="28"/>
      <c r="LWK22" s="109"/>
      <c r="LWL22" s="27"/>
      <c r="LWM22" s="28"/>
      <c r="LWN22" s="25"/>
      <c r="LWO22" s="28"/>
      <c r="LWP22" s="28"/>
      <c r="LWQ22" s="28"/>
      <c r="LWR22" s="28"/>
      <c r="LWS22" s="28"/>
      <c r="LWT22" s="28"/>
      <c r="LWU22" s="28"/>
      <c r="LWV22" s="28"/>
      <c r="LWW22" s="28"/>
      <c r="LWX22" s="109"/>
      <c r="LWY22" s="27"/>
      <c r="LWZ22" s="28"/>
      <c r="LXA22" s="25"/>
      <c r="LXB22" s="28"/>
      <c r="LXC22" s="28"/>
      <c r="LXD22" s="28"/>
      <c r="LXE22" s="28"/>
      <c r="LXF22" s="28"/>
      <c r="LXG22" s="28"/>
      <c r="LXH22" s="28"/>
      <c r="LXI22" s="28"/>
      <c r="LXJ22" s="28"/>
      <c r="LXK22" s="109"/>
      <c r="LXL22" s="27"/>
      <c r="LXM22" s="28"/>
      <c r="LXN22" s="25"/>
      <c r="LXO22" s="28"/>
      <c r="LXP22" s="28"/>
      <c r="LXQ22" s="28"/>
      <c r="LXR22" s="28"/>
      <c r="LXS22" s="28"/>
      <c r="LXT22" s="28"/>
      <c r="LXU22" s="28"/>
      <c r="LXV22" s="28"/>
      <c r="LXW22" s="28"/>
      <c r="LXX22" s="109"/>
      <c r="LXY22" s="27"/>
      <c r="LXZ22" s="28"/>
      <c r="LYA22" s="25"/>
      <c r="LYB22" s="28"/>
      <c r="LYC22" s="28"/>
      <c r="LYD22" s="28"/>
      <c r="LYE22" s="28"/>
      <c r="LYF22" s="28"/>
      <c r="LYG22" s="28"/>
      <c r="LYH22" s="28"/>
      <c r="LYI22" s="28"/>
      <c r="LYJ22" s="28"/>
      <c r="LYK22" s="109"/>
      <c r="LYL22" s="27"/>
      <c r="LYM22" s="28"/>
      <c r="LYN22" s="25"/>
      <c r="LYO22" s="28"/>
      <c r="LYP22" s="28"/>
      <c r="LYQ22" s="28"/>
      <c r="LYR22" s="28"/>
      <c r="LYS22" s="28"/>
      <c r="LYT22" s="28"/>
      <c r="LYU22" s="28"/>
      <c r="LYV22" s="28"/>
      <c r="LYW22" s="28"/>
      <c r="LYX22" s="109"/>
      <c r="LYY22" s="27"/>
      <c r="LYZ22" s="28"/>
      <c r="LZA22" s="25"/>
      <c r="LZB22" s="28"/>
      <c r="LZC22" s="28"/>
      <c r="LZD22" s="28"/>
      <c r="LZE22" s="28"/>
      <c r="LZF22" s="28"/>
      <c r="LZG22" s="28"/>
      <c r="LZH22" s="28"/>
      <c r="LZI22" s="28"/>
      <c r="LZJ22" s="28"/>
      <c r="LZK22" s="109"/>
      <c r="LZL22" s="27"/>
      <c r="LZM22" s="28"/>
      <c r="LZN22" s="25"/>
      <c r="LZO22" s="28"/>
      <c r="LZP22" s="28"/>
      <c r="LZQ22" s="28"/>
      <c r="LZR22" s="28"/>
      <c r="LZS22" s="28"/>
      <c r="LZT22" s="28"/>
      <c r="LZU22" s="28"/>
      <c r="LZV22" s="28"/>
      <c r="LZW22" s="28"/>
      <c r="LZX22" s="109"/>
      <c r="LZY22" s="27"/>
      <c r="LZZ22" s="28"/>
      <c r="MAA22" s="25"/>
      <c r="MAB22" s="28"/>
      <c r="MAC22" s="28"/>
      <c r="MAD22" s="28"/>
      <c r="MAE22" s="28"/>
      <c r="MAF22" s="28"/>
      <c r="MAG22" s="28"/>
      <c r="MAH22" s="28"/>
      <c r="MAI22" s="28"/>
      <c r="MAJ22" s="28"/>
      <c r="MAK22" s="109"/>
      <c r="MAL22" s="27"/>
      <c r="MAM22" s="28"/>
      <c r="MAN22" s="25"/>
      <c r="MAO22" s="28"/>
      <c r="MAP22" s="28"/>
      <c r="MAQ22" s="28"/>
      <c r="MAR22" s="28"/>
      <c r="MAS22" s="28"/>
      <c r="MAT22" s="28"/>
      <c r="MAU22" s="28"/>
      <c r="MAV22" s="28"/>
      <c r="MAW22" s="28"/>
      <c r="MAX22" s="109"/>
      <c r="MAY22" s="27"/>
      <c r="MAZ22" s="28"/>
      <c r="MBA22" s="25"/>
      <c r="MBB22" s="28"/>
      <c r="MBC22" s="28"/>
      <c r="MBD22" s="28"/>
      <c r="MBE22" s="28"/>
      <c r="MBF22" s="28"/>
      <c r="MBG22" s="28"/>
      <c r="MBH22" s="28"/>
      <c r="MBI22" s="28"/>
      <c r="MBJ22" s="28"/>
      <c r="MBK22" s="109"/>
      <c r="MBL22" s="27"/>
      <c r="MBM22" s="28"/>
      <c r="MBN22" s="25"/>
      <c r="MBO22" s="28"/>
      <c r="MBP22" s="28"/>
      <c r="MBQ22" s="28"/>
      <c r="MBR22" s="28"/>
      <c r="MBS22" s="28"/>
      <c r="MBT22" s="28"/>
      <c r="MBU22" s="28"/>
      <c r="MBV22" s="28"/>
      <c r="MBW22" s="28"/>
      <c r="MBX22" s="109"/>
      <c r="MBY22" s="27"/>
      <c r="MBZ22" s="28"/>
      <c r="MCA22" s="25"/>
      <c r="MCB22" s="28"/>
      <c r="MCC22" s="28"/>
      <c r="MCD22" s="28"/>
      <c r="MCE22" s="28"/>
      <c r="MCF22" s="28"/>
      <c r="MCG22" s="28"/>
      <c r="MCH22" s="28"/>
      <c r="MCI22" s="28"/>
      <c r="MCJ22" s="28"/>
      <c r="MCK22" s="109"/>
      <c r="MCL22" s="27"/>
      <c r="MCM22" s="28"/>
      <c r="MCN22" s="25"/>
      <c r="MCO22" s="28"/>
      <c r="MCP22" s="28"/>
      <c r="MCQ22" s="28"/>
      <c r="MCR22" s="28"/>
      <c r="MCS22" s="28"/>
      <c r="MCT22" s="28"/>
      <c r="MCU22" s="28"/>
      <c r="MCV22" s="28"/>
      <c r="MCW22" s="28"/>
      <c r="MCX22" s="109"/>
      <c r="MCY22" s="27"/>
      <c r="MCZ22" s="28"/>
      <c r="MDA22" s="25"/>
      <c r="MDB22" s="28"/>
      <c r="MDC22" s="28"/>
      <c r="MDD22" s="28"/>
      <c r="MDE22" s="28"/>
      <c r="MDF22" s="28"/>
      <c r="MDG22" s="28"/>
      <c r="MDH22" s="28"/>
      <c r="MDI22" s="28"/>
      <c r="MDJ22" s="28"/>
      <c r="MDK22" s="109"/>
      <c r="MDL22" s="27"/>
      <c r="MDM22" s="28"/>
      <c r="MDN22" s="25"/>
      <c r="MDO22" s="28"/>
      <c r="MDP22" s="28"/>
      <c r="MDQ22" s="28"/>
      <c r="MDR22" s="28"/>
      <c r="MDS22" s="28"/>
      <c r="MDT22" s="28"/>
      <c r="MDU22" s="28"/>
      <c r="MDV22" s="28"/>
      <c r="MDW22" s="28"/>
      <c r="MDX22" s="109"/>
      <c r="MDY22" s="27"/>
      <c r="MDZ22" s="28"/>
      <c r="MEA22" s="25"/>
      <c r="MEB22" s="28"/>
      <c r="MEC22" s="28"/>
      <c r="MED22" s="28"/>
      <c r="MEE22" s="28"/>
      <c r="MEF22" s="28"/>
      <c r="MEG22" s="28"/>
      <c r="MEH22" s="28"/>
      <c r="MEI22" s="28"/>
      <c r="MEJ22" s="28"/>
      <c r="MEK22" s="109"/>
      <c r="MEL22" s="27"/>
      <c r="MEM22" s="28"/>
      <c r="MEN22" s="25"/>
      <c r="MEO22" s="28"/>
      <c r="MEP22" s="28"/>
      <c r="MEQ22" s="28"/>
      <c r="MER22" s="28"/>
      <c r="MES22" s="28"/>
      <c r="MET22" s="28"/>
      <c r="MEU22" s="28"/>
      <c r="MEV22" s="28"/>
      <c r="MEW22" s="28"/>
      <c r="MEX22" s="109"/>
      <c r="MEY22" s="27"/>
      <c r="MEZ22" s="28"/>
      <c r="MFA22" s="25"/>
      <c r="MFB22" s="28"/>
      <c r="MFC22" s="28"/>
      <c r="MFD22" s="28"/>
      <c r="MFE22" s="28"/>
      <c r="MFF22" s="28"/>
      <c r="MFG22" s="28"/>
      <c r="MFH22" s="28"/>
      <c r="MFI22" s="28"/>
      <c r="MFJ22" s="28"/>
      <c r="MFK22" s="109"/>
      <c r="MFL22" s="27"/>
      <c r="MFM22" s="28"/>
      <c r="MFN22" s="25"/>
      <c r="MFO22" s="28"/>
      <c r="MFP22" s="28"/>
      <c r="MFQ22" s="28"/>
      <c r="MFR22" s="28"/>
      <c r="MFS22" s="28"/>
      <c r="MFT22" s="28"/>
      <c r="MFU22" s="28"/>
      <c r="MFV22" s="28"/>
      <c r="MFW22" s="28"/>
      <c r="MFX22" s="109"/>
      <c r="MFY22" s="27"/>
      <c r="MFZ22" s="28"/>
      <c r="MGA22" s="25"/>
      <c r="MGB22" s="28"/>
      <c r="MGC22" s="28"/>
      <c r="MGD22" s="28"/>
      <c r="MGE22" s="28"/>
      <c r="MGF22" s="28"/>
      <c r="MGG22" s="28"/>
      <c r="MGH22" s="28"/>
      <c r="MGI22" s="28"/>
      <c r="MGJ22" s="28"/>
      <c r="MGK22" s="109"/>
      <c r="MGL22" s="27"/>
      <c r="MGM22" s="28"/>
      <c r="MGN22" s="25"/>
      <c r="MGO22" s="28"/>
      <c r="MGP22" s="28"/>
      <c r="MGQ22" s="28"/>
      <c r="MGR22" s="28"/>
      <c r="MGS22" s="28"/>
      <c r="MGT22" s="28"/>
      <c r="MGU22" s="28"/>
      <c r="MGV22" s="28"/>
      <c r="MGW22" s="28"/>
      <c r="MGX22" s="109"/>
      <c r="MGY22" s="27"/>
      <c r="MGZ22" s="28"/>
      <c r="MHA22" s="25"/>
      <c r="MHB22" s="28"/>
      <c r="MHC22" s="28"/>
      <c r="MHD22" s="28"/>
      <c r="MHE22" s="28"/>
      <c r="MHF22" s="28"/>
      <c r="MHG22" s="28"/>
      <c r="MHH22" s="28"/>
      <c r="MHI22" s="28"/>
      <c r="MHJ22" s="28"/>
      <c r="MHK22" s="109"/>
      <c r="MHL22" s="27"/>
      <c r="MHM22" s="28"/>
      <c r="MHN22" s="25"/>
      <c r="MHO22" s="28"/>
      <c r="MHP22" s="28"/>
      <c r="MHQ22" s="28"/>
      <c r="MHR22" s="28"/>
      <c r="MHS22" s="28"/>
      <c r="MHT22" s="28"/>
      <c r="MHU22" s="28"/>
      <c r="MHV22" s="28"/>
      <c r="MHW22" s="28"/>
      <c r="MHX22" s="109"/>
      <c r="MHY22" s="27"/>
      <c r="MHZ22" s="28"/>
      <c r="MIA22" s="25"/>
      <c r="MIB22" s="28"/>
      <c r="MIC22" s="28"/>
      <c r="MID22" s="28"/>
      <c r="MIE22" s="28"/>
      <c r="MIF22" s="28"/>
      <c r="MIG22" s="28"/>
      <c r="MIH22" s="28"/>
      <c r="MII22" s="28"/>
      <c r="MIJ22" s="28"/>
      <c r="MIK22" s="109"/>
      <c r="MIL22" s="27"/>
      <c r="MIM22" s="28"/>
      <c r="MIN22" s="25"/>
      <c r="MIO22" s="28"/>
      <c r="MIP22" s="28"/>
      <c r="MIQ22" s="28"/>
      <c r="MIR22" s="28"/>
      <c r="MIS22" s="28"/>
      <c r="MIT22" s="28"/>
      <c r="MIU22" s="28"/>
      <c r="MIV22" s="28"/>
      <c r="MIW22" s="28"/>
      <c r="MIX22" s="109"/>
      <c r="MIY22" s="27"/>
      <c r="MIZ22" s="28"/>
      <c r="MJA22" s="25"/>
      <c r="MJB22" s="28"/>
      <c r="MJC22" s="28"/>
      <c r="MJD22" s="28"/>
      <c r="MJE22" s="28"/>
      <c r="MJF22" s="28"/>
      <c r="MJG22" s="28"/>
      <c r="MJH22" s="28"/>
      <c r="MJI22" s="28"/>
      <c r="MJJ22" s="28"/>
      <c r="MJK22" s="109"/>
      <c r="MJL22" s="27"/>
      <c r="MJM22" s="28"/>
      <c r="MJN22" s="25"/>
      <c r="MJO22" s="28"/>
      <c r="MJP22" s="28"/>
      <c r="MJQ22" s="28"/>
      <c r="MJR22" s="28"/>
      <c r="MJS22" s="28"/>
      <c r="MJT22" s="28"/>
      <c r="MJU22" s="28"/>
      <c r="MJV22" s="28"/>
      <c r="MJW22" s="28"/>
      <c r="MJX22" s="109"/>
      <c r="MJY22" s="27"/>
      <c r="MJZ22" s="28"/>
      <c r="MKA22" s="25"/>
      <c r="MKB22" s="28"/>
      <c r="MKC22" s="28"/>
      <c r="MKD22" s="28"/>
      <c r="MKE22" s="28"/>
      <c r="MKF22" s="28"/>
      <c r="MKG22" s="28"/>
      <c r="MKH22" s="28"/>
      <c r="MKI22" s="28"/>
      <c r="MKJ22" s="28"/>
      <c r="MKK22" s="109"/>
      <c r="MKL22" s="27"/>
      <c r="MKM22" s="28"/>
      <c r="MKN22" s="25"/>
      <c r="MKO22" s="28"/>
      <c r="MKP22" s="28"/>
      <c r="MKQ22" s="28"/>
      <c r="MKR22" s="28"/>
      <c r="MKS22" s="28"/>
      <c r="MKT22" s="28"/>
      <c r="MKU22" s="28"/>
      <c r="MKV22" s="28"/>
      <c r="MKW22" s="28"/>
      <c r="MKX22" s="109"/>
      <c r="MKY22" s="27"/>
      <c r="MKZ22" s="28"/>
      <c r="MLA22" s="25"/>
      <c r="MLB22" s="28"/>
      <c r="MLC22" s="28"/>
      <c r="MLD22" s="28"/>
      <c r="MLE22" s="28"/>
      <c r="MLF22" s="28"/>
      <c r="MLG22" s="28"/>
      <c r="MLH22" s="28"/>
      <c r="MLI22" s="28"/>
      <c r="MLJ22" s="28"/>
      <c r="MLK22" s="109"/>
      <c r="MLL22" s="27"/>
      <c r="MLM22" s="28"/>
      <c r="MLN22" s="25"/>
      <c r="MLO22" s="28"/>
      <c r="MLP22" s="28"/>
      <c r="MLQ22" s="28"/>
      <c r="MLR22" s="28"/>
      <c r="MLS22" s="28"/>
      <c r="MLT22" s="28"/>
      <c r="MLU22" s="28"/>
      <c r="MLV22" s="28"/>
      <c r="MLW22" s="28"/>
      <c r="MLX22" s="109"/>
      <c r="MLY22" s="27"/>
      <c r="MLZ22" s="28"/>
      <c r="MMA22" s="25"/>
      <c r="MMB22" s="28"/>
      <c r="MMC22" s="28"/>
      <c r="MMD22" s="28"/>
      <c r="MME22" s="28"/>
      <c r="MMF22" s="28"/>
      <c r="MMG22" s="28"/>
      <c r="MMH22" s="28"/>
      <c r="MMI22" s="28"/>
      <c r="MMJ22" s="28"/>
      <c r="MMK22" s="109"/>
      <c r="MML22" s="27"/>
      <c r="MMM22" s="28"/>
      <c r="MMN22" s="25"/>
      <c r="MMO22" s="28"/>
      <c r="MMP22" s="28"/>
      <c r="MMQ22" s="28"/>
      <c r="MMR22" s="28"/>
      <c r="MMS22" s="28"/>
      <c r="MMT22" s="28"/>
      <c r="MMU22" s="28"/>
      <c r="MMV22" s="28"/>
      <c r="MMW22" s="28"/>
      <c r="MMX22" s="109"/>
      <c r="MMY22" s="27"/>
      <c r="MMZ22" s="28"/>
      <c r="MNA22" s="25"/>
      <c r="MNB22" s="28"/>
      <c r="MNC22" s="28"/>
      <c r="MND22" s="28"/>
      <c r="MNE22" s="28"/>
      <c r="MNF22" s="28"/>
      <c r="MNG22" s="28"/>
      <c r="MNH22" s="28"/>
      <c r="MNI22" s="28"/>
      <c r="MNJ22" s="28"/>
      <c r="MNK22" s="109"/>
      <c r="MNL22" s="27"/>
      <c r="MNM22" s="28"/>
      <c r="MNN22" s="25"/>
      <c r="MNO22" s="28"/>
      <c r="MNP22" s="28"/>
      <c r="MNQ22" s="28"/>
      <c r="MNR22" s="28"/>
      <c r="MNS22" s="28"/>
      <c r="MNT22" s="28"/>
      <c r="MNU22" s="28"/>
      <c r="MNV22" s="28"/>
      <c r="MNW22" s="28"/>
      <c r="MNX22" s="109"/>
      <c r="MNY22" s="27"/>
      <c r="MNZ22" s="28"/>
      <c r="MOA22" s="25"/>
      <c r="MOB22" s="28"/>
      <c r="MOC22" s="28"/>
      <c r="MOD22" s="28"/>
      <c r="MOE22" s="28"/>
      <c r="MOF22" s="28"/>
      <c r="MOG22" s="28"/>
      <c r="MOH22" s="28"/>
      <c r="MOI22" s="28"/>
      <c r="MOJ22" s="28"/>
      <c r="MOK22" s="109"/>
      <c r="MOL22" s="27"/>
      <c r="MOM22" s="28"/>
      <c r="MON22" s="25"/>
      <c r="MOO22" s="28"/>
      <c r="MOP22" s="28"/>
      <c r="MOQ22" s="28"/>
      <c r="MOR22" s="28"/>
      <c r="MOS22" s="28"/>
      <c r="MOT22" s="28"/>
      <c r="MOU22" s="28"/>
      <c r="MOV22" s="28"/>
      <c r="MOW22" s="28"/>
      <c r="MOX22" s="109"/>
      <c r="MOY22" s="27"/>
      <c r="MOZ22" s="28"/>
      <c r="MPA22" s="25"/>
      <c r="MPB22" s="28"/>
      <c r="MPC22" s="28"/>
      <c r="MPD22" s="28"/>
      <c r="MPE22" s="28"/>
      <c r="MPF22" s="28"/>
      <c r="MPG22" s="28"/>
      <c r="MPH22" s="28"/>
      <c r="MPI22" s="28"/>
      <c r="MPJ22" s="28"/>
      <c r="MPK22" s="109"/>
      <c r="MPL22" s="27"/>
      <c r="MPM22" s="28"/>
      <c r="MPN22" s="25"/>
      <c r="MPO22" s="28"/>
      <c r="MPP22" s="28"/>
      <c r="MPQ22" s="28"/>
      <c r="MPR22" s="28"/>
      <c r="MPS22" s="28"/>
      <c r="MPT22" s="28"/>
      <c r="MPU22" s="28"/>
      <c r="MPV22" s="28"/>
      <c r="MPW22" s="28"/>
      <c r="MPX22" s="109"/>
      <c r="MPY22" s="27"/>
      <c r="MPZ22" s="28"/>
      <c r="MQA22" s="25"/>
      <c r="MQB22" s="28"/>
      <c r="MQC22" s="28"/>
      <c r="MQD22" s="28"/>
      <c r="MQE22" s="28"/>
      <c r="MQF22" s="28"/>
      <c r="MQG22" s="28"/>
      <c r="MQH22" s="28"/>
      <c r="MQI22" s="28"/>
      <c r="MQJ22" s="28"/>
      <c r="MQK22" s="109"/>
      <c r="MQL22" s="27"/>
      <c r="MQM22" s="28"/>
      <c r="MQN22" s="25"/>
      <c r="MQO22" s="28"/>
      <c r="MQP22" s="28"/>
      <c r="MQQ22" s="28"/>
      <c r="MQR22" s="28"/>
      <c r="MQS22" s="28"/>
      <c r="MQT22" s="28"/>
      <c r="MQU22" s="28"/>
      <c r="MQV22" s="28"/>
      <c r="MQW22" s="28"/>
      <c r="MQX22" s="109"/>
      <c r="MQY22" s="27"/>
      <c r="MQZ22" s="28"/>
      <c r="MRA22" s="25"/>
      <c r="MRB22" s="28"/>
      <c r="MRC22" s="28"/>
      <c r="MRD22" s="28"/>
      <c r="MRE22" s="28"/>
      <c r="MRF22" s="28"/>
      <c r="MRG22" s="28"/>
      <c r="MRH22" s="28"/>
      <c r="MRI22" s="28"/>
      <c r="MRJ22" s="28"/>
      <c r="MRK22" s="109"/>
      <c r="MRL22" s="27"/>
      <c r="MRM22" s="28"/>
      <c r="MRN22" s="25"/>
      <c r="MRO22" s="28"/>
      <c r="MRP22" s="28"/>
      <c r="MRQ22" s="28"/>
      <c r="MRR22" s="28"/>
      <c r="MRS22" s="28"/>
      <c r="MRT22" s="28"/>
      <c r="MRU22" s="28"/>
      <c r="MRV22" s="28"/>
      <c r="MRW22" s="28"/>
      <c r="MRX22" s="109"/>
      <c r="MRY22" s="27"/>
      <c r="MRZ22" s="28"/>
      <c r="MSA22" s="25"/>
      <c r="MSB22" s="28"/>
      <c r="MSC22" s="28"/>
      <c r="MSD22" s="28"/>
      <c r="MSE22" s="28"/>
      <c r="MSF22" s="28"/>
      <c r="MSG22" s="28"/>
      <c r="MSH22" s="28"/>
      <c r="MSI22" s="28"/>
      <c r="MSJ22" s="28"/>
      <c r="MSK22" s="109"/>
      <c r="MSL22" s="27"/>
      <c r="MSM22" s="28"/>
      <c r="MSN22" s="25"/>
      <c r="MSO22" s="28"/>
      <c r="MSP22" s="28"/>
      <c r="MSQ22" s="28"/>
      <c r="MSR22" s="28"/>
      <c r="MSS22" s="28"/>
      <c r="MST22" s="28"/>
      <c r="MSU22" s="28"/>
      <c r="MSV22" s="28"/>
      <c r="MSW22" s="28"/>
      <c r="MSX22" s="109"/>
      <c r="MSY22" s="27"/>
      <c r="MSZ22" s="28"/>
      <c r="MTA22" s="25"/>
      <c r="MTB22" s="28"/>
      <c r="MTC22" s="28"/>
      <c r="MTD22" s="28"/>
      <c r="MTE22" s="28"/>
      <c r="MTF22" s="28"/>
      <c r="MTG22" s="28"/>
      <c r="MTH22" s="28"/>
      <c r="MTI22" s="28"/>
      <c r="MTJ22" s="28"/>
      <c r="MTK22" s="109"/>
      <c r="MTL22" s="27"/>
      <c r="MTM22" s="28"/>
      <c r="MTN22" s="25"/>
      <c r="MTO22" s="28"/>
      <c r="MTP22" s="28"/>
      <c r="MTQ22" s="28"/>
      <c r="MTR22" s="28"/>
      <c r="MTS22" s="28"/>
      <c r="MTT22" s="28"/>
      <c r="MTU22" s="28"/>
      <c r="MTV22" s="28"/>
      <c r="MTW22" s="28"/>
      <c r="MTX22" s="109"/>
      <c r="MTY22" s="27"/>
      <c r="MTZ22" s="28"/>
      <c r="MUA22" s="25"/>
      <c r="MUB22" s="28"/>
      <c r="MUC22" s="28"/>
      <c r="MUD22" s="28"/>
      <c r="MUE22" s="28"/>
      <c r="MUF22" s="28"/>
      <c r="MUG22" s="28"/>
      <c r="MUH22" s="28"/>
      <c r="MUI22" s="28"/>
      <c r="MUJ22" s="28"/>
      <c r="MUK22" s="109"/>
      <c r="MUL22" s="27"/>
      <c r="MUM22" s="28"/>
      <c r="MUN22" s="25"/>
      <c r="MUO22" s="28"/>
      <c r="MUP22" s="28"/>
      <c r="MUQ22" s="28"/>
      <c r="MUR22" s="28"/>
      <c r="MUS22" s="28"/>
      <c r="MUT22" s="28"/>
      <c r="MUU22" s="28"/>
      <c r="MUV22" s="28"/>
      <c r="MUW22" s="28"/>
      <c r="MUX22" s="109"/>
      <c r="MUY22" s="27"/>
      <c r="MUZ22" s="28"/>
      <c r="MVA22" s="25"/>
      <c r="MVB22" s="28"/>
      <c r="MVC22" s="28"/>
      <c r="MVD22" s="28"/>
      <c r="MVE22" s="28"/>
      <c r="MVF22" s="28"/>
      <c r="MVG22" s="28"/>
      <c r="MVH22" s="28"/>
      <c r="MVI22" s="28"/>
      <c r="MVJ22" s="28"/>
      <c r="MVK22" s="109"/>
      <c r="MVL22" s="27"/>
      <c r="MVM22" s="28"/>
      <c r="MVN22" s="25"/>
      <c r="MVO22" s="28"/>
      <c r="MVP22" s="28"/>
      <c r="MVQ22" s="28"/>
      <c r="MVR22" s="28"/>
      <c r="MVS22" s="28"/>
      <c r="MVT22" s="28"/>
      <c r="MVU22" s="28"/>
      <c r="MVV22" s="28"/>
      <c r="MVW22" s="28"/>
      <c r="MVX22" s="109"/>
      <c r="MVY22" s="27"/>
      <c r="MVZ22" s="28"/>
      <c r="MWA22" s="25"/>
      <c r="MWB22" s="28"/>
      <c r="MWC22" s="28"/>
      <c r="MWD22" s="28"/>
      <c r="MWE22" s="28"/>
      <c r="MWF22" s="28"/>
      <c r="MWG22" s="28"/>
      <c r="MWH22" s="28"/>
      <c r="MWI22" s="28"/>
      <c r="MWJ22" s="28"/>
      <c r="MWK22" s="109"/>
      <c r="MWL22" s="27"/>
      <c r="MWM22" s="28"/>
      <c r="MWN22" s="25"/>
      <c r="MWO22" s="28"/>
      <c r="MWP22" s="28"/>
      <c r="MWQ22" s="28"/>
      <c r="MWR22" s="28"/>
      <c r="MWS22" s="28"/>
      <c r="MWT22" s="28"/>
      <c r="MWU22" s="28"/>
      <c r="MWV22" s="28"/>
      <c r="MWW22" s="28"/>
      <c r="MWX22" s="109"/>
      <c r="MWY22" s="27"/>
      <c r="MWZ22" s="28"/>
      <c r="MXA22" s="25"/>
      <c r="MXB22" s="28"/>
      <c r="MXC22" s="28"/>
      <c r="MXD22" s="28"/>
      <c r="MXE22" s="28"/>
      <c r="MXF22" s="28"/>
      <c r="MXG22" s="28"/>
      <c r="MXH22" s="28"/>
      <c r="MXI22" s="28"/>
      <c r="MXJ22" s="28"/>
      <c r="MXK22" s="109"/>
      <c r="MXL22" s="27"/>
      <c r="MXM22" s="28"/>
      <c r="MXN22" s="25"/>
      <c r="MXO22" s="28"/>
      <c r="MXP22" s="28"/>
      <c r="MXQ22" s="28"/>
      <c r="MXR22" s="28"/>
      <c r="MXS22" s="28"/>
      <c r="MXT22" s="28"/>
      <c r="MXU22" s="28"/>
      <c r="MXV22" s="28"/>
      <c r="MXW22" s="28"/>
      <c r="MXX22" s="109"/>
      <c r="MXY22" s="27"/>
      <c r="MXZ22" s="28"/>
      <c r="MYA22" s="25"/>
      <c r="MYB22" s="28"/>
      <c r="MYC22" s="28"/>
      <c r="MYD22" s="28"/>
      <c r="MYE22" s="28"/>
      <c r="MYF22" s="28"/>
      <c r="MYG22" s="28"/>
      <c r="MYH22" s="28"/>
      <c r="MYI22" s="28"/>
      <c r="MYJ22" s="28"/>
      <c r="MYK22" s="109"/>
      <c r="MYL22" s="27"/>
      <c r="MYM22" s="28"/>
      <c r="MYN22" s="25"/>
      <c r="MYO22" s="28"/>
      <c r="MYP22" s="28"/>
      <c r="MYQ22" s="28"/>
      <c r="MYR22" s="28"/>
      <c r="MYS22" s="28"/>
      <c r="MYT22" s="28"/>
      <c r="MYU22" s="28"/>
      <c r="MYV22" s="28"/>
      <c r="MYW22" s="28"/>
      <c r="MYX22" s="109"/>
      <c r="MYY22" s="27"/>
      <c r="MYZ22" s="28"/>
      <c r="MZA22" s="25"/>
      <c r="MZB22" s="28"/>
      <c r="MZC22" s="28"/>
      <c r="MZD22" s="28"/>
      <c r="MZE22" s="28"/>
      <c r="MZF22" s="28"/>
      <c r="MZG22" s="28"/>
      <c r="MZH22" s="28"/>
      <c r="MZI22" s="28"/>
      <c r="MZJ22" s="28"/>
      <c r="MZK22" s="109"/>
      <c r="MZL22" s="27"/>
      <c r="MZM22" s="28"/>
      <c r="MZN22" s="25"/>
      <c r="MZO22" s="28"/>
      <c r="MZP22" s="28"/>
      <c r="MZQ22" s="28"/>
      <c r="MZR22" s="28"/>
      <c r="MZS22" s="28"/>
      <c r="MZT22" s="28"/>
      <c r="MZU22" s="28"/>
      <c r="MZV22" s="28"/>
      <c r="MZW22" s="28"/>
      <c r="MZX22" s="109"/>
      <c r="MZY22" s="27"/>
      <c r="MZZ22" s="28"/>
      <c r="NAA22" s="25"/>
      <c r="NAB22" s="28"/>
      <c r="NAC22" s="28"/>
      <c r="NAD22" s="28"/>
      <c r="NAE22" s="28"/>
      <c r="NAF22" s="28"/>
      <c r="NAG22" s="28"/>
      <c r="NAH22" s="28"/>
      <c r="NAI22" s="28"/>
      <c r="NAJ22" s="28"/>
      <c r="NAK22" s="109"/>
      <c r="NAL22" s="27"/>
      <c r="NAM22" s="28"/>
      <c r="NAN22" s="25"/>
      <c r="NAO22" s="28"/>
      <c r="NAP22" s="28"/>
      <c r="NAQ22" s="28"/>
      <c r="NAR22" s="28"/>
      <c r="NAS22" s="28"/>
      <c r="NAT22" s="28"/>
      <c r="NAU22" s="28"/>
      <c r="NAV22" s="28"/>
      <c r="NAW22" s="28"/>
      <c r="NAX22" s="109"/>
      <c r="NAY22" s="27"/>
      <c r="NAZ22" s="28"/>
      <c r="NBA22" s="25"/>
      <c r="NBB22" s="28"/>
      <c r="NBC22" s="28"/>
      <c r="NBD22" s="28"/>
      <c r="NBE22" s="28"/>
      <c r="NBF22" s="28"/>
      <c r="NBG22" s="28"/>
      <c r="NBH22" s="28"/>
      <c r="NBI22" s="28"/>
      <c r="NBJ22" s="28"/>
      <c r="NBK22" s="109"/>
      <c r="NBL22" s="27"/>
      <c r="NBM22" s="28"/>
      <c r="NBN22" s="25"/>
      <c r="NBO22" s="28"/>
      <c r="NBP22" s="28"/>
      <c r="NBQ22" s="28"/>
      <c r="NBR22" s="28"/>
      <c r="NBS22" s="28"/>
      <c r="NBT22" s="28"/>
      <c r="NBU22" s="28"/>
      <c r="NBV22" s="28"/>
      <c r="NBW22" s="28"/>
      <c r="NBX22" s="109"/>
      <c r="NBY22" s="27"/>
      <c r="NBZ22" s="28"/>
      <c r="NCA22" s="25"/>
      <c r="NCB22" s="28"/>
      <c r="NCC22" s="28"/>
      <c r="NCD22" s="28"/>
      <c r="NCE22" s="28"/>
      <c r="NCF22" s="28"/>
      <c r="NCG22" s="28"/>
      <c r="NCH22" s="28"/>
      <c r="NCI22" s="28"/>
      <c r="NCJ22" s="28"/>
      <c r="NCK22" s="109"/>
      <c r="NCL22" s="27"/>
      <c r="NCM22" s="28"/>
      <c r="NCN22" s="25"/>
      <c r="NCO22" s="28"/>
      <c r="NCP22" s="28"/>
      <c r="NCQ22" s="28"/>
      <c r="NCR22" s="28"/>
      <c r="NCS22" s="28"/>
      <c r="NCT22" s="28"/>
      <c r="NCU22" s="28"/>
      <c r="NCV22" s="28"/>
      <c r="NCW22" s="28"/>
      <c r="NCX22" s="109"/>
      <c r="NCY22" s="27"/>
      <c r="NCZ22" s="28"/>
      <c r="NDA22" s="25"/>
      <c r="NDB22" s="28"/>
      <c r="NDC22" s="28"/>
      <c r="NDD22" s="28"/>
      <c r="NDE22" s="28"/>
      <c r="NDF22" s="28"/>
      <c r="NDG22" s="28"/>
      <c r="NDH22" s="28"/>
      <c r="NDI22" s="28"/>
      <c r="NDJ22" s="28"/>
      <c r="NDK22" s="109"/>
      <c r="NDL22" s="27"/>
      <c r="NDM22" s="28"/>
      <c r="NDN22" s="25"/>
      <c r="NDO22" s="28"/>
      <c r="NDP22" s="28"/>
      <c r="NDQ22" s="28"/>
      <c r="NDR22" s="28"/>
      <c r="NDS22" s="28"/>
      <c r="NDT22" s="28"/>
      <c r="NDU22" s="28"/>
      <c r="NDV22" s="28"/>
      <c r="NDW22" s="28"/>
      <c r="NDX22" s="109"/>
      <c r="NDY22" s="27"/>
      <c r="NDZ22" s="28"/>
      <c r="NEA22" s="25"/>
      <c r="NEB22" s="28"/>
      <c r="NEC22" s="28"/>
      <c r="NED22" s="28"/>
      <c r="NEE22" s="28"/>
      <c r="NEF22" s="28"/>
      <c r="NEG22" s="28"/>
      <c r="NEH22" s="28"/>
      <c r="NEI22" s="28"/>
      <c r="NEJ22" s="28"/>
      <c r="NEK22" s="109"/>
      <c r="NEL22" s="27"/>
      <c r="NEM22" s="28"/>
      <c r="NEN22" s="25"/>
      <c r="NEO22" s="28"/>
      <c r="NEP22" s="28"/>
      <c r="NEQ22" s="28"/>
      <c r="NER22" s="28"/>
      <c r="NES22" s="28"/>
      <c r="NET22" s="28"/>
      <c r="NEU22" s="28"/>
      <c r="NEV22" s="28"/>
      <c r="NEW22" s="28"/>
      <c r="NEX22" s="109"/>
      <c r="NEY22" s="27"/>
      <c r="NEZ22" s="28"/>
      <c r="NFA22" s="25"/>
      <c r="NFB22" s="28"/>
      <c r="NFC22" s="28"/>
      <c r="NFD22" s="28"/>
      <c r="NFE22" s="28"/>
      <c r="NFF22" s="28"/>
      <c r="NFG22" s="28"/>
      <c r="NFH22" s="28"/>
      <c r="NFI22" s="28"/>
      <c r="NFJ22" s="28"/>
      <c r="NFK22" s="109"/>
      <c r="NFL22" s="27"/>
      <c r="NFM22" s="28"/>
      <c r="NFN22" s="25"/>
      <c r="NFO22" s="28"/>
      <c r="NFP22" s="28"/>
      <c r="NFQ22" s="28"/>
      <c r="NFR22" s="28"/>
      <c r="NFS22" s="28"/>
      <c r="NFT22" s="28"/>
      <c r="NFU22" s="28"/>
      <c r="NFV22" s="28"/>
      <c r="NFW22" s="28"/>
      <c r="NFX22" s="109"/>
      <c r="NFY22" s="27"/>
      <c r="NFZ22" s="28"/>
      <c r="NGA22" s="25"/>
      <c r="NGB22" s="28"/>
      <c r="NGC22" s="28"/>
      <c r="NGD22" s="28"/>
      <c r="NGE22" s="28"/>
      <c r="NGF22" s="28"/>
      <c r="NGG22" s="28"/>
      <c r="NGH22" s="28"/>
      <c r="NGI22" s="28"/>
      <c r="NGJ22" s="28"/>
      <c r="NGK22" s="109"/>
      <c r="NGL22" s="27"/>
      <c r="NGM22" s="28"/>
      <c r="NGN22" s="25"/>
      <c r="NGO22" s="28"/>
      <c r="NGP22" s="28"/>
      <c r="NGQ22" s="28"/>
      <c r="NGR22" s="28"/>
      <c r="NGS22" s="28"/>
      <c r="NGT22" s="28"/>
      <c r="NGU22" s="28"/>
      <c r="NGV22" s="28"/>
      <c r="NGW22" s="28"/>
      <c r="NGX22" s="109"/>
      <c r="NGY22" s="27"/>
      <c r="NGZ22" s="28"/>
      <c r="NHA22" s="25"/>
      <c r="NHB22" s="28"/>
      <c r="NHC22" s="28"/>
      <c r="NHD22" s="28"/>
      <c r="NHE22" s="28"/>
      <c r="NHF22" s="28"/>
      <c r="NHG22" s="28"/>
      <c r="NHH22" s="28"/>
      <c r="NHI22" s="28"/>
      <c r="NHJ22" s="28"/>
      <c r="NHK22" s="109"/>
      <c r="NHL22" s="27"/>
      <c r="NHM22" s="28"/>
      <c r="NHN22" s="25"/>
      <c r="NHO22" s="28"/>
      <c r="NHP22" s="28"/>
      <c r="NHQ22" s="28"/>
      <c r="NHR22" s="28"/>
      <c r="NHS22" s="28"/>
      <c r="NHT22" s="28"/>
      <c r="NHU22" s="28"/>
      <c r="NHV22" s="28"/>
      <c r="NHW22" s="28"/>
      <c r="NHX22" s="109"/>
      <c r="NHY22" s="27"/>
      <c r="NHZ22" s="28"/>
      <c r="NIA22" s="25"/>
      <c r="NIB22" s="28"/>
      <c r="NIC22" s="28"/>
      <c r="NID22" s="28"/>
      <c r="NIE22" s="28"/>
      <c r="NIF22" s="28"/>
      <c r="NIG22" s="28"/>
      <c r="NIH22" s="28"/>
      <c r="NII22" s="28"/>
      <c r="NIJ22" s="28"/>
      <c r="NIK22" s="109"/>
      <c r="NIL22" s="27"/>
      <c r="NIM22" s="28"/>
      <c r="NIN22" s="25"/>
      <c r="NIO22" s="28"/>
      <c r="NIP22" s="28"/>
      <c r="NIQ22" s="28"/>
      <c r="NIR22" s="28"/>
      <c r="NIS22" s="28"/>
      <c r="NIT22" s="28"/>
      <c r="NIU22" s="28"/>
      <c r="NIV22" s="28"/>
      <c r="NIW22" s="28"/>
      <c r="NIX22" s="109"/>
      <c r="NIY22" s="27"/>
      <c r="NIZ22" s="28"/>
      <c r="NJA22" s="25"/>
      <c r="NJB22" s="28"/>
      <c r="NJC22" s="28"/>
      <c r="NJD22" s="28"/>
      <c r="NJE22" s="28"/>
      <c r="NJF22" s="28"/>
      <c r="NJG22" s="28"/>
      <c r="NJH22" s="28"/>
      <c r="NJI22" s="28"/>
      <c r="NJJ22" s="28"/>
      <c r="NJK22" s="109"/>
      <c r="NJL22" s="27"/>
      <c r="NJM22" s="28"/>
      <c r="NJN22" s="25"/>
      <c r="NJO22" s="28"/>
      <c r="NJP22" s="28"/>
      <c r="NJQ22" s="28"/>
      <c r="NJR22" s="28"/>
      <c r="NJS22" s="28"/>
      <c r="NJT22" s="28"/>
      <c r="NJU22" s="28"/>
      <c r="NJV22" s="28"/>
      <c r="NJW22" s="28"/>
      <c r="NJX22" s="109"/>
      <c r="NJY22" s="27"/>
      <c r="NJZ22" s="28"/>
      <c r="NKA22" s="25"/>
      <c r="NKB22" s="28"/>
      <c r="NKC22" s="28"/>
      <c r="NKD22" s="28"/>
      <c r="NKE22" s="28"/>
      <c r="NKF22" s="28"/>
      <c r="NKG22" s="28"/>
      <c r="NKH22" s="28"/>
      <c r="NKI22" s="28"/>
      <c r="NKJ22" s="28"/>
      <c r="NKK22" s="109"/>
      <c r="NKL22" s="27"/>
      <c r="NKM22" s="28"/>
      <c r="NKN22" s="25"/>
      <c r="NKO22" s="28"/>
      <c r="NKP22" s="28"/>
      <c r="NKQ22" s="28"/>
      <c r="NKR22" s="28"/>
      <c r="NKS22" s="28"/>
      <c r="NKT22" s="28"/>
      <c r="NKU22" s="28"/>
      <c r="NKV22" s="28"/>
      <c r="NKW22" s="28"/>
      <c r="NKX22" s="109"/>
      <c r="NKY22" s="27"/>
      <c r="NKZ22" s="28"/>
      <c r="NLA22" s="25"/>
      <c r="NLB22" s="28"/>
      <c r="NLC22" s="28"/>
      <c r="NLD22" s="28"/>
      <c r="NLE22" s="28"/>
      <c r="NLF22" s="28"/>
      <c r="NLG22" s="28"/>
      <c r="NLH22" s="28"/>
      <c r="NLI22" s="28"/>
      <c r="NLJ22" s="28"/>
      <c r="NLK22" s="109"/>
      <c r="NLL22" s="27"/>
      <c r="NLM22" s="28"/>
      <c r="NLN22" s="25"/>
      <c r="NLO22" s="28"/>
      <c r="NLP22" s="28"/>
      <c r="NLQ22" s="28"/>
      <c r="NLR22" s="28"/>
      <c r="NLS22" s="28"/>
      <c r="NLT22" s="28"/>
      <c r="NLU22" s="28"/>
      <c r="NLV22" s="28"/>
      <c r="NLW22" s="28"/>
      <c r="NLX22" s="109"/>
      <c r="NLY22" s="27"/>
      <c r="NLZ22" s="28"/>
      <c r="NMA22" s="25"/>
      <c r="NMB22" s="28"/>
      <c r="NMC22" s="28"/>
      <c r="NMD22" s="28"/>
      <c r="NME22" s="28"/>
      <c r="NMF22" s="28"/>
      <c r="NMG22" s="28"/>
      <c r="NMH22" s="28"/>
      <c r="NMI22" s="28"/>
      <c r="NMJ22" s="28"/>
      <c r="NMK22" s="109"/>
      <c r="NML22" s="27"/>
      <c r="NMM22" s="28"/>
      <c r="NMN22" s="25"/>
      <c r="NMO22" s="28"/>
      <c r="NMP22" s="28"/>
      <c r="NMQ22" s="28"/>
      <c r="NMR22" s="28"/>
      <c r="NMS22" s="28"/>
      <c r="NMT22" s="28"/>
      <c r="NMU22" s="28"/>
      <c r="NMV22" s="28"/>
      <c r="NMW22" s="28"/>
      <c r="NMX22" s="109"/>
      <c r="NMY22" s="27"/>
      <c r="NMZ22" s="28"/>
      <c r="NNA22" s="25"/>
      <c r="NNB22" s="28"/>
      <c r="NNC22" s="28"/>
      <c r="NND22" s="28"/>
      <c r="NNE22" s="28"/>
      <c r="NNF22" s="28"/>
      <c r="NNG22" s="28"/>
      <c r="NNH22" s="28"/>
      <c r="NNI22" s="28"/>
      <c r="NNJ22" s="28"/>
      <c r="NNK22" s="109"/>
      <c r="NNL22" s="27"/>
      <c r="NNM22" s="28"/>
      <c r="NNN22" s="25"/>
      <c r="NNO22" s="28"/>
      <c r="NNP22" s="28"/>
      <c r="NNQ22" s="28"/>
      <c r="NNR22" s="28"/>
      <c r="NNS22" s="28"/>
      <c r="NNT22" s="28"/>
      <c r="NNU22" s="28"/>
      <c r="NNV22" s="28"/>
      <c r="NNW22" s="28"/>
      <c r="NNX22" s="109"/>
      <c r="NNY22" s="27"/>
      <c r="NNZ22" s="28"/>
      <c r="NOA22" s="25"/>
      <c r="NOB22" s="28"/>
      <c r="NOC22" s="28"/>
      <c r="NOD22" s="28"/>
      <c r="NOE22" s="28"/>
      <c r="NOF22" s="28"/>
      <c r="NOG22" s="28"/>
      <c r="NOH22" s="28"/>
      <c r="NOI22" s="28"/>
      <c r="NOJ22" s="28"/>
      <c r="NOK22" s="109"/>
      <c r="NOL22" s="27"/>
      <c r="NOM22" s="28"/>
      <c r="NON22" s="25"/>
      <c r="NOO22" s="28"/>
      <c r="NOP22" s="28"/>
      <c r="NOQ22" s="28"/>
      <c r="NOR22" s="28"/>
      <c r="NOS22" s="28"/>
      <c r="NOT22" s="28"/>
      <c r="NOU22" s="28"/>
      <c r="NOV22" s="28"/>
      <c r="NOW22" s="28"/>
      <c r="NOX22" s="109"/>
      <c r="NOY22" s="27"/>
      <c r="NOZ22" s="28"/>
      <c r="NPA22" s="25"/>
      <c r="NPB22" s="28"/>
      <c r="NPC22" s="28"/>
      <c r="NPD22" s="28"/>
      <c r="NPE22" s="28"/>
      <c r="NPF22" s="28"/>
      <c r="NPG22" s="28"/>
      <c r="NPH22" s="28"/>
      <c r="NPI22" s="28"/>
      <c r="NPJ22" s="28"/>
      <c r="NPK22" s="109"/>
      <c r="NPL22" s="27"/>
      <c r="NPM22" s="28"/>
      <c r="NPN22" s="25"/>
      <c r="NPO22" s="28"/>
      <c r="NPP22" s="28"/>
      <c r="NPQ22" s="28"/>
      <c r="NPR22" s="28"/>
      <c r="NPS22" s="28"/>
      <c r="NPT22" s="28"/>
      <c r="NPU22" s="28"/>
      <c r="NPV22" s="28"/>
      <c r="NPW22" s="28"/>
      <c r="NPX22" s="109"/>
      <c r="NPY22" s="27"/>
      <c r="NPZ22" s="28"/>
      <c r="NQA22" s="25"/>
      <c r="NQB22" s="28"/>
      <c r="NQC22" s="28"/>
      <c r="NQD22" s="28"/>
      <c r="NQE22" s="28"/>
      <c r="NQF22" s="28"/>
      <c r="NQG22" s="28"/>
      <c r="NQH22" s="28"/>
      <c r="NQI22" s="28"/>
      <c r="NQJ22" s="28"/>
      <c r="NQK22" s="109"/>
      <c r="NQL22" s="27"/>
      <c r="NQM22" s="28"/>
      <c r="NQN22" s="25"/>
      <c r="NQO22" s="28"/>
      <c r="NQP22" s="28"/>
      <c r="NQQ22" s="28"/>
      <c r="NQR22" s="28"/>
      <c r="NQS22" s="28"/>
      <c r="NQT22" s="28"/>
      <c r="NQU22" s="28"/>
      <c r="NQV22" s="28"/>
      <c r="NQW22" s="28"/>
      <c r="NQX22" s="109"/>
      <c r="NQY22" s="27"/>
      <c r="NQZ22" s="28"/>
      <c r="NRA22" s="25"/>
      <c r="NRB22" s="28"/>
      <c r="NRC22" s="28"/>
      <c r="NRD22" s="28"/>
      <c r="NRE22" s="28"/>
      <c r="NRF22" s="28"/>
      <c r="NRG22" s="28"/>
      <c r="NRH22" s="28"/>
      <c r="NRI22" s="28"/>
      <c r="NRJ22" s="28"/>
      <c r="NRK22" s="109"/>
      <c r="NRL22" s="27"/>
      <c r="NRM22" s="28"/>
      <c r="NRN22" s="25"/>
      <c r="NRO22" s="28"/>
      <c r="NRP22" s="28"/>
      <c r="NRQ22" s="28"/>
      <c r="NRR22" s="28"/>
      <c r="NRS22" s="28"/>
      <c r="NRT22" s="28"/>
      <c r="NRU22" s="28"/>
      <c r="NRV22" s="28"/>
      <c r="NRW22" s="28"/>
      <c r="NRX22" s="109"/>
      <c r="NRY22" s="27"/>
      <c r="NRZ22" s="28"/>
      <c r="NSA22" s="25"/>
      <c r="NSB22" s="28"/>
      <c r="NSC22" s="28"/>
      <c r="NSD22" s="28"/>
      <c r="NSE22" s="28"/>
      <c r="NSF22" s="28"/>
      <c r="NSG22" s="28"/>
      <c r="NSH22" s="28"/>
      <c r="NSI22" s="28"/>
      <c r="NSJ22" s="28"/>
      <c r="NSK22" s="109"/>
      <c r="NSL22" s="27"/>
      <c r="NSM22" s="28"/>
      <c r="NSN22" s="25"/>
      <c r="NSO22" s="28"/>
      <c r="NSP22" s="28"/>
      <c r="NSQ22" s="28"/>
      <c r="NSR22" s="28"/>
      <c r="NSS22" s="28"/>
      <c r="NST22" s="28"/>
      <c r="NSU22" s="28"/>
      <c r="NSV22" s="28"/>
      <c r="NSW22" s="28"/>
      <c r="NSX22" s="109"/>
      <c r="NSY22" s="27"/>
      <c r="NSZ22" s="28"/>
      <c r="NTA22" s="25"/>
      <c r="NTB22" s="28"/>
      <c r="NTC22" s="28"/>
      <c r="NTD22" s="28"/>
      <c r="NTE22" s="28"/>
      <c r="NTF22" s="28"/>
      <c r="NTG22" s="28"/>
      <c r="NTH22" s="28"/>
      <c r="NTI22" s="28"/>
      <c r="NTJ22" s="28"/>
      <c r="NTK22" s="109"/>
      <c r="NTL22" s="27"/>
      <c r="NTM22" s="28"/>
      <c r="NTN22" s="25"/>
      <c r="NTO22" s="28"/>
      <c r="NTP22" s="28"/>
      <c r="NTQ22" s="28"/>
      <c r="NTR22" s="28"/>
      <c r="NTS22" s="28"/>
      <c r="NTT22" s="28"/>
      <c r="NTU22" s="28"/>
      <c r="NTV22" s="28"/>
      <c r="NTW22" s="28"/>
      <c r="NTX22" s="109"/>
      <c r="NTY22" s="27"/>
      <c r="NTZ22" s="28"/>
      <c r="NUA22" s="25"/>
      <c r="NUB22" s="28"/>
      <c r="NUC22" s="28"/>
      <c r="NUD22" s="28"/>
      <c r="NUE22" s="28"/>
      <c r="NUF22" s="28"/>
      <c r="NUG22" s="28"/>
      <c r="NUH22" s="28"/>
      <c r="NUI22" s="28"/>
      <c r="NUJ22" s="28"/>
      <c r="NUK22" s="109"/>
      <c r="NUL22" s="27"/>
      <c r="NUM22" s="28"/>
      <c r="NUN22" s="25"/>
      <c r="NUO22" s="28"/>
      <c r="NUP22" s="28"/>
      <c r="NUQ22" s="28"/>
      <c r="NUR22" s="28"/>
      <c r="NUS22" s="28"/>
      <c r="NUT22" s="28"/>
      <c r="NUU22" s="28"/>
      <c r="NUV22" s="28"/>
      <c r="NUW22" s="28"/>
      <c r="NUX22" s="109"/>
      <c r="NUY22" s="27"/>
      <c r="NUZ22" s="28"/>
      <c r="NVA22" s="25"/>
      <c r="NVB22" s="28"/>
      <c r="NVC22" s="28"/>
      <c r="NVD22" s="28"/>
      <c r="NVE22" s="28"/>
      <c r="NVF22" s="28"/>
      <c r="NVG22" s="28"/>
      <c r="NVH22" s="28"/>
      <c r="NVI22" s="28"/>
      <c r="NVJ22" s="28"/>
      <c r="NVK22" s="109"/>
      <c r="NVL22" s="27"/>
      <c r="NVM22" s="28"/>
      <c r="NVN22" s="25"/>
      <c r="NVO22" s="28"/>
      <c r="NVP22" s="28"/>
      <c r="NVQ22" s="28"/>
      <c r="NVR22" s="28"/>
      <c r="NVS22" s="28"/>
      <c r="NVT22" s="28"/>
      <c r="NVU22" s="28"/>
      <c r="NVV22" s="28"/>
      <c r="NVW22" s="28"/>
      <c r="NVX22" s="109"/>
      <c r="NVY22" s="27"/>
      <c r="NVZ22" s="28"/>
      <c r="NWA22" s="25"/>
      <c r="NWB22" s="28"/>
      <c r="NWC22" s="28"/>
      <c r="NWD22" s="28"/>
      <c r="NWE22" s="28"/>
      <c r="NWF22" s="28"/>
      <c r="NWG22" s="28"/>
      <c r="NWH22" s="28"/>
      <c r="NWI22" s="28"/>
      <c r="NWJ22" s="28"/>
      <c r="NWK22" s="109"/>
      <c r="NWL22" s="27"/>
      <c r="NWM22" s="28"/>
      <c r="NWN22" s="25"/>
      <c r="NWO22" s="28"/>
      <c r="NWP22" s="28"/>
      <c r="NWQ22" s="28"/>
      <c r="NWR22" s="28"/>
      <c r="NWS22" s="28"/>
      <c r="NWT22" s="28"/>
      <c r="NWU22" s="28"/>
      <c r="NWV22" s="28"/>
      <c r="NWW22" s="28"/>
      <c r="NWX22" s="109"/>
      <c r="NWY22" s="27"/>
      <c r="NWZ22" s="28"/>
      <c r="NXA22" s="25"/>
      <c r="NXB22" s="28"/>
      <c r="NXC22" s="28"/>
      <c r="NXD22" s="28"/>
      <c r="NXE22" s="28"/>
      <c r="NXF22" s="28"/>
      <c r="NXG22" s="28"/>
      <c r="NXH22" s="28"/>
      <c r="NXI22" s="28"/>
      <c r="NXJ22" s="28"/>
      <c r="NXK22" s="109"/>
      <c r="NXL22" s="27"/>
      <c r="NXM22" s="28"/>
      <c r="NXN22" s="25"/>
      <c r="NXO22" s="28"/>
      <c r="NXP22" s="28"/>
      <c r="NXQ22" s="28"/>
      <c r="NXR22" s="28"/>
      <c r="NXS22" s="28"/>
      <c r="NXT22" s="28"/>
      <c r="NXU22" s="28"/>
      <c r="NXV22" s="28"/>
      <c r="NXW22" s="28"/>
      <c r="NXX22" s="109"/>
      <c r="NXY22" s="27"/>
      <c r="NXZ22" s="28"/>
      <c r="NYA22" s="25"/>
      <c r="NYB22" s="28"/>
      <c r="NYC22" s="28"/>
      <c r="NYD22" s="28"/>
      <c r="NYE22" s="28"/>
      <c r="NYF22" s="28"/>
      <c r="NYG22" s="28"/>
      <c r="NYH22" s="28"/>
      <c r="NYI22" s="28"/>
      <c r="NYJ22" s="28"/>
      <c r="NYK22" s="109"/>
      <c r="NYL22" s="27"/>
      <c r="NYM22" s="28"/>
      <c r="NYN22" s="25"/>
      <c r="NYO22" s="28"/>
      <c r="NYP22" s="28"/>
      <c r="NYQ22" s="28"/>
      <c r="NYR22" s="28"/>
      <c r="NYS22" s="28"/>
      <c r="NYT22" s="28"/>
      <c r="NYU22" s="28"/>
      <c r="NYV22" s="28"/>
      <c r="NYW22" s="28"/>
      <c r="NYX22" s="109"/>
      <c r="NYY22" s="27"/>
      <c r="NYZ22" s="28"/>
      <c r="NZA22" s="25"/>
      <c r="NZB22" s="28"/>
      <c r="NZC22" s="28"/>
      <c r="NZD22" s="28"/>
      <c r="NZE22" s="28"/>
      <c r="NZF22" s="28"/>
      <c r="NZG22" s="28"/>
      <c r="NZH22" s="28"/>
      <c r="NZI22" s="28"/>
      <c r="NZJ22" s="28"/>
      <c r="NZK22" s="109"/>
      <c r="NZL22" s="27"/>
      <c r="NZM22" s="28"/>
      <c r="NZN22" s="25"/>
      <c r="NZO22" s="28"/>
      <c r="NZP22" s="28"/>
      <c r="NZQ22" s="28"/>
      <c r="NZR22" s="28"/>
      <c r="NZS22" s="28"/>
      <c r="NZT22" s="28"/>
      <c r="NZU22" s="28"/>
      <c r="NZV22" s="28"/>
      <c r="NZW22" s="28"/>
      <c r="NZX22" s="109"/>
      <c r="NZY22" s="27"/>
      <c r="NZZ22" s="28"/>
      <c r="OAA22" s="25"/>
      <c r="OAB22" s="28"/>
      <c r="OAC22" s="28"/>
      <c r="OAD22" s="28"/>
      <c r="OAE22" s="28"/>
      <c r="OAF22" s="28"/>
      <c r="OAG22" s="28"/>
      <c r="OAH22" s="28"/>
      <c r="OAI22" s="28"/>
      <c r="OAJ22" s="28"/>
      <c r="OAK22" s="109"/>
      <c r="OAL22" s="27"/>
      <c r="OAM22" s="28"/>
      <c r="OAN22" s="25"/>
      <c r="OAO22" s="28"/>
      <c r="OAP22" s="28"/>
      <c r="OAQ22" s="28"/>
      <c r="OAR22" s="28"/>
      <c r="OAS22" s="28"/>
      <c r="OAT22" s="28"/>
      <c r="OAU22" s="28"/>
      <c r="OAV22" s="28"/>
      <c r="OAW22" s="28"/>
      <c r="OAX22" s="109"/>
      <c r="OAY22" s="27"/>
      <c r="OAZ22" s="28"/>
      <c r="OBA22" s="25"/>
      <c r="OBB22" s="28"/>
      <c r="OBC22" s="28"/>
      <c r="OBD22" s="28"/>
      <c r="OBE22" s="28"/>
      <c r="OBF22" s="28"/>
      <c r="OBG22" s="28"/>
      <c r="OBH22" s="28"/>
      <c r="OBI22" s="28"/>
      <c r="OBJ22" s="28"/>
      <c r="OBK22" s="109"/>
      <c r="OBL22" s="27"/>
      <c r="OBM22" s="28"/>
      <c r="OBN22" s="25"/>
      <c r="OBO22" s="28"/>
      <c r="OBP22" s="28"/>
      <c r="OBQ22" s="28"/>
      <c r="OBR22" s="28"/>
      <c r="OBS22" s="28"/>
      <c r="OBT22" s="28"/>
      <c r="OBU22" s="28"/>
      <c r="OBV22" s="28"/>
      <c r="OBW22" s="28"/>
      <c r="OBX22" s="109"/>
      <c r="OBY22" s="27"/>
      <c r="OBZ22" s="28"/>
      <c r="OCA22" s="25"/>
      <c r="OCB22" s="28"/>
      <c r="OCC22" s="28"/>
      <c r="OCD22" s="28"/>
      <c r="OCE22" s="28"/>
      <c r="OCF22" s="28"/>
      <c r="OCG22" s="28"/>
      <c r="OCH22" s="28"/>
      <c r="OCI22" s="28"/>
      <c r="OCJ22" s="28"/>
      <c r="OCK22" s="109"/>
      <c r="OCL22" s="27"/>
      <c r="OCM22" s="28"/>
      <c r="OCN22" s="25"/>
      <c r="OCO22" s="28"/>
      <c r="OCP22" s="28"/>
      <c r="OCQ22" s="28"/>
      <c r="OCR22" s="28"/>
      <c r="OCS22" s="28"/>
      <c r="OCT22" s="28"/>
      <c r="OCU22" s="28"/>
      <c r="OCV22" s="28"/>
      <c r="OCW22" s="28"/>
      <c r="OCX22" s="109"/>
      <c r="OCY22" s="27"/>
      <c r="OCZ22" s="28"/>
      <c r="ODA22" s="25"/>
      <c r="ODB22" s="28"/>
      <c r="ODC22" s="28"/>
      <c r="ODD22" s="28"/>
      <c r="ODE22" s="28"/>
      <c r="ODF22" s="28"/>
      <c r="ODG22" s="28"/>
      <c r="ODH22" s="28"/>
      <c r="ODI22" s="28"/>
      <c r="ODJ22" s="28"/>
      <c r="ODK22" s="109"/>
      <c r="ODL22" s="27"/>
      <c r="ODM22" s="28"/>
      <c r="ODN22" s="25"/>
      <c r="ODO22" s="28"/>
      <c r="ODP22" s="28"/>
      <c r="ODQ22" s="28"/>
      <c r="ODR22" s="28"/>
      <c r="ODS22" s="28"/>
      <c r="ODT22" s="28"/>
      <c r="ODU22" s="28"/>
      <c r="ODV22" s="28"/>
      <c r="ODW22" s="28"/>
      <c r="ODX22" s="109"/>
      <c r="ODY22" s="27"/>
      <c r="ODZ22" s="28"/>
      <c r="OEA22" s="25"/>
      <c r="OEB22" s="28"/>
      <c r="OEC22" s="28"/>
      <c r="OED22" s="28"/>
      <c r="OEE22" s="28"/>
      <c r="OEF22" s="28"/>
      <c r="OEG22" s="28"/>
      <c r="OEH22" s="28"/>
      <c r="OEI22" s="28"/>
      <c r="OEJ22" s="28"/>
      <c r="OEK22" s="109"/>
      <c r="OEL22" s="27"/>
      <c r="OEM22" s="28"/>
      <c r="OEN22" s="25"/>
      <c r="OEO22" s="28"/>
      <c r="OEP22" s="28"/>
      <c r="OEQ22" s="28"/>
      <c r="OER22" s="28"/>
      <c r="OES22" s="28"/>
      <c r="OET22" s="28"/>
      <c r="OEU22" s="28"/>
      <c r="OEV22" s="28"/>
      <c r="OEW22" s="28"/>
      <c r="OEX22" s="109"/>
      <c r="OEY22" s="27"/>
      <c r="OEZ22" s="28"/>
      <c r="OFA22" s="25"/>
      <c r="OFB22" s="28"/>
      <c r="OFC22" s="28"/>
      <c r="OFD22" s="28"/>
      <c r="OFE22" s="28"/>
      <c r="OFF22" s="28"/>
      <c r="OFG22" s="28"/>
      <c r="OFH22" s="28"/>
      <c r="OFI22" s="28"/>
      <c r="OFJ22" s="28"/>
      <c r="OFK22" s="109"/>
      <c r="OFL22" s="27"/>
      <c r="OFM22" s="28"/>
      <c r="OFN22" s="25"/>
      <c r="OFO22" s="28"/>
      <c r="OFP22" s="28"/>
      <c r="OFQ22" s="28"/>
      <c r="OFR22" s="28"/>
      <c r="OFS22" s="28"/>
      <c r="OFT22" s="28"/>
      <c r="OFU22" s="28"/>
      <c r="OFV22" s="28"/>
      <c r="OFW22" s="28"/>
      <c r="OFX22" s="109"/>
      <c r="OFY22" s="27"/>
      <c r="OFZ22" s="28"/>
      <c r="OGA22" s="25"/>
      <c r="OGB22" s="28"/>
      <c r="OGC22" s="28"/>
      <c r="OGD22" s="28"/>
      <c r="OGE22" s="28"/>
      <c r="OGF22" s="28"/>
      <c r="OGG22" s="28"/>
      <c r="OGH22" s="28"/>
      <c r="OGI22" s="28"/>
      <c r="OGJ22" s="28"/>
      <c r="OGK22" s="109"/>
      <c r="OGL22" s="27"/>
      <c r="OGM22" s="28"/>
      <c r="OGN22" s="25"/>
      <c r="OGO22" s="28"/>
      <c r="OGP22" s="28"/>
      <c r="OGQ22" s="28"/>
      <c r="OGR22" s="28"/>
      <c r="OGS22" s="28"/>
      <c r="OGT22" s="28"/>
      <c r="OGU22" s="28"/>
      <c r="OGV22" s="28"/>
      <c r="OGW22" s="28"/>
      <c r="OGX22" s="109"/>
      <c r="OGY22" s="27"/>
      <c r="OGZ22" s="28"/>
      <c r="OHA22" s="25"/>
      <c r="OHB22" s="28"/>
      <c r="OHC22" s="28"/>
      <c r="OHD22" s="28"/>
      <c r="OHE22" s="28"/>
      <c r="OHF22" s="28"/>
      <c r="OHG22" s="28"/>
      <c r="OHH22" s="28"/>
      <c r="OHI22" s="28"/>
      <c r="OHJ22" s="28"/>
      <c r="OHK22" s="109"/>
      <c r="OHL22" s="27"/>
      <c r="OHM22" s="28"/>
      <c r="OHN22" s="25"/>
      <c r="OHO22" s="28"/>
      <c r="OHP22" s="28"/>
      <c r="OHQ22" s="28"/>
      <c r="OHR22" s="28"/>
      <c r="OHS22" s="28"/>
      <c r="OHT22" s="28"/>
      <c r="OHU22" s="28"/>
      <c r="OHV22" s="28"/>
      <c r="OHW22" s="28"/>
      <c r="OHX22" s="109"/>
      <c r="OHY22" s="27"/>
      <c r="OHZ22" s="28"/>
      <c r="OIA22" s="25"/>
      <c r="OIB22" s="28"/>
      <c r="OIC22" s="28"/>
      <c r="OID22" s="28"/>
      <c r="OIE22" s="28"/>
      <c r="OIF22" s="28"/>
      <c r="OIG22" s="28"/>
      <c r="OIH22" s="28"/>
      <c r="OII22" s="28"/>
      <c r="OIJ22" s="28"/>
      <c r="OIK22" s="109"/>
      <c r="OIL22" s="27"/>
      <c r="OIM22" s="28"/>
      <c r="OIN22" s="25"/>
      <c r="OIO22" s="28"/>
      <c r="OIP22" s="28"/>
      <c r="OIQ22" s="28"/>
      <c r="OIR22" s="28"/>
      <c r="OIS22" s="28"/>
      <c r="OIT22" s="28"/>
      <c r="OIU22" s="28"/>
      <c r="OIV22" s="28"/>
      <c r="OIW22" s="28"/>
      <c r="OIX22" s="109"/>
      <c r="OIY22" s="27"/>
      <c r="OIZ22" s="28"/>
      <c r="OJA22" s="25"/>
      <c r="OJB22" s="28"/>
      <c r="OJC22" s="28"/>
      <c r="OJD22" s="28"/>
      <c r="OJE22" s="28"/>
      <c r="OJF22" s="28"/>
      <c r="OJG22" s="28"/>
      <c r="OJH22" s="28"/>
      <c r="OJI22" s="28"/>
      <c r="OJJ22" s="28"/>
      <c r="OJK22" s="109"/>
      <c r="OJL22" s="27"/>
      <c r="OJM22" s="28"/>
      <c r="OJN22" s="25"/>
      <c r="OJO22" s="28"/>
      <c r="OJP22" s="28"/>
      <c r="OJQ22" s="28"/>
      <c r="OJR22" s="28"/>
      <c r="OJS22" s="28"/>
      <c r="OJT22" s="28"/>
      <c r="OJU22" s="28"/>
      <c r="OJV22" s="28"/>
      <c r="OJW22" s="28"/>
      <c r="OJX22" s="109"/>
      <c r="OJY22" s="27"/>
      <c r="OJZ22" s="28"/>
      <c r="OKA22" s="25"/>
      <c r="OKB22" s="28"/>
      <c r="OKC22" s="28"/>
      <c r="OKD22" s="28"/>
      <c r="OKE22" s="28"/>
      <c r="OKF22" s="28"/>
      <c r="OKG22" s="28"/>
      <c r="OKH22" s="28"/>
      <c r="OKI22" s="28"/>
      <c r="OKJ22" s="28"/>
      <c r="OKK22" s="109"/>
      <c r="OKL22" s="27"/>
      <c r="OKM22" s="28"/>
      <c r="OKN22" s="25"/>
      <c r="OKO22" s="28"/>
      <c r="OKP22" s="28"/>
      <c r="OKQ22" s="28"/>
      <c r="OKR22" s="28"/>
      <c r="OKS22" s="28"/>
      <c r="OKT22" s="28"/>
      <c r="OKU22" s="28"/>
      <c r="OKV22" s="28"/>
      <c r="OKW22" s="28"/>
      <c r="OKX22" s="109"/>
      <c r="OKY22" s="27"/>
      <c r="OKZ22" s="28"/>
      <c r="OLA22" s="25"/>
      <c r="OLB22" s="28"/>
      <c r="OLC22" s="28"/>
      <c r="OLD22" s="28"/>
      <c r="OLE22" s="28"/>
      <c r="OLF22" s="28"/>
      <c r="OLG22" s="28"/>
      <c r="OLH22" s="28"/>
      <c r="OLI22" s="28"/>
      <c r="OLJ22" s="28"/>
      <c r="OLK22" s="109"/>
      <c r="OLL22" s="27"/>
      <c r="OLM22" s="28"/>
      <c r="OLN22" s="25"/>
      <c r="OLO22" s="28"/>
      <c r="OLP22" s="28"/>
      <c r="OLQ22" s="28"/>
      <c r="OLR22" s="28"/>
      <c r="OLS22" s="28"/>
      <c r="OLT22" s="28"/>
      <c r="OLU22" s="28"/>
      <c r="OLV22" s="28"/>
      <c r="OLW22" s="28"/>
      <c r="OLX22" s="109"/>
      <c r="OLY22" s="27"/>
      <c r="OLZ22" s="28"/>
      <c r="OMA22" s="25"/>
      <c r="OMB22" s="28"/>
      <c r="OMC22" s="28"/>
      <c r="OMD22" s="28"/>
      <c r="OME22" s="28"/>
      <c r="OMF22" s="28"/>
      <c r="OMG22" s="28"/>
      <c r="OMH22" s="28"/>
      <c r="OMI22" s="28"/>
      <c r="OMJ22" s="28"/>
      <c r="OMK22" s="109"/>
      <c r="OML22" s="27"/>
      <c r="OMM22" s="28"/>
      <c r="OMN22" s="25"/>
      <c r="OMO22" s="28"/>
      <c r="OMP22" s="28"/>
      <c r="OMQ22" s="28"/>
      <c r="OMR22" s="28"/>
      <c r="OMS22" s="28"/>
      <c r="OMT22" s="28"/>
      <c r="OMU22" s="28"/>
      <c r="OMV22" s="28"/>
      <c r="OMW22" s="28"/>
      <c r="OMX22" s="109"/>
      <c r="OMY22" s="27"/>
      <c r="OMZ22" s="28"/>
      <c r="ONA22" s="25"/>
      <c r="ONB22" s="28"/>
      <c r="ONC22" s="28"/>
      <c r="OND22" s="28"/>
      <c r="ONE22" s="28"/>
      <c r="ONF22" s="28"/>
      <c r="ONG22" s="28"/>
      <c r="ONH22" s="28"/>
      <c r="ONI22" s="28"/>
      <c r="ONJ22" s="28"/>
      <c r="ONK22" s="109"/>
      <c r="ONL22" s="27"/>
      <c r="ONM22" s="28"/>
      <c r="ONN22" s="25"/>
      <c r="ONO22" s="28"/>
      <c r="ONP22" s="28"/>
      <c r="ONQ22" s="28"/>
      <c r="ONR22" s="28"/>
      <c r="ONS22" s="28"/>
      <c r="ONT22" s="28"/>
      <c r="ONU22" s="28"/>
      <c r="ONV22" s="28"/>
      <c r="ONW22" s="28"/>
      <c r="ONX22" s="109"/>
      <c r="ONY22" s="27"/>
      <c r="ONZ22" s="28"/>
      <c r="OOA22" s="25"/>
      <c r="OOB22" s="28"/>
      <c r="OOC22" s="28"/>
      <c r="OOD22" s="28"/>
      <c r="OOE22" s="28"/>
      <c r="OOF22" s="28"/>
      <c r="OOG22" s="28"/>
      <c r="OOH22" s="28"/>
      <c r="OOI22" s="28"/>
      <c r="OOJ22" s="28"/>
      <c r="OOK22" s="109"/>
      <c r="OOL22" s="27"/>
      <c r="OOM22" s="28"/>
      <c r="OON22" s="25"/>
      <c r="OOO22" s="28"/>
      <c r="OOP22" s="28"/>
      <c r="OOQ22" s="28"/>
      <c r="OOR22" s="28"/>
      <c r="OOS22" s="28"/>
      <c r="OOT22" s="28"/>
      <c r="OOU22" s="28"/>
      <c r="OOV22" s="28"/>
      <c r="OOW22" s="28"/>
      <c r="OOX22" s="109"/>
      <c r="OOY22" s="27"/>
      <c r="OOZ22" s="28"/>
      <c r="OPA22" s="25"/>
      <c r="OPB22" s="28"/>
      <c r="OPC22" s="28"/>
      <c r="OPD22" s="28"/>
      <c r="OPE22" s="28"/>
      <c r="OPF22" s="28"/>
      <c r="OPG22" s="28"/>
      <c r="OPH22" s="28"/>
      <c r="OPI22" s="28"/>
      <c r="OPJ22" s="28"/>
      <c r="OPK22" s="109"/>
      <c r="OPL22" s="27"/>
      <c r="OPM22" s="28"/>
      <c r="OPN22" s="25"/>
      <c r="OPO22" s="28"/>
      <c r="OPP22" s="28"/>
      <c r="OPQ22" s="28"/>
      <c r="OPR22" s="28"/>
      <c r="OPS22" s="28"/>
      <c r="OPT22" s="28"/>
      <c r="OPU22" s="28"/>
      <c r="OPV22" s="28"/>
      <c r="OPW22" s="28"/>
      <c r="OPX22" s="109"/>
      <c r="OPY22" s="27"/>
      <c r="OPZ22" s="28"/>
      <c r="OQA22" s="25"/>
      <c r="OQB22" s="28"/>
      <c r="OQC22" s="28"/>
      <c r="OQD22" s="28"/>
      <c r="OQE22" s="28"/>
      <c r="OQF22" s="28"/>
      <c r="OQG22" s="28"/>
      <c r="OQH22" s="28"/>
      <c r="OQI22" s="28"/>
      <c r="OQJ22" s="28"/>
      <c r="OQK22" s="109"/>
      <c r="OQL22" s="27"/>
      <c r="OQM22" s="28"/>
      <c r="OQN22" s="25"/>
      <c r="OQO22" s="28"/>
      <c r="OQP22" s="28"/>
      <c r="OQQ22" s="28"/>
      <c r="OQR22" s="28"/>
      <c r="OQS22" s="28"/>
      <c r="OQT22" s="28"/>
      <c r="OQU22" s="28"/>
      <c r="OQV22" s="28"/>
      <c r="OQW22" s="28"/>
      <c r="OQX22" s="109"/>
      <c r="OQY22" s="27"/>
      <c r="OQZ22" s="28"/>
      <c r="ORA22" s="25"/>
      <c r="ORB22" s="28"/>
      <c r="ORC22" s="28"/>
      <c r="ORD22" s="28"/>
      <c r="ORE22" s="28"/>
      <c r="ORF22" s="28"/>
      <c r="ORG22" s="28"/>
      <c r="ORH22" s="28"/>
      <c r="ORI22" s="28"/>
      <c r="ORJ22" s="28"/>
      <c r="ORK22" s="109"/>
      <c r="ORL22" s="27"/>
      <c r="ORM22" s="28"/>
      <c r="ORN22" s="25"/>
      <c r="ORO22" s="28"/>
      <c r="ORP22" s="28"/>
      <c r="ORQ22" s="28"/>
      <c r="ORR22" s="28"/>
      <c r="ORS22" s="28"/>
      <c r="ORT22" s="28"/>
      <c r="ORU22" s="28"/>
      <c r="ORV22" s="28"/>
      <c r="ORW22" s="28"/>
      <c r="ORX22" s="109"/>
      <c r="ORY22" s="27"/>
      <c r="ORZ22" s="28"/>
      <c r="OSA22" s="25"/>
      <c r="OSB22" s="28"/>
      <c r="OSC22" s="28"/>
      <c r="OSD22" s="28"/>
      <c r="OSE22" s="28"/>
      <c r="OSF22" s="28"/>
      <c r="OSG22" s="28"/>
      <c r="OSH22" s="28"/>
      <c r="OSI22" s="28"/>
      <c r="OSJ22" s="28"/>
      <c r="OSK22" s="109"/>
      <c r="OSL22" s="27"/>
      <c r="OSM22" s="28"/>
      <c r="OSN22" s="25"/>
      <c r="OSO22" s="28"/>
      <c r="OSP22" s="28"/>
      <c r="OSQ22" s="28"/>
      <c r="OSR22" s="28"/>
      <c r="OSS22" s="28"/>
      <c r="OST22" s="28"/>
      <c r="OSU22" s="28"/>
      <c r="OSV22" s="28"/>
      <c r="OSW22" s="28"/>
      <c r="OSX22" s="109"/>
      <c r="OSY22" s="27"/>
      <c r="OSZ22" s="28"/>
      <c r="OTA22" s="25"/>
      <c r="OTB22" s="28"/>
      <c r="OTC22" s="28"/>
      <c r="OTD22" s="28"/>
      <c r="OTE22" s="28"/>
      <c r="OTF22" s="28"/>
      <c r="OTG22" s="28"/>
      <c r="OTH22" s="28"/>
      <c r="OTI22" s="28"/>
      <c r="OTJ22" s="28"/>
      <c r="OTK22" s="109"/>
      <c r="OTL22" s="27"/>
      <c r="OTM22" s="28"/>
      <c r="OTN22" s="25"/>
      <c r="OTO22" s="28"/>
      <c r="OTP22" s="28"/>
      <c r="OTQ22" s="28"/>
      <c r="OTR22" s="28"/>
      <c r="OTS22" s="28"/>
      <c r="OTT22" s="28"/>
      <c r="OTU22" s="28"/>
      <c r="OTV22" s="28"/>
      <c r="OTW22" s="28"/>
      <c r="OTX22" s="109"/>
      <c r="OTY22" s="27"/>
      <c r="OTZ22" s="28"/>
      <c r="OUA22" s="25"/>
      <c r="OUB22" s="28"/>
      <c r="OUC22" s="28"/>
      <c r="OUD22" s="28"/>
      <c r="OUE22" s="28"/>
      <c r="OUF22" s="28"/>
      <c r="OUG22" s="28"/>
      <c r="OUH22" s="28"/>
      <c r="OUI22" s="28"/>
      <c r="OUJ22" s="28"/>
      <c r="OUK22" s="109"/>
      <c r="OUL22" s="27"/>
      <c r="OUM22" s="28"/>
      <c r="OUN22" s="25"/>
      <c r="OUO22" s="28"/>
      <c r="OUP22" s="28"/>
      <c r="OUQ22" s="28"/>
      <c r="OUR22" s="28"/>
      <c r="OUS22" s="28"/>
      <c r="OUT22" s="28"/>
      <c r="OUU22" s="28"/>
      <c r="OUV22" s="28"/>
      <c r="OUW22" s="28"/>
      <c r="OUX22" s="109"/>
      <c r="OUY22" s="27"/>
      <c r="OUZ22" s="28"/>
      <c r="OVA22" s="25"/>
      <c r="OVB22" s="28"/>
      <c r="OVC22" s="28"/>
      <c r="OVD22" s="28"/>
      <c r="OVE22" s="28"/>
      <c r="OVF22" s="28"/>
      <c r="OVG22" s="28"/>
      <c r="OVH22" s="28"/>
      <c r="OVI22" s="28"/>
      <c r="OVJ22" s="28"/>
      <c r="OVK22" s="109"/>
      <c r="OVL22" s="27"/>
      <c r="OVM22" s="28"/>
      <c r="OVN22" s="25"/>
      <c r="OVO22" s="28"/>
      <c r="OVP22" s="28"/>
      <c r="OVQ22" s="28"/>
      <c r="OVR22" s="28"/>
      <c r="OVS22" s="28"/>
      <c r="OVT22" s="28"/>
      <c r="OVU22" s="28"/>
      <c r="OVV22" s="28"/>
      <c r="OVW22" s="28"/>
      <c r="OVX22" s="109"/>
      <c r="OVY22" s="27"/>
      <c r="OVZ22" s="28"/>
      <c r="OWA22" s="25"/>
      <c r="OWB22" s="28"/>
      <c r="OWC22" s="28"/>
      <c r="OWD22" s="28"/>
      <c r="OWE22" s="28"/>
      <c r="OWF22" s="28"/>
      <c r="OWG22" s="28"/>
      <c r="OWH22" s="28"/>
      <c r="OWI22" s="28"/>
      <c r="OWJ22" s="28"/>
      <c r="OWK22" s="109"/>
      <c r="OWL22" s="27"/>
      <c r="OWM22" s="28"/>
      <c r="OWN22" s="25"/>
      <c r="OWO22" s="28"/>
      <c r="OWP22" s="28"/>
      <c r="OWQ22" s="28"/>
      <c r="OWR22" s="28"/>
      <c r="OWS22" s="28"/>
      <c r="OWT22" s="28"/>
      <c r="OWU22" s="28"/>
      <c r="OWV22" s="28"/>
      <c r="OWW22" s="28"/>
      <c r="OWX22" s="109"/>
      <c r="OWY22" s="27"/>
      <c r="OWZ22" s="28"/>
      <c r="OXA22" s="25"/>
      <c r="OXB22" s="28"/>
      <c r="OXC22" s="28"/>
      <c r="OXD22" s="28"/>
      <c r="OXE22" s="28"/>
      <c r="OXF22" s="28"/>
      <c r="OXG22" s="28"/>
      <c r="OXH22" s="28"/>
      <c r="OXI22" s="28"/>
      <c r="OXJ22" s="28"/>
      <c r="OXK22" s="109"/>
      <c r="OXL22" s="27"/>
      <c r="OXM22" s="28"/>
      <c r="OXN22" s="25"/>
      <c r="OXO22" s="28"/>
      <c r="OXP22" s="28"/>
      <c r="OXQ22" s="28"/>
      <c r="OXR22" s="28"/>
      <c r="OXS22" s="28"/>
      <c r="OXT22" s="28"/>
      <c r="OXU22" s="28"/>
      <c r="OXV22" s="28"/>
      <c r="OXW22" s="28"/>
      <c r="OXX22" s="109"/>
      <c r="OXY22" s="27"/>
      <c r="OXZ22" s="28"/>
      <c r="OYA22" s="25"/>
      <c r="OYB22" s="28"/>
      <c r="OYC22" s="28"/>
      <c r="OYD22" s="28"/>
      <c r="OYE22" s="28"/>
      <c r="OYF22" s="28"/>
      <c r="OYG22" s="28"/>
      <c r="OYH22" s="28"/>
      <c r="OYI22" s="28"/>
      <c r="OYJ22" s="28"/>
      <c r="OYK22" s="109"/>
      <c r="OYL22" s="27"/>
      <c r="OYM22" s="28"/>
      <c r="OYN22" s="25"/>
      <c r="OYO22" s="28"/>
      <c r="OYP22" s="28"/>
      <c r="OYQ22" s="28"/>
      <c r="OYR22" s="28"/>
      <c r="OYS22" s="28"/>
      <c r="OYT22" s="28"/>
      <c r="OYU22" s="28"/>
      <c r="OYV22" s="28"/>
      <c r="OYW22" s="28"/>
      <c r="OYX22" s="109"/>
      <c r="OYY22" s="27"/>
      <c r="OYZ22" s="28"/>
      <c r="OZA22" s="25"/>
      <c r="OZB22" s="28"/>
      <c r="OZC22" s="28"/>
      <c r="OZD22" s="28"/>
      <c r="OZE22" s="28"/>
      <c r="OZF22" s="28"/>
      <c r="OZG22" s="28"/>
      <c r="OZH22" s="28"/>
      <c r="OZI22" s="28"/>
      <c r="OZJ22" s="28"/>
      <c r="OZK22" s="109"/>
      <c r="OZL22" s="27"/>
      <c r="OZM22" s="28"/>
      <c r="OZN22" s="25"/>
      <c r="OZO22" s="28"/>
      <c r="OZP22" s="28"/>
      <c r="OZQ22" s="28"/>
      <c r="OZR22" s="28"/>
      <c r="OZS22" s="28"/>
      <c r="OZT22" s="28"/>
      <c r="OZU22" s="28"/>
      <c r="OZV22" s="28"/>
      <c r="OZW22" s="28"/>
      <c r="OZX22" s="109"/>
      <c r="OZY22" s="27"/>
      <c r="OZZ22" s="28"/>
      <c r="PAA22" s="25"/>
      <c r="PAB22" s="28"/>
      <c r="PAC22" s="28"/>
      <c r="PAD22" s="28"/>
      <c r="PAE22" s="28"/>
      <c r="PAF22" s="28"/>
      <c r="PAG22" s="28"/>
      <c r="PAH22" s="28"/>
      <c r="PAI22" s="28"/>
      <c r="PAJ22" s="28"/>
      <c r="PAK22" s="109"/>
      <c r="PAL22" s="27"/>
      <c r="PAM22" s="28"/>
      <c r="PAN22" s="25"/>
      <c r="PAO22" s="28"/>
      <c r="PAP22" s="28"/>
      <c r="PAQ22" s="28"/>
      <c r="PAR22" s="28"/>
      <c r="PAS22" s="28"/>
      <c r="PAT22" s="28"/>
      <c r="PAU22" s="28"/>
      <c r="PAV22" s="28"/>
      <c r="PAW22" s="28"/>
      <c r="PAX22" s="109"/>
      <c r="PAY22" s="27"/>
      <c r="PAZ22" s="28"/>
      <c r="PBA22" s="25"/>
      <c r="PBB22" s="28"/>
      <c r="PBC22" s="28"/>
      <c r="PBD22" s="28"/>
      <c r="PBE22" s="28"/>
      <c r="PBF22" s="28"/>
      <c r="PBG22" s="28"/>
      <c r="PBH22" s="28"/>
      <c r="PBI22" s="28"/>
      <c r="PBJ22" s="28"/>
      <c r="PBK22" s="109"/>
      <c r="PBL22" s="27"/>
      <c r="PBM22" s="28"/>
      <c r="PBN22" s="25"/>
      <c r="PBO22" s="28"/>
      <c r="PBP22" s="28"/>
      <c r="PBQ22" s="28"/>
      <c r="PBR22" s="28"/>
      <c r="PBS22" s="28"/>
      <c r="PBT22" s="28"/>
      <c r="PBU22" s="28"/>
      <c r="PBV22" s="28"/>
      <c r="PBW22" s="28"/>
      <c r="PBX22" s="109"/>
      <c r="PBY22" s="27"/>
      <c r="PBZ22" s="28"/>
      <c r="PCA22" s="25"/>
      <c r="PCB22" s="28"/>
      <c r="PCC22" s="28"/>
      <c r="PCD22" s="28"/>
      <c r="PCE22" s="28"/>
      <c r="PCF22" s="28"/>
      <c r="PCG22" s="28"/>
      <c r="PCH22" s="28"/>
      <c r="PCI22" s="28"/>
      <c r="PCJ22" s="28"/>
      <c r="PCK22" s="109"/>
      <c r="PCL22" s="27"/>
      <c r="PCM22" s="28"/>
      <c r="PCN22" s="25"/>
      <c r="PCO22" s="28"/>
      <c r="PCP22" s="28"/>
      <c r="PCQ22" s="28"/>
      <c r="PCR22" s="28"/>
      <c r="PCS22" s="28"/>
      <c r="PCT22" s="28"/>
      <c r="PCU22" s="28"/>
      <c r="PCV22" s="28"/>
      <c r="PCW22" s="28"/>
      <c r="PCX22" s="109"/>
      <c r="PCY22" s="27"/>
      <c r="PCZ22" s="28"/>
      <c r="PDA22" s="25"/>
      <c r="PDB22" s="28"/>
      <c r="PDC22" s="28"/>
      <c r="PDD22" s="28"/>
      <c r="PDE22" s="28"/>
      <c r="PDF22" s="28"/>
      <c r="PDG22" s="28"/>
      <c r="PDH22" s="28"/>
      <c r="PDI22" s="28"/>
      <c r="PDJ22" s="28"/>
      <c r="PDK22" s="109"/>
      <c r="PDL22" s="27"/>
      <c r="PDM22" s="28"/>
      <c r="PDN22" s="25"/>
      <c r="PDO22" s="28"/>
      <c r="PDP22" s="28"/>
      <c r="PDQ22" s="28"/>
      <c r="PDR22" s="28"/>
      <c r="PDS22" s="28"/>
      <c r="PDT22" s="28"/>
      <c r="PDU22" s="28"/>
      <c r="PDV22" s="28"/>
      <c r="PDW22" s="28"/>
      <c r="PDX22" s="109"/>
      <c r="PDY22" s="27"/>
      <c r="PDZ22" s="28"/>
      <c r="PEA22" s="25"/>
      <c r="PEB22" s="28"/>
      <c r="PEC22" s="28"/>
      <c r="PED22" s="28"/>
      <c r="PEE22" s="28"/>
      <c r="PEF22" s="28"/>
      <c r="PEG22" s="28"/>
      <c r="PEH22" s="28"/>
      <c r="PEI22" s="28"/>
      <c r="PEJ22" s="28"/>
      <c r="PEK22" s="109"/>
      <c r="PEL22" s="27"/>
      <c r="PEM22" s="28"/>
      <c r="PEN22" s="25"/>
      <c r="PEO22" s="28"/>
      <c r="PEP22" s="28"/>
      <c r="PEQ22" s="28"/>
      <c r="PER22" s="28"/>
      <c r="PES22" s="28"/>
      <c r="PET22" s="28"/>
      <c r="PEU22" s="28"/>
      <c r="PEV22" s="28"/>
      <c r="PEW22" s="28"/>
      <c r="PEX22" s="109"/>
      <c r="PEY22" s="27"/>
      <c r="PEZ22" s="28"/>
      <c r="PFA22" s="25"/>
      <c r="PFB22" s="28"/>
      <c r="PFC22" s="28"/>
      <c r="PFD22" s="28"/>
      <c r="PFE22" s="28"/>
      <c r="PFF22" s="28"/>
      <c r="PFG22" s="28"/>
      <c r="PFH22" s="28"/>
      <c r="PFI22" s="28"/>
      <c r="PFJ22" s="28"/>
      <c r="PFK22" s="109"/>
      <c r="PFL22" s="27"/>
      <c r="PFM22" s="28"/>
      <c r="PFN22" s="25"/>
      <c r="PFO22" s="28"/>
      <c r="PFP22" s="28"/>
      <c r="PFQ22" s="28"/>
      <c r="PFR22" s="28"/>
      <c r="PFS22" s="28"/>
      <c r="PFT22" s="28"/>
      <c r="PFU22" s="28"/>
      <c r="PFV22" s="28"/>
      <c r="PFW22" s="28"/>
      <c r="PFX22" s="109"/>
      <c r="PFY22" s="27"/>
      <c r="PFZ22" s="28"/>
      <c r="PGA22" s="25"/>
      <c r="PGB22" s="28"/>
      <c r="PGC22" s="28"/>
      <c r="PGD22" s="28"/>
      <c r="PGE22" s="28"/>
      <c r="PGF22" s="28"/>
      <c r="PGG22" s="28"/>
      <c r="PGH22" s="28"/>
      <c r="PGI22" s="28"/>
      <c r="PGJ22" s="28"/>
      <c r="PGK22" s="109"/>
      <c r="PGL22" s="27"/>
      <c r="PGM22" s="28"/>
      <c r="PGN22" s="25"/>
      <c r="PGO22" s="28"/>
      <c r="PGP22" s="28"/>
      <c r="PGQ22" s="28"/>
      <c r="PGR22" s="28"/>
      <c r="PGS22" s="28"/>
      <c r="PGT22" s="28"/>
      <c r="PGU22" s="28"/>
      <c r="PGV22" s="28"/>
      <c r="PGW22" s="28"/>
      <c r="PGX22" s="109"/>
      <c r="PGY22" s="27"/>
      <c r="PGZ22" s="28"/>
      <c r="PHA22" s="25"/>
      <c r="PHB22" s="28"/>
      <c r="PHC22" s="28"/>
      <c r="PHD22" s="28"/>
      <c r="PHE22" s="28"/>
      <c r="PHF22" s="28"/>
      <c r="PHG22" s="28"/>
      <c r="PHH22" s="28"/>
      <c r="PHI22" s="28"/>
      <c r="PHJ22" s="28"/>
      <c r="PHK22" s="109"/>
      <c r="PHL22" s="27"/>
      <c r="PHM22" s="28"/>
      <c r="PHN22" s="25"/>
      <c r="PHO22" s="28"/>
      <c r="PHP22" s="28"/>
      <c r="PHQ22" s="28"/>
      <c r="PHR22" s="28"/>
      <c r="PHS22" s="28"/>
      <c r="PHT22" s="28"/>
      <c r="PHU22" s="28"/>
      <c r="PHV22" s="28"/>
      <c r="PHW22" s="28"/>
      <c r="PHX22" s="109"/>
      <c r="PHY22" s="27"/>
      <c r="PHZ22" s="28"/>
      <c r="PIA22" s="25"/>
      <c r="PIB22" s="28"/>
      <c r="PIC22" s="28"/>
      <c r="PID22" s="28"/>
      <c r="PIE22" s="28"/>
      <c r="PIF22" s="28"/>
      <c r="PIG22" s="28"/>
      <c r="PIH22" s="28"/>
      <c r="PII22" s="28"/>
      <c r="PIJ22" s="28"/>
      <c r="PIK22" s="109"/>
      <c r="PIL22" s="27"/>
      <c r="PIM22" s="28"/>
      <c r="PIN22" s="25"/>
      <c r="PIO22" s="28"/>
      <c r="PIP22" s="28"/>
      <c r="PIQ22" s="28"/>
      <c r="PIR22" s="28"/>
      <c r="PIS22" s="28"/>
      <c r="PIT22" s="28"/>
      <c r="PIU22" s="28"/>
      <c r="PIV22" s="28"/>
      <c r="PIW22" s="28"/>
      <c r="PIX22" s="109"/>
      <c r="PIY22" s="27"/>
      <c r="PIZ22" s="28"/>
      <c r="PJA22" s="25"/>
      <c r="PJB22" s="28"/>
      <c r="PJC22" s="28"/>
      <c r="PJD22" s="28"/>
      <c r="PJE22" s="28"/>
      <c r="PJF22" s="28"/>
      <c r="PJG22" s="28"/>
      <c r="PJH22" s="28"/>
      <c r="PJI22" s="28"/>
      <c r="PJJ22" s="28"/>
      <c r="PJK22" s="109"/>
      <c r="PJL22" s="27"/>
      <c r="PJM22" s="28"/>
      <c r="PJN22" s="25"/>
      <c r="PJO22" s="28"/>
      <c r="PJP22" s="28"/>
      <c r="PJQ22" s="28"/>
      <c r="PJR22" s="28"/>
      <c r="PJS22" s="28"/>
      <c r="PJT22" s="28"/>
      <c r="PJU22" s="28"/>
      <c r="PJV22" s="28"/>
      <c r="PJW22" s="28"/>
      <c r="PJX22" s="109"/>
      <c r="PJY22" s="27"/>
      <c r="PJZ22" s="28"/>
      <c r="PKA22" s="25"/>
      <c r="PKB22" s="28"/>
      <c r="PKC22" s="28"/>
      <c r="PKD22" s="28"/>
      <c r="PKE22" s="28"/>
      <c r="PKF22" s="28"/>
      <c r="PKG22" s="28"/>
      <c r="PKH22" s="28"/>
      <c r="PKI22" s="28"/>
      <c r="PKJ22" s="28"/>
      <c r="PKK22" s="109"/>
      <c r="PKL22" s="27"/>
      <c r="PKM22" s="28"/>
      <c r="PKN22" s="25"/>
      <c r="PKO22" s="28"/>
      <c r="PKP22" s="28"/>
      <c r="PKQ22" s="28"/>
      <c r="PKR22" s="28"/>
      <c r="PKS22" s="28"/>
      <c r="PKT22" s="28"/>
      <c r="PKU22" s="28"/>
      <c r="PKV22" s="28"/>
      <c r="PKW22" s="28"/>
      <c r="PKX22" s="109"/>
      <c r="PKY22" s="27"/>
      <c r="PKZ22" s="28"/>
      <c r="PLA22" s="25"/>
      <c r="PLB22" s="28"/>
      <c r="PLC22" s="28"/>
      <c r="PLD22" s="28"/>
      <c r="PLE22" s="28"/>
      <c r="PLF22" s="28"/>
      <c r="PLG22" s="28"/>
      <c r="PLH22" s="28"/>
      <c r="PLI22" s="28"/>
      <c r="PLJ22" s="28"/>
      <c r="PLK22" s="109"/>
      <c r="PLL22" s="27"/>
      <c r="PLM22" s="28"/>
      <c r="PLN22" s="25"/>
      <c r="PLO22" s="28"/>
      <c r="PLP22" s="28"/>
      <c r="PLQ22" s="28"/>
      <c r="PLR22" s="28"/>
      <c r="PLS22" s="28"/>
      <c r="PLT22" s="28"/>
      <c r="PLU22" s="28"/>
      <c r="PLV22" s="28"/>
      <c r="PLW22" s="28"/>
      <c r="PLX22" s="109"/>
      <c r="PLY22" s="27"/>
      <c r="PLZ22" s="28"/>
      <c r="PMA22" s="25"/>
      <c r="PMB22" s="28"/>
      <c r="PMC22" s="28"/>
      <c r="PMD22" s="28"/>
      <c r="PME22" s="28"/>
      <c r="PMF22" s="28"/>
      <c r="PMG22" s="28"/>
      <c r="PMH22" s="28"/>
      <c r="PMI22" s="28"/>
      <c r="PMJ22" s="28"/>
      <c r="PMK22" s="109"/>
      <c r="PML22" s="27"/>
      <c r="PMM22" s="28"/>
      <c r="PMN22" s="25"/>
      <c r="PMO22" s="28"/>
      <c r="PMP22" s="28"/>
      <c r="PMQ22" s="28"/>
      <c r="PMR22" s="28"/>
      <c r="PMS22" s="28"/>
      <c r="PMT22" s="28"/>
      <c r="PMU22" s="28"/>
      <c r="PMV22" s="28"/>
      <c r="PMW22" s="28"/>
      <c r="PMX22" s="109"/>
      <c r="PMY22" s="27"/>
      <c r="PMZ22" s="28"/>
      <c r="PNA22" s="25"/>
      <c r="PNB22" s="28"/>
      <c r="PNC22" s="28"/>
      <c r="PND22" s="28"/>
      <c r="PNE22" s="28"/>
      <c r="PNF22" s="28"/>
      <c r="PNG22" s="28"/>
      <c r="PNH22" s="28"/>
      <c r="PNI22" s="28"/>
      <c r="PNJ22" s="28"/>
      <c r="PNK22" s="109"/>
      <c r="PNL22" s="27"/>
      <c r="PNM22" s="28"/>
      <c r="PNN22" s="25"/>
      <c r="PNO22" s="28"/>
      <c r="PNP22" s="28"/>
      <c r="PNQ22" s="28"/>
      <c r="PNR22" s="28"/>
      <c r="PNS22" s="28"/>
      <c r="PNT22" s="28"/>
      <c r="PNU22" s="28"/>
      <c r="PNV22" s="28"/>
      <c r="PNW22" s="28"/>
      <c r="PNX22" s="109"/>
      <c r="PNY22" s="27"/>
      <c r="PNZ22" s="28"/>
      <c r="POA22" s="25"/>
      <c r="POB22" s="28"/>
      <c r="POC22" s="28"/>
      <c r="POD22" s="28"/>
      <c r="POE22" s="28"/>
      <c r="POF22" s="28"/>
      <c r="POG22" s="28"/>
      <c r="POH22" s="28"/>
      <c r="POI22" s="28"/>
      <c r="POJ22" s="28"/>
      <c r="POK22" s="109"/>
      <c r="POL22" s="27"/>
      <c r="POM22" s="28"/>
      <c r="PON22" s="25"/>
      <c r="POO22" s="28"/>
      <c r="POP22" s="28"/>
      <c r="POQ22" s="28"/>
      <c r="POR22" s="28"/>
      <c r="POS22" s="28"/>
      <c r="POT22" s="28"/>
      <c r="POU22" s="28"/>
      <c r="POV22" s="28"/>
      <c r="POW22" s="28"/>
      <c r="POX22" s="109"/>
      <c r="POY22" s="27"/>
      <c r="POZ22" s="28"/>
      <c r="PPA22" s="25"/>
      <c r="PPB22" s="28"/>
      <c r="PPC22" s="28"/>
      <c r="PPD22" s="28"/>
      <c r="PPE22" s="28"/>
      <c r="PPF22" s="28"/>
      <c r="PPG22" s="28"/>
      <c r="PPH22" s="28"/>
      <c r="PPI22" s="28"/>
      <c r="PPJ22" s="28"/>
      <c r="PPK22" s="109"/>
      <c r="PPL22" s="27"/>
      <c r="PPM22" s="28"/>
      <c r="PPN22" s="25"/>
      <c r="PPO22" s="28"/>
      <c r="PPP22" s="28"/>
      <c r="PPQ22" s="28"/>
      <c r="PPR22" s="28"/>
      <c r="PPS22" s="28"/>
      <c r="PPT22" s="28"/>
      <c r="PPU22" s="28"/>
      <c r="PPV22" s="28"/>
      <c r="PPW22" s="28"/>
      <c r="PPX22" s="109"/>
      <c r="PPY22" s="27"/>
      <c r="PPZ22" s="28"/>
      <c r="PQA22" s="25"/>
      <c r="PQB22" s="28"/>
      <c r="PQC22" s="28"/>
      <c r="PQD22" s="28"/>
      <c r="PQE22" s="28"/>
      <c r="PQF22" s="28"/>
      <c r="PQG22" s="28"/>
      <c r="PQH22" s="28"/>
      <c r="PQI22" s="28"/>
      <c r="PQJ22" s="28"/>
      <c r="PQK22" s="109"/>
      <c r="PQL22" s="27"/>
      <c r="PQM22" s="28"/>
      <c r="PQN22" s="25"/>
      <c r="PQO22" s="28"/>
      <c r="PQP22" s="28"/>
      <c r="PQQ22" s="28"/>
      <c r="PQR22" s="28"/>
      <c r="PQS22" s="28"/>
      <c r="PQT22" s="28"/>
      <c r="PQU22" s="28"/>
      <c r="PQV22" s="28"/>
      <c r="PQW22" s="28"/>
      <c r="PQX22" s="109"/>
      <c r="PQY22" s="27"/>
      <c r="PQZ22" s="28"/>
      <c r="PRA22" s="25"/>
      <c r="PRB22" s="28"/>
      <c r="PRC22" s="28"/>
      <c r="PRD22" s="28"/>
      <c r="PRE22" s="28"/>
      <c r="PRF22" s="28"/>
      <c r="PRG22" s="28"/>
      <c r="PRH22" s="28"/>
      <c r="PRI22" s="28"/>
      <c r="PRJ22" s="28"/>
      <c r="PRK22" s="109"/>
      <c r="PRL22" s="27"/>
      <c r="PRM22" s="28"/>
      <c r="PRN22" s="25"/>
      <c r="PRO22" s="28"/>
      <c r="PRP22" s="28"/>
      <c r="PRQ22" s="28"/>
      <c r="PRR22" s="28"/>
      <c r="PRS22" s="28"/>
      <c r="PRT22" s="28"/>
      <c r="PRU22" s="28"/>
      <c r="PRV22" s="28"/>
      <c r="PRW22" s="28"/>
      <c r="PRX22" s="109"/>
      <c r="PRY22" s="27"/>
      <c r="PRZ22" s="28"/>
      <c r="PSA22" s="25"/>
      <c r="PSB22" s="28"/>
      <c r="PSC22" s="28"/>
      <c r="PSD22" s="28"/>
      <c r="PSE22" s="28"/>
      <c r="PSF22" s="28"/>
      <c r="PSG22" s="28"/>
      <c r="PSH22" s="28"/>
      <c r="PSI22" s="28"/>
      <c r="PSJ22" s="28"/>
      <c r="PSK22" s="109"/>
      <c r="PSL22" s="27"/>
      <c r="PSM22" s="28"/>
      <c r="PSN22" s="25"/>
      <c r="PSO22" s="28"/>
      <c r="PSP22" s="28"/>
      <c r="PSQ22" s="28"/>
      <c r="PSR22" s="28"/>
      <c r="PSS22" s="28"/>
      <c r="PST22" s="28"/>
      <c r="PSU22" s="28"/>
      <c r="PSV22" s="28"/>
      <c r="PSW22" s="28"/>
      <c r="PSX22" s="109"/>
      <c r="PSY22" s="27"/>
      <c r="PSZ22" s="28"/>
      <c r="PTA22" s="25"/>
      <c r="PTB22" s="28"/>
      <c r="PTC22" s="28"/>
      <c r="PTD22" s="28"/>
      <c r="PTE22" s="28"/>
      <c r="PTF22" s="28"/>
      <c r="PTG22" s="28"/>
      <c r="PTH22" s="28"/>
      <c r="PTI22" s="28"/>
      <c r="PTJ22" s="28"/>
      <c r="PTK22" s="109"/>
      <c r="PTL22" s="27"/>
      <c r="PTM22" s="28"/>
      <c r="PTN22" s="25"/>
      <c r="PTO22" s="28"/>
      <c r="PTP22" s="28"/>
      <c r="PTQ22" s="28"/>
      <c r="PTR22" s="28"/>
      <c r="PTS22" s="28"/>
      <c r="PTT22" s="28"/>
      <c r="PTU22" s="28"/>
      <c r="PTV22" s="28"/>
      <c r="PTW22" s="28"/>
      <c r="PTX22" s="109"/>
      <c r="PTY22" s="27"/>
      <c r="PTZ22" s="28"/>
      <c r="PUA22" s="25"/>
      <c r="PUB22" s="28"/>
      <c r="PUC22" s="28"/>
      <c r="PUD22" s="28"/>
      <c r="PUE22" s="28"/>
      <c r="PUF22" s="28"/>
      <c r="PUG22" s="28"/>
      <c r="PUH22" s="28"/>
      <c r="PUI22" s="28"/>
      <c r="PUJ22" s="28"/>
      <c r="PUK22" s="109"/>
      <c r="PUL22" s="27"/>
      <c r="PUM22" s="28"/>
      <c r="PUN22" s="25"/>
      <c r="PUO22" s="28"/>
      <c r="PUP22" s="28"/>
      <c r="PUQ22" s="28"/>
      <c r="PUR22" s="28"/>
      <c r="PUS22" s="28"/>
      <c r="PUT22" s="28"/>
      <c r="PUU22" s="28"/>
      <c r="PUV22" s="28"/>
      <c r="PUW22" s="28"/>
      <c r="PUX22" s="109"/>
      <c r="PUY22" s="27"/>
      <c r="PUZ22" s="28"/>
      <c r="PVA22" s="25"/>
      <c r="PVB22" s="28"/>
      <c r="PVC22" s="28"/>
      <c r="PVD22" s="28"/>
      <c r="PVE22" s="28"/>
      <c r="PVF22" s="28"/>
      <c r="PVG22" s="28"/>
      <c r="PVH22" s="28"/>
      <c r="PVI22" s="28"/>
      <c r="PVJ22" s="28"/>
      <c r="PVK22" s="109"/>
      <c r="PVL22" s="27"/>
      <c r="PVM22" s="28"/>
      <c r="PVN22" s="25"/>
      <c r="PVO22" s="28"/>
      <c r="PVP22" s="28"/>
      <c r="PVQ22" s="28"/>
      <c r="PVR22" s="28"/>
      <c r="PVS22" s="28"/>
      <c r="PVT22" s="28"/>
      <c r="PVU22" s="28"/>
      <c r="PVV22" s="28"/>
      <c r="PVW22" s="28"/>
      <c r="PVX22" s="109"/>
      <c r="PVY22" s="27"/>
      <c r="PVZ22" s="28"/>
      <c r="PWA22" s="25"/>
      <c r="PWB22" s="28"/>
      <c r="PWC22" s="28"/>
      <c r="PWD22" s="28"/>
      <c r="PWE22" s="28"/>
      <c r="PWF22" s="28"/>
      <c r="PWG22" s="28"/>
      <c r="PWH22" s="28"/>
      <c r="PWI22" s="28"/>
      <c r="PWJ22" s="28"/>
      <c r="PWK22" s="109"/>
      <c r="PWL22" s="27"/>
      <c r="PWM22" s="28"/>
      <c r="PWN22" s="25"/>
      <c r="PWO22" s="28"/>
      <c r="PWP22" s="28"/>
      <c r="PWQ22" s="28"/>
      <c r="PWR22" s="28"/>
      <c r="PWS22" s="28"/>
      <c r="PWT22" s="28"/>
      <c r="PWU22" s="28"/>
      <c r="PWV22" s="28"/>
      <c r="PWW22" s="28"/>
      <c r="PWX22" s="109"/>
      <c r="PWY22" s="27"/>
      <c r="PWZ22" s="28"/>
      <c r="PXA22" s="25"/>
      <c r="PXB22" s="28"/>
      <c r="PXC22" s="28"/>
      <c r="PXD22" s="28"/>
      <c r="PXE22" s="28"/>
      <c r="PXF22" s="28"/>
      <c r="PXG22" s="28"/>
      <c r="PXH22" s="28"/>
      <c r="PXI22" s="28"/>
      <c r="PXJ22" s="28"/>
      <c r="PXK22" s="109"/>
      <c r="PXL22" s="27"/>
      <c r="PXM22" s="28"/>
      <c r="PXN22" s="25"/>
      <c r="PXO22" s="28"/>
      <c r="PXP22" s="28"/>
      <c r="PXQ22" s="28"/>
      <c r="PXR22" s="28"/>
      <c r="PXS22" s="28"/>
      <c r="PXT22" s="28"/>
      <c r="PXU22" s="28"/>
      <c r="PXV22" s="28"/>
      <c r="PXW22" s="28"/>
      <c r="PXX22" s="109"/>
      <c r="PXY22" s="27"/>
      <c r="PXZ22" s="28"/>
      <c r="PYA22" s="25"/>
      <c r="PYB22" s="28"/>
      <c r="PYC22" s="28"/>
      <c r="PYD22" s="28"/>
      <c r="PYE22" s="28"/>
      <c r="PYF22" s="28"/>
      <c r="PYG22" s="28"/>
      <c r="PYH22" s="28"/>
      <c r="PYI22" s="28"/>
      <c r="PYJ22" s="28"/>
      <c r="PYK22" s="109"/>
      <c r="PYL22" s="27"/>
      <c r="PYM22" s="28"/>
      <c r="PYN22" s="25"/>
      <c r="PYO22" s="28"/>
      <c r="PYP22" s="28"/>
      <c r="PYQ22" s="28"/>
      <c r="PYR22" s="28"/>
      <c r="PYS22" s="28"/>
      <c r="PYT22" s="28"/>
      <c r="PYU22" s="28"/>
      <c r="PYV22" s="28"/>
      <c r="PYW22" s="28"/>
      <c r="PYX22" s="109"/>
      <c r="PYY22" s="27"/>
      <c r="PYZ22" s="28"/>
      <c r="PZA22" s="25"/>
      <c r="PZB22" s="28"/>
      <c r="PZC22" s="28"/>
      <c r="PZD22" s="28"/>
      <c r="PZE22" s="28"/>
      <c r="PZF22" s="28"/>
      <c r="PZG22" s="28"/>
      <c r="PZH22" s="28"/>
      <c r="PZI22" s="28"/>
      <c r="PZJ22" s="28"/>
      <c r="PZK22" s="109"/>
      <c r="PZL22" s="27"/>
      <c r="PZM22" s="28"/>
      <c r="PZN22" s="25"/>
      <c r="PZO22" s="28"/>
      <c r="PZP22" s="28"/>
      <c r="PZQ22" s="28"/>
      <c r="PZR22" s="28"/>
      <c r="PZS22" s="28"/>
      <c r="PZT22" s="28"/>
      <c r="PZU22" s="28"/>
      <c r="PZV22" s="28"/>
      <c r="PZW22" s="28"/>
      <c r="PZX22" s="109"/>
      <c r="PZY22" s="27"/>
      <c r="PZZ22" s="28"/>
      <c r="QAA22" s="25"/>
      <c r="QAB22" s="28"/>
      <c r="QAC22" s="28"/>
      <c r="QAD22" s="28"/>
      <c r="QAE22" s="28"/>
      <c r="QAF22" s="28"/>
      <c r="QAG22" s="28"/>
      <c r="QAH22" s="28"/>
      <c r="QAI22" s="28"/>
      <c r="QAJ22" s="28"/>
      <c r="QAK22" s="109"/>
      <c r="QAL22" s="27"/>
      <c r="QAM22" s="28"/>
      <c r="QAN22" s="25"/>
      <c r="QAO22" s="28"/>
      <c r="QAP22" s="28"/>
      <c r="QAQ22" s="28"/>
      <c r="QAR22" s="28"/>
      <c r="QAS22" s="28"/>
      <c r="QAT22" s="28"/>
      <c r="QAU22" s="28"/>
      <c r="QAV22" s="28"/>
      <c r="QAW22" s="28"/>
      <c r="QAX22" s="109"/>
      <c r="QAY22" s="27"/>
      <c r="QAZ22" s="28"/>
      <c r="QBA22" s="25"/>
      <c r="QBB22" s="28"/>
      <c r="QBC22" s="28"/>
      <c r="QBD22" s="28"/>
      <c r="QBE22" s="28"/>
      <c r="QBF22" s="28"/>
      <c r="QBG22" s="28"/>
      <c r="QBH22" s="28"/>
      <c r="QBI22" s="28"/>
      <c r="QBJ22" s="28"/>
      <c r="QBK22" s="109"/>
      <c r="QBL22" s="27"/>
      <c r="QBM22" s="28"/>
      <c r="QBN22" s="25"/>
      <c r="QBO22" s="28"/>
      <c r="QBP22" s="28"/>
      <c r="QBQ22" s="28"/>
      <c r="QBR22" s="28"/>
      <c r="QBS22" s="28"/>
      <c r="QBT22" s="28"/>
      <c r="QBU22" s="28"/>
      <c r="QBV22" s="28"/>
      <c r="QBW22" s="28"/>
      <c r="QBX22" s="109"/>
      <c r="QBY22" s="27"/>
      <c r="QBZ22" s="28"/>
      <c r="QCA22" s="25"/>
      <c r="QCB22" s="28"/>
      <c r="QCC22" s="28"/>
      <c r="QCD22" s="28"/>
      <c r="QCE22" s="28"/>
      <c r="QCF22" s="28"/>
      <c r="QCG22" s="28"/>
      <c r="QCH22" s="28"/>
      <c r="QCI22" s="28"/>
      <c r="QCJ22" s="28"/>
      <c r="QCK22" s="109"/>
      <c r="QCL22" s="27"/>
      <c r="QCM22" s="28"/>
      <c r="QCN22" s="25"/>
      <c r="QCO22" s="28"/>
      <c r="QCP22" s="28"/>
      <c r="QCQ22" s="28"/>
      <c r="QCR22" s="28"/>
      <c r="QCS22" s="28"/>
      <c r="QCT22" s="28"/>
      <c r="QCU22" s="28"/>
      <c r="QCV22" s="28"/>
      <c r="QCW22" s="28"/>
      <c r="QCX22" s="109"/>
      <c r="QCY22" s="27"/>
      <c r="QCZ22" s="28"/>
      <c r="QDA22" s="25"/>
      <c r="QDB22" s="28"/>
      <c r="QDC22" s="28"/>
      <c r="QDD22" s="28"/>
      <c r="QDE22" s="28"/>
      <c r="QDF22" s="28"/>
      <c r="QDG22" s="28"/>
      <c r="QDH22" s="28"/>
      <c r="QDI22" s="28"/>
      <c r="QDJ22" s="28"/>
      <c r="QDK22" s="109"/>
      <c r="QDL22" s="27"/>
      <c r="QDM22" s="28"/>
      <c r="QDN22" s="25"/>
      <c r="QDO22" s="28"/>
      <c r="QDP22" s="28"/>
      <c r="QDQ22" s="28"/>
      <c r="QDR22" s="28"/>
      <c r="QDS22" s="28"/>
      <c r="QDT22" s="28"/>
      <c r="QDU22" s="28"/>
      <c r="QDV22" s="28"/>
      <c r="QDW22" s="28"/>
      <c r="QDX22" s="109"/>
      <c r="QDY22" s="27"/>
      <c r="QDZ22" s="28"/>
      <c r="QEA22" s="25"/>
      <c r="QEB22" s="28"/>
      <c r="QEC22" s="28"/>
      <c r="QED22" s="28"/>
      <c r="QEE22" s="28"/>
      <c r="QEF22" s="28"/>
      <c r="QEG22" s="28"/>
      <c r="QEH22" s="28"/>
      <c r="QEI22" s="28"/>
      <c r="QEJ22" s="28"/>
      <c r="QEK22" s="109"/>
      <c r="QEL22" s="27"/>
      <c r="QEM22" s="28"/>
      <c r="QEN22" s="25"/>
      <c r="QEO22" s="28"/>
      <c r="QEP22" s="28"/>
      <c r="QEQ22" s="28"/>
      <c r="QER22" s="28"/>
      <c r="QES22" s="28"/>
      <c r="QET22" s="28"/>
      <c r="QEU22" s="28"/>
      <c r="QEV22" s="28"/>
      <c r="QEW22" s="28"/>
      <c r="QEX22" s="109"/>
      <c r="QEY22" s="27"/>
      <c r="QEZ22" s="28"/>
      <c r="QFA22" s="25"/>
      <c r="QFB22" s="28"/>
      <c r="QFC22" s="28"/>
      <c r="QFD22" s="28"/>
      <c r="QFE22" s="28"/>
      <c r="QFF22" s="28"/>
      <c r="QFG22" s="28"/>
      <c r="QFH22" s="28"/>
      <c r="QFI22" s="28"/>
      <c r="QFJ22" s="28"/>
      <c r="QFK22" s="109"/>
      <c r="QFL22" s="27"/>
      <c r="QFM22" s="28"/>
      <c r="QFN22" s="25"/>
      <c r="QFO22" s="28"/>
      <c r="QFP22" s="28"/>
      <c r="QFQ22" s="28"/>
      <c r="QFR22" s="28"/>
      <c r="QFS22" s="28"/>
      <c r="QFT22" s="28"/>
      <c r="QFU22" s="28"/>
      <c r="QFV22" s="28"/>
      <c r="QFW22" s="28"/>
      <c r="QFX22" s="109"/>
      <c r="QFY22" s="27"/>
      <c r="QFZ22" s="28"/>
      <c r="QGA22" s="25"/>
      <c r="QGB22" s="28"/>
      <c r="QGC22" s="28"/>
      <c r="QGD22" s="28"/>
      <c r="QGE22" s="28"/>
      <c r="QGF22" s="28"/>
      <c r="QGG22" s="28"/>
      <c r="QGH22" s="28"/>
      <c r="QGI22" s="28"/>
      <c r="QGJ22" s="28"/>
      <c r="QGK22" s="109"/>
      <c r="QGL22" s="27"/>
      <c r="QGM22" s="28"/>
      <c r="QGN22" s="25"/>
      <c r="QGO22" s="28"/>
      <c r="QGP22" s="28"/>
      <c r="QGQ22" s="28"/>
      <c r="QGR22" s="28"/>
      <c r="QGS22" s="28"/>
      <c r="QGT22" s="28"/>
      <c r="QGU22" s="28"/>
      <c r="QGV22" s="28"/>
      <c r="QGW22" s="28"/>
      <c r="QGX22" s="109"/>
      <c r="QGY22" s="27"/>
      <c r="QGZ22" s="28"/>
      <c r="QHA22" s="25"/>
      <c r="QHB22" s="28"/>
      <c r="QHC22" s="28"/>
      <c r="QHD22" s="28"/>
      <c r="QHE22" s="28"/>
      <c r="QHF22" s="28"/>
      <c r="QHG22" s="28"/>
      <c r="QHH22" s="28"/>
      <c r="QHI22" s="28"/>
      <c r="QHJ22" s="28"/>
      <c r="QHK22" s="109"/>
      <c r="QHL22" s="27"/>
      <c r="QHM22" s="28"/>
      <c r="QHN22" s="25"/>
      <c r="QHO22" s="28"/>
      <c r="QHP22" s="28"/>
      <c r="QHQ22" s="28"/>
      <c r="QHR22" s="28"/>
      <c r="QHS22" s="28"/>
      <c r="QHT22" s="28"/>
      <c r="QHU22" s="28"/>
      <c r="QHV22" s="28"/>
      <c r="QHW22" s="28"/>
      <c r="QHX22" s="109"/>
      <c r="QHY22" s="27"/>
      <c r="QHZ22" s="28"/>
      <c r="QIA22" s="25"/>
      <c r="QIB22" s="28"/>
      <c r="QIC22" s="28"/>
      <c r="QID22" s="28"/>
      <c r="QIE22" s="28"/>
      <c r="QIF22" s="28"/>
      <c r="QIG22" s="28"/>
      <c r="QIH22" s="28"/>
      <c r="QII22" s="28"/>
      <c r="QIJ22" s="28"/>
      <c r="QIK22" s="109"/>
      <c r="QIL22" s="27"/>
      <c r="QIM22" s="28"/>
      <c r="QIN22" s="25"/>
      <c r="QIO22" s="28"/>
      <c r="QIP22" s="28"/>
      <c r="QIQ22" s="28"/>
      <c r="QIR22" s="28"/>
      <c r="QIS22" s="28"/>
      <c r="QIT22" s="28"/>
      <c r="QIU22" s="28"/>
      <c r="QIV22" s="28"/>
      <c r="QIW22" s="28"/>
      <c r="QIX22" s="109"/>
      <c r="QIY22" s="27"/>
      <c r="QIZ22" s="28"/>
      <c r="QJA22" s="25"/>
      <c r="QJB22" s="28"/>
      <c r="QJC22" s="28"/>
      <c r="QJD22" s="28"/>
      <c r="QJE22" s="28"/>
      <c r="QJF22" s="28"/>
      <c r="QJG22" s="28"/>
      <c r="QJH22" s="28"/>
      <c r="QJI22" s="28"/>
      <c r="QJJ22" s="28"/>
      <c r="QJK22" s="109"/>
      <c r="QJL22" s="27"/>
      <c r="QJM22" s="28"/>
      <c r="QJN22" s="25"/>
      <c r="QJO22" s="28"/>
      <c r="QJP22" s="28"/>
      <c r="QJQ22" s="28"/>
      <c r="QJR22" s="28"/>
      <c r="QJS22" s="28"/>
      <c r="QJT22" s="28"/>
      <c r="QJU22" s="28"/>
      <c r="QJV22" s="28"/>
      <c r="QJW22" s="28"/>
      <c r="QJX22" s="109"/>
      <c r="QJY22" s="27"/>
      <c r="QJZ22" s="28"/>
      <c r="QKA22" s="25"/>
      <c r="QKB22" s="28"/>
      <c r="QKC22" s="28"/>
      <c r="QKD22" s="28"/>
      <c r="QKE22" s="28"/>
      <c r="QKF22" s="28"/>
      <c r="QKG22" s="28"/>
      <c r="QKH22" s="28"/>
      <c r="QKI22" s="28"/>
      <c r="QKJ22" s="28"/>
      <c r="QKK22" s="109"/>
      <c r="QKL22" s="27"/>
      <c r="QKM22" s="28"/>
      <c r="QKN22" s="25"/>
      <c r="QKO22" s="28"/>
      <c r="QKP22" s="28"/>
      <c r="QKQ22" s="28"/>
      <c r="QKR22" s="28"/>
      <c r="QKS22" s="28"/>
      <c r="QKT22" s="28"/>
      <c r="QKU22" s="28"/>
      <c r="QKV22" s="28"/>
      <c r="QKW22" s="28"/>
      <c r="QKX22" s="109"/>
      <c r="QKY22" s="27"/>
      <c r="QKZ22" s="28"/>
      <c r="QLA22" s="25"/>
      <c r="QLB22" s="28"/>
      <c r="QLC22" s="28"/>
      <c r="QLD22" s="28"/>
      <c r="QLE22" s="28"/>
      <c r="QLF22" s="28"/>
      <c r="QLG22" s="28"/>
      <c r="QLH22" s="28"/>
      <c r="QLI22" s="28"/>
      <c r="QLJ22" s="28"/>
      <c r="QLK22" s="109"/>
      <c r="QLL22" s="27"/>
      <c r="QLM22" s="28"/>
      <c r="QLN22" s="25"/>
      <c r="QLO22" s="28"/>
      <c r="QLP22" s="28"/>
      <c r="QLQ22" s="28"/>
      <c r="QLR22" s="28"/>
      <c r="QLS22" s="28"/>
      <c r="QLT22" s="28"/>
      <c r="QLU22" s="28"/>
      <c r="QLV22" s="28"/>
      <c r="QLW22" s="28"/>
      <c r="QLX22" s="109"/>
      <c r="QLY22" s="27"/>
      <c r="QLZ22" s="28"/>
      <c r="QMA22" s="25"/>
      <c r="QMB22" s="28"/>
      <c r="QMC22" s="28"/>
      <c r="QMD22" s="28"/>
      <c r="QME22" s="28"/>
      <c r="QMF22" s="28"/>
      <c r="QMG22" s="28"/>
      <c r="QMH22" s="28"/>
      <c r="QMI22" s="28"/>
      <c r="QMJ22" s="28"/>
      <c r="QMK22" s="109"/>
      <c r="QML22" s="27"/>
      <c r="QMM22" s="28"/>
      <c r="QMN22" s="25"/>
      <c r="QMO22" s="28"/>
      <c r="QMP22" s="28"/>
      <c r="QMQ22" s="28"/>
      <c r="QMR22" s="28"/>
      <c r="QMS22" s="28"/>
      <c r="QMT22" s="28"/>
      <c r="QMU22" s="28"/>
      <c r="QMV22" s="28"/>
      <c r="QMW22" s="28"/>
      <c r="QMX22" s="109"/>
      <c r="QMY22" s="27"/>
      <c r="QMZ22" s="28"/>
      <c r="QNA22" s="25"/>
      <c r="QNB22" s="28"/>
      <c r="QNC22" s="28"/>
      <c r="QND22" s="28"/>
      <c r="QNE22" s="28"/>
      <c r="QNF22" s="28"/>
      <c r="QNG22" s="28"/>
      <c r="QNH22" s="28"/>
      <c r="QNI22" s="28"/>
      <c r="QNJ22" s="28"/>
      <c r="QNK22" s="109"/>
      <c r="QNL22" s="27"/>
      <c r="QNM22" s="28"/>
      <c r="QNN22" s="25"/>
      <c r="QNO22" s="28"/>
      <c r="QNP22" s="28"/>
      <c r="QNQ22" s="28"/>
      <c r="QNR22" s="28"/>
      <c r="QNS22" s="28"/>
      <c r="QNT22" s="28"/>
      <c r="QNU22" s="28"/>
      <c r="QNV22" s="28"/>
      <c r="QNW22" s="28"/>
      <c r="QNX22" s="109"/>
      <c r="QNY22" s="27"/>
      <c r="QNZ22" s="28"/>
      <c r="QOA22" s="25"/>
      <c r="QOB22" s="28"/>
      <c r="QOC22" s="28"/>
      <c r="QOD22" s="28"/>
      <c r="QOE22" s="28"/>
      <c r="QOF22" s="28"/>
      <c r="QOG22" s="28"/>
      <c r="QOH22" s="28"/>
      <c r="QOI22" s="28"/>
      <c r="QOJ22" s="28"/>
      <c r="QOK22" s="109"/>
      <c r="QOL22" s="27"/>
      <c r="QOM22" s="28"/>
      <c r="QON22" s="25"/>
      <c r="QOO22" s="28"/>
      <c r="QOP22" s="28"/>
      <c r="QOQ22" s="28"/>
      <c r="QOR22" s="28"/>
      <c r="QOS22" s="28"/>
      <c r="QOT22" s="28"/>
      <c r="QOU22" s="28"/>
      <c r="QOV22" s="28"/>
      <c r="QOW22" s="28"/>
      <c r="QOX22" s="109"/>
      <c r="QOY22" s="27"/>
      <c r="QOZ22" s="28"/>
      <c r="QPA22" s="25"/>
      <c r="QPB22" s="28"/>
      <c r="QPC22" s="28"/>
      <c r="QPD22" s="28"/>
      <c r="QPE22" s="28"/>
      <c r="QPF22" s="28"/>
      <c r="QPG22" s="28"/>
      <c r="QPH22" s="28"/>
      <c r="QPI22" s="28"/>
      <c r="QPJ22" s="28"/>
      <c r="QPK22" s="109"/>
      <c r="QPL22" s="27"/>
      <c r="QPM22" s="28"/>
      <c r="QPN22" s="25"/>
      <c r="QPO22" s="28"/>
      <c r="QPP22" s="28"/>
      <c r="QPQ22" s="28"/>
      <c r="QPR22" s="28"/>
      <c r="QPS22" s="28"/>
      <c r="QPT22" s="28"/>
      <c r="QPU22" s="28"/>
      <c r="QPV22" s="28"/>
      <c r="QPW22" s="28"/>
      <c r="QPX22" s="109"/>
      <c r="QPY22" s="27"/>
      <c r="QPZ22" s="28"/>
      <c r="QQA22" s="25"/>
      <c r="QQB22" s="28"/>
      <c r="QQC22" s="28"/>
      <c r="QQD22" s="28"/>
      <c r="QQE22" s="28"/>
      <c r="QQF22" s="28"/>
      <c r="QQG22" s="28"/>
      <c r="QQH22" s="28"/>
      <c r="QQI22" s="28"/>
      <c r="QQJ22" s="28"/>
      <c r="QQK22" s="109"/>
      <c r="QQL22" s="27"/>
      <c r="QQM22" s="28"/>
      <c r="QQN22" s="25"/>
      <c r="QQO22" s="28"/>
      <c r="QQP22" s="28"/>
      <c r="QQQ22" s="28"/>
      <c r="QQR22" s="28"/>
      <c r="QQS22" s="28"/>
      <c r="QQT22" s="28"/>
      <c r="QQU22" s="28"/>
      <c r="QQV22" s="28"/>
      <c r="QQW22" s="28"/>
      <c r="QQX22" s="109"/>
      <c r="QQY22" s="27"/>
      <c r="QQZ22" s="28"/>
      <c r="QRA22" s="25"/>
      <c r="QRB22" s="28"/>
      <c r="QRC22" s="28"/>
      <c r="QRD22" s="28"/>
      <c r="QRE22" s="28"/>
      <c r="QRF22" s="28"/>
      <c r="QRG22" s="28"/>
      <c r="QRH22" s="28"/>
      <c r="QRI22" s="28"/>
      <c r="QRJ22" s="28"/>
      <c r="QRK22" s="109"/>
      <c r="QRL22" s="27"/>
      <c r="QRM22" s="28"/>
      <c r="QRN22" s="25"/>
      <c r="QRO22" s="28"/>
      <c r="QRP22" s="28"/>
      <c r="QRQ22" s="28"/>
      <c r="QRR22" s="28"/>
      <c r="QRS22" s="28"/>
      <c r="QRT22" s="28"/>
      <c r="QRU22" s="28"/>
      <c r="QRV22" s="28"/>
      <c r="QRW22" s="28"/>
      <c r="QRX22" s="109"/>
      <c r="QRY22" s="27"/>
      <c r="QRZ22" s="28"/>
      <c r="QSA22" s="25"/>
      <c r="QSB22" s="28"/>
      <c r="QSC22" s="28"/>
      <c r="QSD22" s="28"/>
      <c r="QSE22" s="28"/>
      <c r="QSF22" s="28"/>
      <c r="QSG22" s="28"/>
      <c r="QSH22" s="28"/>
      <c r="QSI22" s="28"/>
      <c r="QSJ22" s="28"/>
      <c r="QSK22" s="109"/>
      <c r="QSL22" s="27"/>
      <c r="QSM22" s="28"/>
      <c r="QSN22" s="25"/>
      <c r="QSO22" s="28"/>
      <c r="QSP22" s="28"/>
      <c r="QSQ22" s="28"/>
      <c r="QSR22" s="28"/>
      <c r="QSS22" s="28"/>
      <c r="QST22" s="28"/>
      <c r="QSU22" s="28"/>
      <c r="QSV22" s="28"/>
      <c r="QSW22" s="28"/>
      <c r="QSX22" s="109"/>
      <c r="QSY22" s="27"/>
      <c r="QSZ22" s="28"/>
      <c r="QTA22" s="25"/>
      <c r="QTB22" s="28"/>
      <c r="QTC22" s="28"/>
      <c r="QTD22" s="28"/>
      <c r="QTE22" s="28"/>
      <c r="QTF22" s="28"/>
      <c r="QTG22" s="28"/>
      <c r="QTH22" s="28"/>
      <c r="QTI22" s="28"/>
      <c r="QTJ22" s="28"/>
      <c r="QTK22" s="109"/>
      <c r="QTL22" s="27"/>
      <c r="QTM22" s="28"/>
      <c r="QTN22" s="25"/>
      <c r="QTO22" s="28"/>
      <c r="QTP22" s="28"/>
      <c r="QTQ22" s="28"/>
      <c r="QTR22" s="28"/>
      <c r="QTS22" s="28"/>
      <c r="QTT22" s="28"/>
      <c r="QTU22" s="28"/>
      <c r="QTV22" s="28"/>
      <c r="QTW22" s="28"/>
      <c r="QTX22" s="109"/>
      <c r="QTY22" s="27"/>
      <c r="QTZ22" s="28"/>
      <c r="QUA22" s="25"/>
      <c r="QUB22" s="28"/>
      <c r="QUC22" s="28"/>
      <c r="QUD22" s="28"/>
      <c r="QUE22" s="28"/>
      <c r="QUF22" s="28"/>
      <c r="QUG22" s="28"/>
      <c r="QUH22" s="28"/>
      <c r="QUI22" s="28"/>
      <c r="QUJ22" s="28"/>
      <c r="QUK22" s="109"/>
      <c r="QUL22" s="27"/>
      <c r="QUM22" s="28"/>
      <c r="QUN22" s="25"/>
      <c r="QUO22" s="28"/>
      <c r="QUP22" s="28"/>
      <c r="QUQ22" s="28"/>
      <c r="QUR22" s="28"/>
      <c r="QUS22" s="28"/>
      <c r="QUT22" s="28"/>
      <c r="QUU22" s="28"/>
      <c r="QUV22" s="28"/>
      <c r="QUW22" s="28"/>
      <c r="QUX22" s="109"/>
      <c r="QUY22" s="27"/>
      <c r="QUZ22" s="28"/>
      <c r="QVA22" s="25"/>
      <c r="QVB22" s="28"/>
      <c r="QVC22" s="28"/>
      <c r="QVD22" s="28"/>
      <c r="QVE22" s="28"/>
      <c r="QVF22" s="28"/>
      <c r="QVG22" s="28"/>
      <c r="QVH22" s="28"/>
      <c r="QVI22" s="28"/>
      <c r="QVJ22" s="28"/>
      <c r="QVK22" s="109"/>
      <c r="QVL22" s="27"/>
      <c r="QVM22" s="28"/>
      <c r="QVN22" s="25"/>
      <c r="QVO22" s="28"/>
      <c r="QVP22" s="28"/>
      <c r="QVQ22" s="28"/>
      <c r="QVR22" s="28"/>
      <c r="QVS22" s="28"/>
      <c r="QVT22" s="28"/>
      <c r="QVU22" s="28"/>
      <c r="QVV22" s="28"/>
      <c r="QVW22" s="28"/>
      <c r="QVX22" s="109"/>
      <c r="QVY22" s="27"/>
      <c r="QVZ22" s="28"/>
      <c r="QWA22" s="25"/>
      <c r="QWB22" s="28"/>
      <c r="QWC22" s="28"/>
      <c r="QWD22" s="28"/>
      <c r="QWE22" s="28"/>
      <c r="QWF22" s="28"/>
      <c r="QWG22" s="28"/>
      <c r="QWH22" s="28"/>
      <c r="QWI22" s="28"/>
      <c r="QWJ22" s="28"/>
      <c r="QWK22" s="109"/>
      <c r="QWL22" s="27"/>
      <c r="QWM22" s="28"/>
      <c r="QWN22" s="25"/>
      <c r="QWO22" s="28"/>
      <c r="QWP22" s="28"/>
      <c r="QWQ22" s="28"/>
      <c r="QWR22" s="28"/>
      <c r="QWS22" s="28"/>
      <c r="QWT22" s="28"/>
      <c r="QWU22" s="28"/>
      <c r="QWV22" s="28"/>
      <c r="QWW22" s="28"/>
      <c r="QWX22" s="109"/>
      <c r="QWY22" s="27"/>
      <c r="QWZ22" s="28"/>
      <c r="QXA22" s="25"/>
      <c r="QXB22" s="28"/>
      <c r="QXC22" s="28"/>
      <c r="QXD22" s="28"/>
      <c r="QXE22" s="28"/>
      <c r="QXF22" s="28"/>
      <c r="QXG22" s="28"/>
      <c r="QXH22" s="28"/>
      <c r="QXI22" s="28"/>
      <c r="QXJ22" s="28"/>
      <c r="QXK22" s="109"/>
      <c r="QXL22" s="27"/>
      <c r="QXM22" s="28"/>
      <c r="QXN22" s="25"/>
      <c r="QXO22" s="28"/>
      <c r="QXP22" s="28"/>
      <c r="QXQ22" s="28"/>
      <c r="QXR22" s="28"/>
      <c r="QXS22" s="28"/>
      <c r="QXT22" s="28"/>
      <c r="QXU22" s="28"/>
      <c r="QXV22" s="28"/>
      <c r="QXW22" s="28"/>
      <c r="QXX22" s="109"/>
      <c r="QXY22" s="27"/>
      <c r="QXZ22" s="28"/>
      <c r="QYA22" s="25"/>
      <c r="QYB22" s="28"/>
      <c r="QYC22" s="28"/>
      <c r="QYD22" s="28"/>
      <c r="QYE22" s="28"/>
      <c r="QYF22" s="28"/>
      <c r="QYG22" s="28"/>
      <c r="QYH22" s="28"/>
      <c r="QYI22" s="28"/>
      <c r="QYJ22" s="28"/>
      <c r="QYK22" s="109"/>
      <c r="QYL22" s="27"/>
      <c r="QYM22" s="28"/>
      <c r="QYN22" s="25"/>
      <c r="QYO22" s="28"/>
      <c r="QYP22" s="28"/>
      <c r="QYQ22" s="28"/>
      <c r="QYR22" s="28"/>
      <c r="QYS22" s="28"/>
      <c r="QYT22" s="28"/>
      <c r="QYU22" s="28"/>
      <c r="QYV22" s="28"/>
      <c r="QYW22" s="28"/>
      <c r="QYX22" s="109"/>
      <c r="QYY22" s="27"/>
      <c r="QYZ22" s="28"/>
      <c r="QZA22" s="25"/>
      <c r="QZB22" s="28"/>
      <c r="QZC22" s="28"/>
      <c r="QZD22" s="28"/>
      <c r="QZE22" s="28"/>
      <c r="QZF22" s="28"/>
      <c r="QZG22" s="28"/>
      <c r="QZH22" s="28"/>
      <c r="QZI22" s="28"/>
      <c r="QZJ22" s="28"/>
      <c r="QZK22" s="109"/>
      <c r="QZL22" s="27"/>
      <c r="QZM22" s="28"/>
      <c r="QZN22" s="25"/>
      <c r="QZO22" s="28"/>
      <c r="QZP22" s="28"/>
      <c r="QZQ22" s="28"/>
      <c r="QZR22" s="28"/>
      <c r="QZS22" s="28"/>
      <c r="QZT22" s="28"/>
      <c r="QZU22" s="28"/>
      <c r="QZV22" s="28"/>
      <c r="QZW22" s="28"/>
      <c r="QZX22" s="109"/>
      <c r="QZY22" s="27"/>
      <c r="QZZ22" s="28"/>
      <c r="RAA22" s="25"/>
      <c r="RAB22" s="28"/>
      <c r="RAC22" s="28"/>
      <c r="RAD22" s="28"/>
      <c r="RAE22" s="28"/>
      <c r="RAF22" s="28"/>
      <c r="RAG22" s="28"/>
      <c r="RAH22" s="28"/>
      <c r="RAI22" s="28"/>
      <c r="RAJ22" s="28"/>
      <c r="RAK22" s="109"/>
      <c r="RAL22" s="27"/>
      <c r="RAM22" s="28"/>
      <c r="RAN22" s="25"/>
      <c r="RAO22" s="28"/>
      <c r="RAP22" s="28"/>
      <c r="RAQ22" s="28"/>
      <c r="RAR22" s="28"/>
      <c r="RAS22" s="28"/>
      <c r="RAT22" s="28"/>
      <c r="RAU22" s="28"/>
      <c r="RAV22" s="28"/>
      <c r="RAW22" s="28"/>
      <c r="RAX22" s="109"/>
      <c r="RAY22" s="27"/>
      <c r="RAZ22" s="28"/>
      <c r="RBA22" s="25"/>
      <c r="RBB22" s="28"/>
      <c r="RBC22" s="28"/>
      <c r="RBD22" s="28"/>
      <c r="RBE22" s="28"/>
      <c r="RBF22" s="28"/>
      <c r="RBG22" s="28"/>
      <c r="RBH22" s="28"/>
      <c r="RBI22" s="28"/>
      <c r="RBJ22" s="28"/>
      <c r="RBK22" s="109"/>
      <c r="RBL22" s="27"/>
      <c r="RBM22" s="28"/>
      <c r="RBN22" s="25"/>
      <c r="RBO22" s="28"/>
      <c r="RBP22" s="28"/>
      <c r="RBQ22" s="28"/>
      <c r="RBR22" s="28"/>
      <c r="RBS22" s="28"/>
      <c r="RBT22" s="28"/>
      <c r="RBU22" s="28"/>
      <c r="RBV22" s="28"/>
      <c r="RBW22" s="28"/>
      <c r="RBX22" s="109"/>
      <c r="RBY22" s="27"/>
      <c r="RBZ22" s="28"/>
      <c r="RCA22" s="25"/>
      <c r="RCB22" s="28"/>
      <c r="RCC22" s="28"/>
      <c r="RCD22" s="28"/>
      <c r="RCE22" s="28"/>
      <c r="RCF22" s="28"/>
      <c r="RCG22" s="28"/>
      <c r="RCH22" s="28"/>
      <c r="RCI22" s="28"/>
      <c r="RCJ22" s="28"/>
      <c r="RCK22" s="109"/>
      <c r="RCL22" s="27"/>
      <c r="RCM22" s="28"/>
      <c r="RCN22" s="25"/>
      <c r="RCO22" s="28"/>
      <c r="RCP22" s="28"/>
      <c r="RCQ22" s="28"/>
      <c r="RCR22" s="28"/>
      <c r="RCS22" s="28"/>
      <c r="RCT22" s="28"/>
      <c r="RCU22" s="28"/>
      <c r="RCV22" s="28"/>
      <c r="RCW22" s="28"/>
      <c r="RCX22" s="109"/>
      <c r="RCY22" s="27"/>
      <c r="RCZ22" s="28"/>
      <c r="RDA22" s="25"/>
      <c r="RDB22" s="28"/>
      <c r="RDC22" s="28"/>
      <c r="RDD22" s="28"/>
      <c r="RDE22" s="28"/>
      <c r="RDF22" s="28"/>
      <c r="RDG22" s="28"/>
      <c r="RDH22" s="28"/>
      <c r="RDI22" s="28"/>
      <c r="RDJ22" s="28"/>
      <c r="RDK22" s="109"/>
      <c r="RDL22" s="27"/>
      <c r="RDM22" s="28"/>
      <c r="RDN22" s="25"/>
      <c r="RDO22" s="28"/>
      <c r="RDP22" s="28"/>
      <c r="RDQ22" s="28"/>
      <c r="RDR22" s="28"/>
      <c r="RDS22" s="28"/>
      <c r="RDT22" s="28"/>
      <c r="RDU22" s="28"/>
      <c r="RDV22" s="28"/>
      <c r="RDW22" s="28"/>
      <c r="RDX22" s="109"/>
      <c r="RDY22" s="27"/>
      <c r="RDZ22" s="28"/>
      <c r="REA22" s="25"/>
      <c r="REB22" s="28"/>
      <c r="REC22" s="28"/>
      <c r="RED22" s="28"/>
      <c r="REE22" s="28"/>
      <c r="REF22" s="28"/>
      <c r="REG22" s="28"/>
      <c r="REH22" s="28"/>
      <c r="REI22" s="28"/>
      <c r="REJ22" s="28"/>
      <c r="REK22" s="109"/>
      <c r="REL22" s="27"/>
      <c r="REM22" s="28"/>
      <c r="REN22" s="25"/>
      <c r="REO22" s="28"/>
      <c r="REP22" s="28"/>
      <c r="REQ22" s="28"/>
      <c r="RER22" s="28"/>
      <c r="RES22" s="28"/>
      <c r="RET22" s="28"/>
      <c r="REU22" s="28"/>
      <c r="REV22" s="28"/>
      <c r="REW22" s="28"/>
      <c r="REX22" s="109"/>
      <c r="REY22" s="27"/>
      <c r="REZ22" s="28"/>
      <c r="RFA22" s="25"/>
      <c r="RFB22" s="28"/>
      <c r="RFC22" s="28"/>
      <c r="RFD22" s="28"/>
      <c r="RFE22" s="28"/>
      <c r="RFF22" s="28"/>
      <c r="RFG22" s="28"/>
      <c r="RFH22" s="28"/>
      <c r="RFI22" s="28"/>
      <c r="RFJ22" s="28"/>
      <c r="RFK22" s="109"/>
      <c r="RFL22" s="27"/>
      <c r="RFM22" s="28"/>
      <c r="RFN22" s="25"/>
      <c r="RFO22" s="28"/>
      <c r="RFP22" s="28"/>
      <c r="RFQ22" s="28"/>
      <c r="RFR22" s="28"/>
      <c r="RFS22" s="28"/>
      <c r="RFT22" s="28"/>
      <c r="RFU22" s="28"/>
      <c r="RFV22" s="28"/>
      <c r="RFW22" s="28"/>
      <c r="RFX22" s="109"/>
      <c r="RFY22" s="27"/>
      <c r="RFZ22" s="28"/>
      <c r="RGA22" s="25"/>
      <c r="RGB22" s="28"/>
      <c r="RGC22" s="28"/>
      <c r="RGD22" s="28"/>
      <c r="RGE22" s="28"/>
      <c r="RGF22" s="28"/>
      <c r="RGG22" s="28"/>
      <c r="RGH22" s="28"/>
      <c r="RGI22" s="28"/>
      <c r="RGJ22" s="28"/>
      <c r="RGK22" s="109"/>
      <c r="RGL22" s="27"/>
      <c r="RGM22" s="28"/>
      <c r="RGN22" s="25"/>
      <c r="RGO22" s="28"/>
      <c r="RGP22" s="28"/>
      <c r="RGQ22" s="28"/>
      <c r="RGR22" s="28"/>
      <c r="RGS22" s="28"/>
      <c r="RGT22" s="28"/>
      <c r="RGU22" s="28"/>
      <c r="RGV22" s="28"/>
      <c r="RGW22" s="28"/>
      <c r="RGX22" s="109"/>
      <c r="RGY22" s="27"/>
      <c r="RGZ22" s="28"/>
      <c r="RHA22" s="25"/>
      <c r="RHB22" s="28"/>
      <c r="RHC22" s="28"/>
      <c r="RHD22" s="28"/>
      <c r="RHE22" s="28"/>
      <c r="RHF22" s="28"/>
      <c r="RHG22" s="28"/>
      <c r="RHH22" s="28"/>
      <c r="RHI22" s="28"/>
      <c r="RHJ22" s="28"/>
      <c r="RHK22" s="109"/>
      <c r="RHL22" s="27"/>
      <c r="RHM22" s="28"/>
      <c r="RHN22" s="25"/>
      <c r="RHO22" s="28"/>
      <c r="RHP22" s="28"/>
      <c r="RHQ22" s="28"/>
      <c r="RHR22" s="28"/>
      <c r="RHS22" s="28"/>
      <c r="RHT22" s="28"/>
      <c r="RHU22" s="28"/>
      <c r="RHV22" s="28"/>
      <c r="RHW22" s="28"/>
      <c r="RHX22" s="109"/>
      <c r="RHY22" s="27"/>
      <c r="RHZ22" s="28"/>
      <c r="RIA22" s="25"/>
      <c r="RIB22" s="28"/>
      <c r="RIC22" s="28"/>
      <c r="RID22" s="28"/>
      <c r="RIE22" s="28"/>
      <c r="RIF22" s="28"/>
      <c r="RIG22" s="28"/>
      <c r="RIH22" s="28"/>
      <c r="RII22" s="28"/>
      <c r="RIJ22" s="28"/>
      <c r="RIK22" s="109"/>
      <c r="RIL22" s="27"/>
      <c r="RIM22" s="28"/>
      <c r="RIN22" s="25"/>
      <c r="RIO22" s="28"/>
      <c r="RIP22" s="28"/>
      <c r="RIQ22" s="28"/>
      <c r="RIR22" s="28"/>
      <c r="RIS22" s="28"/>
      <c r="RIT22" s="28"/>
      <c r="RIU22" s="28"/>
      <c r="RIV22" s="28"/>
      <c r="RIW22" s="28"/>
      <c r="RIX22" s="109"/>
      <c r="RIY22" s="27"/>
      <c r="RIZ22" s="28"/>
      <c r="RJA22" s="25"/>
      <c r="RJB22" s="28"/>
      <c r="RJC22" s="28"/>
      <c r="RJD22" s="28"/>
      <c r="RJE22" s="28"/>
      <c r="RJF22" s="28"/>
      <c r="RJG22" s="28"/>
      <c r="RJH22" s="28"/>
      <c r="RJI22" s="28"/>
      <c r="RJJ22" s="28"/>
      <c r="RJK22" s="109"/>
      <c r="RJL22" s="27"/>
      <c r="RJM22" s="28"/>
      <c r="RJN22" s="25"/>
      <c r="RJO22" s="28"/>
      <c r="RJP22" s="28"/>
      <c r="RJQ22" s="28"/>
      <c r="RJR22" s="28"/>
      <c r="RJS22" s="28"/>
      <c r="RJT22" s="28"/>
      <c r="RJU22" s="28"/>
      <c r="RJV22" s="28"/>
      <c r="RJW22" s="28"/>
      <c r="RJX22" s="109"/>
      <c r="RJY22" s="27"/>
      <c r="RJZ22" s="28"/>
      <c r="RKA22" s="25"/>
      <c r="RKB22" s="28"/>
      <c r="RKC22" s="28"/>
      <c r="RKD22" s="28"/>
      <c r="RKE22" s="28"/>
      <c r="RKF22" s="28"/>
      <c r="RKG22" s="28"/>
      <c r="RKH22" s="28"/>
      <c r="RKI22" s="28"/>
      <c r="RKJ22" s="28"/>
      <c r="RKK22" s="109"/>
      <c r="RKL22" s="27"/>
      <c r="RKM22" s="28"/>
      <c r="RKN22" s="25"/>
      <c r="RKO22" s="28"/>
      <c r="RKP22" s="28"/>
      <c r="RKQ22" s="28"/>
      <c r="RKR22" s="28"/>
      <c r="RKS22" s="28"/>
      <c r="RKT22" s="28"/>
      <c r="RKU22" s="28"/>
      <c r="RKV22" s="28"/>
      <c r="RKW22" s="28"/>
      <c r="RKX22" s="109"/>
      <c r="RKY22" s="27"/>
      <c r="RKZ22" s="28"/>
      <c r="RLA22" s="25"/>
      <c r="RLB22" s="28"/>
      <c r="RLC22" s="28"/>
      <c r="RLD22" s="28"/>
      <c r="RLE22" s="28"/>
      <c r="RLF22" s="28"/>
      <c r="RLG22" s="28"/>
      <c r="RLH22" s="28"/>
      <c r="RLI22" s="28"/>
      <c r="RLJ22" s="28"/>
      <c r="RLK22" s="109"/>
      <c r="RLL22" s="27"/>
      <c r="RLM22" s="28"/>
      <c r="RLN22" s="25"/>
      <c r="RLO22" s="28"/>
      <c r="RLP22" s="28"/>
      <c r="RLQ22" s="28"/>
      <c r="RLR22" s="28"/>
      <c r="RLS22" s="28"/>
      <c r="RLT22" s="28"/>
      <c r="RLU22" s="28"/>
      <c r="RLV22" s="28"/>
      <c r="RLW22" s="28"/>
      <c r="RLX22" s="109"/>
      <c r="RLY22" s="27"/>
      <c r="RLZ22" s="28"/>
      <c r="RMA22" s="25"/>
      <c r="RMB22" s="28"/>
      <c r="RMC22" s="28"/>
      <c r="RMD22" s="28"/>
      <c r="RME22" s="28"/>
      <c r="RMF22" s="28"/>
      <c r="RMG22" s="28"/>
      <c r="RMH22" s="28"/>
      <c r="RMI22" s="28"/>
      <c r="RMJ22" s="28"/>
      <c r="RMK22" s="109"/>
      <c r="RML22" s="27"/>
      <c r="RMM22" s="28"/>
      <c r="RMN22" s="25"/>
      <c r="RMO22" s="28"/>
      <c r="RMP22" s="28"/>
      <c r="RMQ22" s="28"/>
      <c r="RMR22" s="28"/>
      <c r="RMS22" s="28"/>
      <c r="RMT22" s="28"/>
      <c r="RMU22" s="28"/>
      <c r="RMV22" s="28"/>
      <c r="RMW22" s="28"/>
      <c r="RMX22" s="109"/>
      <c r="RMY22" s="27"/>
      <c r="RMZ22" s="28"/>
      <c r="RNA22" s="25"/>
      <c r="RNB22" s="28"/>
      <c r="RNC22" s="28"/>
      <c r="RND22" s="28"/>
      <c r="RNE22" s="28"/>
      <c r="RNF22" s="28"/>
      <c r="RNG22" s="28"/>
      <c r="RNH22" s="28"/>
      <c r="RNI22" s="28"/>
      <c r="RNJ22" s="28"/>
      <c r="RNK22" s="109"/>
      <c r="RNL22" s="27"/>
      <c r="RNM22" s="28"/>
      <c r="RNN22" s="25"/>
      <c r="RNO22" s="28"/>
      <c r="RNP22" s="28"/>
      <c r="RNQ22" s="28"/>
      <c r="RNR22" s="28"/>
      <c r="RNS22" s="28"/>
      <c r="RNT22" s="28"/>
      <c r="RNU22" s="28"/>
      <c r="RNV22" s="28"/>
      <c r="RNW22" s="28"/>
      <c r="RNX22" s="109"/>
      <c r="RNY22" s="27"/>
      <c r="RNZ22" s="28"/>
      <c r="ROA22" s="25"/>
      <c r="ROB22" s="28"/>
      <c r="ROC22" s="28"/>
      <c r="ROD22" s="28"/>
      <c r="ROE22" s="28"/>
      <c r="ROF22" s="28"/>
      <c r="ROG22" s="28"/>
      <c r="ROH22" s="28"/>
      <c r="ROI22" s="28"/>
      <c r="ROJ22" s="28"/>
      <c r="ROK22" s="109"/>
      <c r="ROL22" s="27"/>
      <c r="ROM22" s="28"/>
      <c r="RON22" s="25"/>
      <c r="ROO22" s="28"/>
      <c r="ROP22" s="28"/>
      <c r="ROQ22" s="28"/>
      <c r="ROR22" s="28"/>
      <c r="ROS22" s="28"/>
      <c r="ROT22" s="28"/>
      <c r="ROU22" s="28"/>
      <c r="ROV22" s="28"/>
      <c r="ROW22" s="28"/>
      <c r="ROX22" s="109"/>
      <c r="ROY22" s="27"/>
      <c r="ROZ22" s="28"/>
      <c r="RPA22" s="25"/>
      <c r="RPB22" s="28"/>
      <c r="RPC22" s="28"/>
      <c r="RPD22" s="28"/>
      <c r="RPE22" s="28"/>
      <c r="RPF22" s="28"/>
      <c r="RPG22" s="28"/>
      <c r="RPH22" s="28"/>
      <c r="RPI22" s="28"/>
      <c r="RPJ22" s="28"/>
      <c r="RPK22" s="109"/>
      <c r="RPL22" s="27"/>
      <c r="RPM22" s="28"/>
      <c r="RPN22" s="25"/>
      <c r="RPO22" s="28"/>
      <c r="RPP22" s="28"/>
      <c r="RPQ22" s="28"/>
      <c r="RPR22" s="28"/>
      <c r="RPS22" s="28"/>
      <c r="RPT22" s="28"/>
      <c r="RPU22" s="28"/>
      <c r="RPV22" s="28"/>
      <c r="RPW22" s="28"/>
      <c r="RPX22" s="109"/>
      <c r="RPY22" s="27"/>
      <c r="RPZ22" s="28"/>
      <c r="RQA22" s="25"/>
      <c r="RQB22" s="28"/>
      <c r="RQC22" s="28"/>
      <c r="RQD22" s="28"/>
      <c r="RQE22" s="28"/>
      <c r="RQF22" s="28"/>
      <c r="RQG22" s="28"/>
      <c r="RQH22" s="28"/>
      <c r="RQI22" s="28"/>
      <c r="RQJ22" s="28"/>
      <c r="RQK22" s="109"/>
      <c r="RQL22" s="27"/>
      <c r="RQM22" s="28"/>
      <c r="RQN22" s="25"/>
      <c r="RQO22" s="28"/>
      <c r="RQP22" s="28"/>
      <c r="RQQ22" s="28"/>
      <c r="RQR22" s="28"/>
      <c r="RQS22" s="28"/>
      <c r="RQT22" s="28"/>
      <c r="RQU22" s="28"/>
      <c r="RQV22" s="28"/>
      <c r="RQW22" s="28"/>
      <c r="RQX22" s="109"/>
      <c r="RQY22" s="27"/>
      <c r="RQZ22" s="28"/>
      <c r="RRA22" s="25"/>
      <c r="RRB22" s="28"/>
      <c r="RRC22" s="28"/>
      <c r="RRD22" s="28"/>
      <c r="RRE22" s="28"/>
      <c r="RRF22" s="28"/>
      <c r="RRG22" s="28"/>
      <c r="RRH22" s="28"/>
      <c r="RRI22" s="28"/>
      <c r="RRJ22" s="28"/>
      <c r="RRK22" s="109"/>
      <c r="RRL22" s="27"/>
      <c r="RRM22" s="28"/>
      <c r="RRN22" s="25"/>
      <c r="RRO22" s="28"/>
      <c r="RRP22" s="28"/>
      <c r="RRQ22" s="28"/>
      <c r="RRR22" s="28"/>
      <c r="RRS22" s="28"/>
      <c r="RRT22" s="28"/>
      <c r="RRU22" s="28"/>
      <c r="RRV22" s="28"/>
      <c r="RRW22" s="28"/>
      <c r="RRX22" s="109"/>
      <c r="RRY22" s="27"/>
      <c r="RRZ22" s="28"/>
      <c r="RSA22" s="25"/>
      <c r="RSB22" s="28"/>
      <c r="RSC22" s="28"/>
      <c r="RSD22" s="28"/>
      <c r="RSE22" s="28"/>
      <c r="RSF22" s="28"/>
      <c r="RSG22" s="28"/>
      <c r="RSH22" s="28"/>
      <c r="RSI22" s="28"/>
      <c r="RSJ22" s="28"/>
      <c r="RSK22" s="109"/>
      <c r="RSL22" s="27"/>
      <c r="RSM22" s="28"/>
      <c r="RSN22" s="25"/>
      <c r="RSO22" s="28"/>
      <c r="RSP22" s="28"/>
      <c r="RSQ22" s="28"/>
      <c r="RSR22" s="28"/>
      <c r="RSS22" s="28"/>
      <c r="RST22" s="28"/>
      <c r="RSU22" s="28"/>
      <c r="RSV22" s="28"/>
      <c r="RSW22" s="28"/>
      <c r="RSX22" s="109"/>
      <c r="RSY22" s="27"/>
      <c r="RSZ22" s="28"/>
      <c r="RTA22" s="25"/>
      <c r="RTB22" s="28"/>
      <c r="RTC22" s="28"/>
      <c r="RTD22" s="28"/>
      <c r="RTE22" s="28"/>
      <c r="RTF22" s="28"/>
      <c r="RTG22" s="28"/>
      <c r="RTH22" s="28"/>
      <c r="RTI22" s="28"/>
      <c r="RTJ22" s="28"/>
      <c r="RTK22" s="109"/>
      <c r="RTL22" s="27"/>
      <c r="RTM22" s="28"/>
      <c r="RTN22" s="25"/>
      <c r="RTO22" s="28"/>
      <c r="RTP22" s="28"/>
      <c r="RTQ22" s="28"/>
      <c r="RTR22" s="28"/>
      <c r="RTS22" s="28"/>
      <c r="RTT22" s="28"/>
      <c r="RTU22" s="28"/>
      <c r="RTV22" s="28"/>
      <c r="RTW22" s="28"/>
      <c r="RTX22" s="109"/>
      <c r="RTY22" s="27"/>
      <c r="RTZ22" s="28"/>
      <c r="RUA22" s="25"/>
      <c r="RUB22" s="28"/>
      <c r="RUC22" s="28"/>
      <c r="RUD22" s="28"/>
      <c r="RUE22" s="28"/>
      <c r="RUF22" s="28"/>
      <c r="RUG22" s="28"/>
      <c r="RUH22" s="28"/>
      <c r="RUI22" s="28"/>
      <c r="RUJ22" s="28"/>
      <c r="RUK22" s="109"/>
      <c r="RUL22" s="27"/>
      <c r="RUM22" s="28"/>
      <c r="RUN22" s="25"/>
      <c r="RUO22" s="28"/>
      <c r="RUP22" s="28"/>
      <c r="RUQ22" s="28"/>
      <c r="RUR22" s="28"/>
      <c r="RUS22" s="28"/>
      <c r="RUT22" s="28"/>
      <c r="RUU22" s="28"/>
      <c r="RUV22" s="28"/>
      <c r="RUW22" s="28"/>
      <c r="RUX22" s="109"/>
      <c r="RUY22" s="27"/>
      <c r="RUZ22" s="28"/>
      <c r="RVA22" s="25"/>
      <c r="RVB22" s="28"/>
      <c r="RVC22" s="28"/>
      <c r="RVD22" s="28"/>
      <c r="RVE22" s="28"/>
      <c r="RVF22" s="28"/>
      <c r="RVG22" s="28"/>
      <c r="RVH22" s="28"/>
      <c r="RVI22" s="28"/>
      <c r="RVJ22" s="28"/>
      <c r="RVK22" s="109"/>
      <c r="RVL22" s="27"/>
      <c r="RVM22" s="28"/>
      <c r="RVN22" s="25"/>
      <c r="RVO22" s="28"/>
      <c r="RVP22" s="28"/>
      <c r="RVQ22" s="28"/>
      <c r="RVR22" s="28"/>
      <c r="RVS22" s="28"/>
      <c r="RVT22" s="28"/>
      <c r="RVU22" s="28"/>
      <c r="RVV22" s="28"/>
      <c r="RVW22" s="28"/>
      <c r="RVX22" s="109"/>
      <c r="RVY22" s="27"/>
      <c r="RVZ22" s="28"/>
      <c r="RWA22" s="25"/>
      <c r="RWB22" s="28"/>
      <c r="RWC22" s="28"/>
      <c r="RWD22" s="28"/>
      <c r="RWE22" s="28"/>
      <c r="RWF22" s="28"/>
      <c r="RWG22" s="28"/>
      <c r="RWH22" s="28"/>
      <c r="RWI22" s="28"/>
      <c r="RWJ22" s="28"/>
      <c r="RWK22" s="109"/>
      <c r="RWL22" s="27"/>
      <c r="RWM22" s="28"/>
      <c r="RWN22" s="25"/>
      <c r="RWO22" s="28"/>
      <c r="RWP22" s="28"/>
      <c r="RWQ22" s="28"/>
      <c r="RWR22" s="28"/>
      <c r="RWS22" s="28"/>
      <c r="RWT22" s="28"/>
      <c r="RWU22" s="28"/>
      <c r="RWV22" s="28"/>
      <c r="RWW22" s="28"/>
      <c r="RWX22" s="109"/>
      <c r="RWY22" s="27"/>
      <c r="RWZ22" s="28"/>
      <c r="RXA22" s="25"/>
      <c r="RXB22" s="28"/>
      <c r="RXC22" s="28"/>
      <c r="RXD22" s="28"/>
      <c r="RXE22" s="28"/>
      <c r="RXF22" s="28"/>
      <c r="RXG22" s="28"/>
      <c r="RXH22" s="28"/>
      <c r="RXI22" s="28"/>
      <c r="RXJ22" s="28"/>
      <c r="RXK22" s="109"/>
      <c r="RXL22" s="27"/>
      <c r="RXM22" s="28"/>
      <c r="RXN22" s="25"/>
      <c r="RXO22" s="28"/>
      <c r="RXP22" s="28"/>
      <c r="RXQ22" s="28"/>
      <c r="RXR22" s="28"/>
      <c r="RXS22" s="28"/>
      <c r="RXT22" s="28"/>
      <c r="RXU22" s="28"/>
      <c r="RXV22" s="28"/>
      <c r="RXW22" s="28"/>
      <c r="RXX22" s="109"/>
      <c r="RXY22" s="27"/>
      <c r="RXZ22" s="28"/>
      <c r="RYA22" s="25"/>
      <c r="RYB22" s="28"/>
      <c r="RYC22" s="28"/>
      <c r="RYD22" s="28"/>
      <c r="RYE22" s="28"/>
      <c r="RYF22" s="28"/>
      <c r="RYG22" s="28"/>
      <c r="RYH22" s="28"/>
      <c r="RYI22" s="28"/>
      <c r="RYJ22" s="28"/>
      <c r="RYK22" s="109"/>
      <c r="RYL22" s="27"/>
      <c r="RYM22" s="28"/>
      <c r="RYN22" s="25"/>
      <c r="RYO22" s="28"/>
      <c r="RYP22" s="28"/>
      <c r="RYQ22" s="28"/>
      <c r="RYR22" s="28"/>
      <c r="RYS22" s="28"/>
      <c r="RYT22" s="28"/>
      <c r="RYU22" s="28"/>
      <c r="RYV22" s="28"/>
      <c r="RYW22" s="28"/>
      <c r="RYX22" s="109"/>
      <c r="RYY22" s="27"/>
      <c r="RYZ22" s="28"/>
      <c r="RZA22" s="25"/>
      <c r="RZB22" s="28"/>
      <c r="RZC22" s="28"/>
      <c r="RZD22" s="28"/>
      <c r="RZE22" s="28"/>
      <c r="RZF22" s="28"/>
      <c r="RZG22" s="28"/>
      <c r="RZH22" s="28"/>
      <c r="RZI22" s="28"/>
      <c r="RZJ22" s="28"/>
      <c r="RZK22" s="109"/>
      <c r="RZL22" s="27"/>
      <c r="RZM22" s="28"/>
      <c r="RZN22" s="25"/>
      <c r="RZO22" s="28"/>
      <c r="RZP22" s="28"/>
      <c r="RZQ22" s="28"/>
      <c r="RZR22" s="28"/>
      <c r="RZS22" s="28"/>
      <c r="RZT22" s="28"/>
      <c r="RZU22" s="28"/>
      <c r="RZV22" s="28"/>
      <c r="RZW22" s="28"/>
      <c r="RZX22" s="109"/>
      <c r="RZY22" s="27"/>
      <c r="RZZ22" s="28"/>
      <c r="SAA22" s="25"/>
      <c r="SAB22" s="28"/>
      <c r="SAC22" s="28"/>
      <c r="SAD22" s="28"/>
      <c r="SAE22" s="28"/>
      <c r="SAF22" s="28"/>
      <c r="SAG22" s="28"/>
      <c r="SAH22" s="28"/>
      <c r="SAI22" s="28"/>
      <c r="SAJ22" s="28"/>
      <c r="SAK22" s="109"/>
      <c r="SAL22" s="27"/>
      <c r="SAM22" s="28"/>
      <c r="SAN22" s="25"/>
      <c r="SAO22" s="28"/>
      <c r="SAP22" s="28"/>
      <c r="SAQ22" s="28"/>
      <c r="SAR22" s="28"/>
      <c r="SAS22" s="28"/>
      <c r="SAT22" s="28"/>
      <c r="SAU22" s="28"/>
      <c r="SAV22" s="28"/>
      <c r="SAW22" s="28"/>
      <c r="SAX22" s="109"/>
      <c r="SAY22" s="27"/>
      <c r="SAZ22" s="28"/>
      <c r="SBA22" s="25"/>
      <c r="SBB22" s="28"/>
      <c r="SBC22" s="28"/>
      <c r="SBD22" s="28"/>
      <c r="SBE22" s="28"/>
      <c r="SBF22" s="28"/>
      <c r="SBG22" s="28"/>
      <c r="SBH22" s="28"/>
      <c r="SBI22" s="28"/>
      <c r="SBJ22" s="28"/>
      <c r="SBK22" s="109"/>
      <c r="SBL22" s="27"/>
      <c r="SBM22" s="28"/>
      <c r="SBN22" s="25"/>
      <c r="SBO22" s="28"/>
      <c r="SBP22" s="28"/>
      <c r="SBQ22" s="28"/>
      <c r="SBR22" s="28"/>
      <c r="SBS22" s="28"/>
      <c r="SBT22" s="28"/>
      <c r="SBU22" s="28"/>
      <c r="SBV22" s="28"/>
      <c r="SBW22" s="28"/>
      <c r="SBX22" s="109"/>
      <c r="SBY22" s="27"/>
      <c r="SBZ22" s="28"/>
      <c r="SCA22" s="25"/>
      <c r="SCB22" s="28"/>
      <c r="SCC22" s="28"/>
      <c r="SCD22" s="28"/>
      <c r="SCE22" s="28"/>
      <c r="SCF22" s="28"/>
      <c r="SCG22" s="28"/>
      <c r="SCH22" s="28"/>
      <c r="SCI22" s="28"/>
      <c r="SCJ22" s="28"/>
      <c r="SCK22" s="109"/>
      <c r="SCL22" s="27"/>
      <c r="SCM22" s="28"/>
      <c r="SCN22" s="25"/>
      <c r="SCO22" s="28"/>
      <c r="SCP22" s="28"/>
      <c r="SCQ22" s="28"/>
      <c r="SCR22" s="28"/>
      <c r="SCS22" s="28"/>
      <c r="SCT22" s="28"/>
      <c r="SCU22" s="28"/>
      <c r="SCV22" s="28"/>
      <c r="SCW22" s="28"/>
      <c r="SCX22" s="109"/>
      <c r="SCY22" s="27"/>
      <c r="SCZ22" s="28"/>
      <c r="SDA22" s="25"/>
      <c r="SDB22" s="28"/>
      <c r="SDC22" s="28"/>
      <c r="SDD22" s="28"/>
      <c r="SDE22" s="28"/>
      <c r="SDF22" s="28"/>
      <c r="SDG22" s="28"/>
      <c r="SDH22" s="28"/>
      <c r="SDI22" s="28"/>
      <c r="SDJ22" s="28"/>
      <c r="SDK22" s="109"/>
      <c r="SDL22" s="27"/>
      <c r="SDM22" s="28"/>
      <c r="SDN22" s="25"/>
      <c r="SDO22" s="28"/>
      <c r="SDP22" s="28"/>
      <c r="SDQ22" s="28"/>
      <c r="SDR22" s="28"/>
      <c r="SDS22" s="28"/>
      <c r="SDT22" s="28"/>
      <c r="SDU22" s="28"/>
      <c r="SDV22" s="28"/>
      <c r="SDW22" s="28"/>
      <c r="SDX22" s="109"/>
      <c r="SDY22" s="27"/>
      <c r="SDZ22" s="28"/>
      <c r="SEA22" s="25"/>
      <c r="SEB22" s="28"/>
      <c r="SEC22" s="28"/>
      <c r="SED22" s="28"/>
      <c r="SEE22" s="28"/>
      <c r="SEF22" s="28"/>
      <c r="SEG22" s="28"/>
      <c r="SEH22" s="28"/>
      <c r="SEI22" s="28"/>
      <c r="SEJ22" s="28"/>
      <c r="SEK22" s="109"/>
      <c r="SEL22" s="27"/>
      <c r="SEM22" s="28"/>
      <c r="SEN22" s="25"/>
      <c r="SEO22" s="28"/>
      <c r="SEP22" s="28"/>
      <c r="SEQ22" s="28"/>
      <c r="SER22" s="28"/>
      <c r="SES22" s="28"/>
      <c r="SET22" s="28"/>
      <c r="SEU22" s="28"/>
      <c r="SEV22" s="28"/>
      <c r="SEW22" s="28"/>
      <c r="SEX22" s="109"/>
      <c r="SEY22" s="27"/>
      <c r="SEZ22" s="28"/>
      <c r="SFA22" s="25"/>
      <c r="SFB22" s="28"/>
      <c r="SFC22" s="28"/>
      <c r="SFD22" s="28"/>
      <c r="SFE22" s="28"/>
      <c r="SFF22" s="28"/>
      <c r="SFG22" s="28"/>
      <c r="SFH22" s="28"/>
      <c r="SFI22" s="28"/>
      <c r="SFJ22" s="28"/>
      <c r="SFK22" s="109"/>
      <c r="SFL22" s="27"/>
      <c r="SFM22" s="28"/>
      <c r="SFN22" s="25"/>
      <c r="SFO22" s="28"/>
      <c r="SFP22" s="28"/>
      <c r="SFQ22" s="28"/>
      <c r="SFR22" s="28"/>
      <c r="SFS22" s="28"/>
      <c r="SFT22" s="28"/>
      <c r="SFU22" s="28"/>
      <c r="SFV22" s="28"/>
      <c r="SFW22" s="28"/>
      <c r="SFX22" s="109"/>
      <c r="SFY22" s="27"/>
      <c r="SFZ22" s="28"/>
      <c r="SGA22" s="25"/>
      <c r="SGB22" s="28"/>
      <c r="SGC22" s="28"/>
      <c r="SGD22" s="28"/>
      <c r="SGE22" s="28"/>
      <c r="SGF22" s="28"/>
      <c r="SGG22" s="28"/>
      <c r="SGH22" s="28"/>
      <c r="SGI22" s="28"/>
      <c r="SGJ22" s="28"/>
      <c r="SGK22" s="109"/>
      <c r="SGL22" s="27"/>
      <c r="SGM22" s="28"/>
      <c r="SGN22" s="25"/>
      <c r="SGO22" s="28"/>
      <c r="SGP22" s="28"/>
      <c r="SGQ22" s="28"/>
      <c r="SGR22" s="28"/>
      <c r="SGS22" s="28"/>
      <c r="SGT22" s="28"/>
      <c r="SGU22" s="28"/>
      <c r="SGV22" s="28"/>
      <c r="SGW22" s="28"/>
      <c r="SGX22" s="109"/>
      <c r="SGY22" s="27"/>
      <c r="SGZ22" s="28"/>
      <c r="SHA22" s="25"/>
      <c r="SHB22" s="28"/>
      <c r="SHC22" s="28"/>
      <c r="SHD22" s="28"/>
      <c r="SHE22" s="28"/>
      <c r="SHF22" s="28"/>
      <c r="SHG22" s="28"/>
      <c r="SHH22" s="28"/>
      <c r="SHI22" s="28"/>
      <c r="SHJ22" s="28"/>
      <c r="SHK22" s="109"/>
      <c r="SHL22" s="27"/>
      <c r="SHM22" s="28"/>
      <c r="SHN22" s="25"/>
      <c r="SHO22" s="28"/>
      <c r="SHP22" s="28"/>
      <c r="SHQ22" s="28"/>
      <c r="SHR22" s="28"/>
      <c r="SHS22" s="28"/>
      <c r="SHT22" s="28"/>
      <c r="SHU22" s="28"/>
      <c r="SHV22" s="28"/>
      <c r="SHW22" s="28"/>
      <c r="SHX22" s="109"/>
      <c r="SHY22" s="27"/>
      <c r="SHZ22" s="28"/>
      <c r="SIA22" s="25"/>
      <c r="SIB22" s="28"/>
      <c r="SIC22" s="28"/>
      <c r="SID22" s="28"/>
      <c r="SIE22" s="28"/>
      <c r="SIF22" s="28"/>
      <c r="SIG22" s="28"/>
      <c r="SIH22" s="28"/>
      <c r="SII22" s="28"/>
      <c r="SIJ22" s="28"/>
      <c r="SIK22" s="109"/>
      <c r="SIL22" s="27"/>
      <c r="SIM22" s="28"/>
      <c r="SIN22" s="25"/>
      <c r="SIO22" s="28"/>
      <c r="SIP22" s="28"/>
      <c r="SIQ22" s="28"/>
      <c r="SIR22" s="28"/>
      <c r="SIS22" s="28"/>
      <c r="SIT22" s="28"/>
      <c r="SIU22" s="28"/>
      <c r="SIV22" s="28"/>
      <c r="SIW22" s="28"/>
      <c r="SIX22" s="109"/>
      <c r="SIY22" s="27"/>
      <c r="SIZ22" s="28"/>
      <c r="SJA22" s="25"/>
      <c r="SJB22" s="28"/>
      <c r="SJC22" s="28"/>
      <c r="SJD22" s="28"/>
      <c r="SJE22" s="28"/>
      <c r="SJF22" s="28"/>
      <c r="SJG22" s="28"/>
      <c r="SJH22" s="28"/>
      <c r="SJI22" s="28"/>
      <c r="SJJ22" s="28"/>
      <c r="SJK22" s="109"/>
      <c r="SJL22" s="27"/>
      <c r="SJM22" s="28"/>
      <c r="SJN22" s="25"/>
      <c r="SJO22" s="28"/>
      <c r="SJP22" s="28"/>
      <c r="SJQ22" s="28"/>
      <c r="SJR22" s="28"/>
      <c r="SJS22" s="28"/>
      <c r="SJT22" s="28"/>
      <c r="SJU22" s="28"/>
      <c r="SJV22" s="28"/>
      <c r="SJW22" s="28"/>
      <c r="SJX22" s="109"/>
      <c r="SJY22" s="27"/>
      <c r="SJZ22" s="28"/>
      <c r="SKA22" s="25"/>
      <c r="SKB22" s="28"/>
      <c r="SKC22" s="28"/>
      <c r="SKD22" s="28"/>
      <c r="SKE22" s="28"/>
      <c r="SKF22" s="28"/>
      <c r="SKG22" s="28"/>
      <c r="SKH22" s="28"/>
      <c r="SKI22" s="28"/>
      <c r="SKJ22" s="28"/>
      <c r="SKK22" s="109"/>
      <c r="SKL22" s="27"/>
      <c r="SKM22" s="28"/>
      <c r="SKN22" s="25"/>
      <c r="SKO22" s="28"/>
      <c r="SKP22" s="28"/>
      <c r="SKQ22" s="28"/>
      <c r="SKR22" s="28"/>
      <c r="SKS22" s="28"/>
      <c r="SKT22" s="28"/>
      <c r="SKU22" s="28"/>
      <c r="SKV22" s="28"/>
      <c r="SKW22" s="28"/>
      <c r="SKX22" s="109"/>
      <c r="SKY22" s="27"/>
      <c r="SKZ22" s="28"/>
      <c r="SLA22" s="25"/>
      <c r="SLB22" s="28"/>
      <c r="SLC22" s="28"/>
      <c r="SLD22" s="28"/>
      <c r="SLE22" s="28"/>
      <c r="SLF22" s="28"/>
      <c r="SLG22" s="28"/>
      <c r="SLH22" s="28"/>
      <c r="SLI22" s="28"/>
      <c r="SLJ22" s="28"/>
      <c r="SLK22" s="109"/>
      <c r="SLL22" s="27"/>
      <c r="SLM22" s="28"/>
      <c r="SLN22" s="25"/>
      <c r="SLO22" s="28"/>
      <c r="SLP22" s="28"/>
      <c r="SLQ22" s="28"/>
      <c r="SLR22" s="28"/>
      <c r="SLS22" s="28"/>
      <c r="SLT22" s="28"/>
      <c r="SLU22" s="28"/>
      <c r="SLV22" s="28"/>
      <c r="SLW22" s="28"/>
      <c r="SLX22" s="109"/>
      <c r="SLY22" s="27"/>
      <c r="SLZ22" s="28"/>
      <c r="SMA22" s="25"/>
      <c r="SMB22" s="28"/>
      <c r="SMC22" s="28"/>
      <c r="SMD22" s="28"/>
      <c r="SME22" s="28"/>
      <c r="SMF22" s="28"/>
      <c r="SMG22" s="28"/>
      <c r="SMH22" s="28"/>
      <c r="SMI22" s="28"/>
      <c r="SMJ22" s="28"/>
      <c r="SMK22" s="109"/>
      <c r="SML22" s="27"/>
      <c r="SMM22" s="28"/>
      <c r="SMN22" s="25"/>
      <c r="SMO22" s="28"/>
      <c r="SMP22" s="28"/>
      <c r="SMQ22" s="28"/>
      <c r="SMR22" s="28"/>
      <c r="SMS22" s="28"/>
      <c r="SMT22" s="28"/>
      <c r="SMU22" s="28"/>
      <c r="SMV22" s="28"/>
      <c r="SMW22" s="28"/>
      <c r="SMX22" s="109"/>
      <c r="SMY22" s="27"/>
      <c r="SMZ22" s="28"/>
      <c r="SNA22" s="25"/>
      <c r="SNB22" s="28"/>
      <c r="SNC22" s="28"/>
      <c r="SND22" s="28"/>
      <c r="SNE22" s="28"/>
      <c r="SNF22" s="28"/>
      <c r="SNG22" s="28"/>
      <c r="SNH22" s="28"/>
      <c r="SNI22" s="28"/>
      <c r="SNJ22" s="28"/>
      <c r="SNK22" s="109"/>
      <c r="SNL22" s="27"/>
      <c r="SNM22" s="28"/>
      <c r="SNN22" s="25"/>
      <c r="SNO22" s="28"/>
      <c r="SNP22" s="28"/>
      <c r="SNQ22" s="28"/>
      <c r="SNR22" s="28"/>
      <c r="SNS22" s="28"/>
      <c r="SNT22" s="28"/>
      <c r="SNU22" s="28"/>
      <c r="SNV22" s="28"/>
      <c r="SNW22" s="28"/>
      <c r="SNX22" s="109"/>
      <c r="SNY22" s="27"/>
      <c r="SNZ22" s="28"/>
      <c r="SOA22" s="25"/>
      <c r="SOB22" s="28"/>
      <c r="SOC22" s="28"/>
      <c r="SOD22" s="28"/>
      <c r="SOE22" s="28"/>
      <c r="SOF22" s="28"/>
      <c r="SOG22" s="28"/>
      <c r="SOH22" s="28"/>
      <c r="SOI22" s="28"/>
      <c r="SOJ22" s="28"/>
      <c r="SOK22" s="109"/>
      <c r="SOL22" s="27"/>
      <c r="SOM22" s="28"/>
      <c r="SON22" s="25"/>
      <c r="SOO22" s="28"/>
      <c r="SOP22" s="28"/>
      <c r="SOQ22" s="28"/>
      <c r="SOR22" s="28"/>
      <c r="SOS22" s="28"/>
      <c r="SOT22" s="28"/>
      <c r="SOU22" s="28"/>
      <c r="SOV22" s="28"/>
      <c r="SOW22" s="28"/>
      <c r="SOX22" s="109"/>
      <c r="SOY22" s="27"/>
      <c r="SOZ22" s="28"/>
      <c r="SPA22" s="25"/>
      <c r="SPB22" s="28"/>
      <c r="SPC22" s="28"/>
      <c r="SPD22" s="28"/>
      <c r="SPE22" s="28"/>
      <c r="SPF22" s="28"/>
      <c r="SPG22" s="28"/>
      <c r="SPH22" s="28"/>
      <c r="SPI22" s="28"/>
      <c r="SPJ22" s="28"/>
      <c r="SPK22" s="109"/>
      <c r="SPL22" s="27"/>
      <c r="SPM22" s="28"/>
      <c r="SPN22" s="25"/>
      <c r="SPO22" s="28"/>
      <c r="SPP22" s="28"/>
      <c r="SPQ22" s="28"/>
      <c r="SPR22" s="28"/>
      <c r="SPS22" s="28"/>
      <c r="SPT22" s="28"/>
      <c r="SPU22" s="28"/>
      <c r="SPV22" s="28"/>
      <c r="SPW22" s="28"/>
      <c r="SPX22" s="109"/>
      <c r="SPY22" s="27"/>
      <c r="SPZ22" s="28"/>
      <c r="SQA22" s="25"/>
      <c r="SQB22" s="28"/>
      <c r="SQC22" s="28"/>
      <c r="SQD22" s="28"/>
      <c r="SQE22" s="28"/>
      <c r="SQF22" s="28"/>
      <c r="SQG22" s="28"/>
      <c r="SQH22" s="28"/>
      <c r="SQI22" s="28"/>
      <c r="SQJ22" s="28"/>
      <c r="SQK22" s="109"/>
      <c r="SQL22" s="27"/>
      <c r="SQM22" s="28"/>
      <c r="SQN22" s="25"/>
      <c r="SQO22" s="28"/>
      <c r="SQP22" s="28"/>
      <c r="SQQ22" s="28"/>
      <c r="SQR22" s="28"/>
      <c r="SQS22" s="28"/>
      <c r="SQT22" s="28"/>
      <c r="SQU22" s="28"/>
      <c r="SQV22" s="28"/>
      <c r="SQW22" s="28"/>
      <c r="SQX22" s="109"/>
      <c r="SQY22" s="27"/>
      <c r="SQZ22" s="28"/>
      <c r="SRA22" s="25"/>
      <c r="SRB22" s="28"/>
      <c r="SRC22" s="28"/>
      <c r="SRD22" s="28"/>
      <c r="SRE22" s="28"/>
      <c r="SRF22" s="28"/>
      <c r="SRG22" s="28"/>
      <c r="SRH22" s="28"/>
      <c r="SRI22" s="28"/>
      <c r="SRJ22" s="28"/>
      <c r="SRK22" s="109"/>
      <c r="SRL22" s="27"/>
      <c r="SRM22" s="28"/>
      <c r="SRN22" s="25"/>
      <c r="SRO22" s="28"/>
      <c r="SRP22" s="28"/>
      <c r="SRQ22" s="28"/>
      <c r="SRR22" s="28"/>
      <c r="SRS22" s="28"/>
      <c r="SRT22" s="28"/>
      <c r="SRU22" s="28"/>
      <c r="SRV22" s="28"/>
      <c r="SRW22" s="28"/>
      <c r="SRX22" s="109"/>
      <c r="SRY22" s="27"/>
      <c r="SRZ22" s="28"/>
      <c r="SSA22" s="25"/>
      <c r="SSB22" s="28"/>
      <c r="SSC22" s="28"/>
      <c r="SSD22" s="28"/>
      <c r="SSE22" s="28"/>
      <c r="SSF22" s="28"/>
      <c r="SSG22" s="28"/>
      <c r="SSH22" s="28"/>
      <c r="SSI22" s="28"/>
      <c r="SSJ22" s="28"/>
      <c r="SSK22" s="109"/>
      <c r="SSL22" s="27"/>
      <c r="SSM22" s="28"/>
      <c r="SSN22" s="25"/>
      <c r="SSO22" s="28"/>
      <c r="SSP22" s="28"/>
      <c r="SSQ22" s="28"/>
      <c r="SSR22" s="28"/>
      <c r="SSS22" s="28"/>
      <c r="SST22" s="28"/>
      <c r="SSU22" s="28"/>
      <c r="SSV22" s="28"/>
      <c r="SSW22" s="28"/>
      <c r="SSX22" s="109"/>
      <c r="SSY22" s="27"/>
      <c r="SSZ22" s="28"/>
      <c r="STA22" s="25"/>
      <c r="STB22" s="28"/>
      <c r="STC22" s="28"/>
      <c r="STD22" s="28"/>
      <c r="STE22" s="28"/>
      <c r="STF22" s="28"/>
      <c r="STG22" s="28"/>
      <c r="STH22" s="28"/>
      <c r="STI22" s="28"/>
      <c r="STJ22" s="28"/>
      <c r="STK22" s="109"/>
      <c r="STL22" s="27"/>
      <c r="STM22" s="28"/>
      <c r="STN22" s="25"/>
      <c r="STO22" s="28"/>
      <c r="STP22" s="28"/>
      <c r="STQ22" s="28"/>
      <c r="STR22" s="28"/>
      <c r="STS22" s="28"/>
      <c r="STT22" s="28"/>
      <c r="STU22" s="28"/>
      <c r="STV22" s="28"/>
      <c r="STW22" s="28"/>
      <c r="STX22" s="109"/>
      <c r="STY22" s="27"/>
      <c r="STZ22" s="28"/>
      <c r="SUA22" s="25"/>
      <c r="SUB22" s="28"/>
      <c r="SUC22" s="28"/>
      <c r="SUD22" s="28"/>
      <c r="SUE22" s="28"/>
      <c r="SUF22" s="28"/>
      <c r="SUG22" s="28"/>
      <c r="SUH22" s="28"/>
      <c r="SUI22" s="28"/>
      <c r="SUJ22" s="28"/>
      <c r="SUK22" s="109"/>
      <c r="SUL22" s="27"/>
      <c r="SUM22" s="28"/>
      <c r="SUN22" s="25"/>
      <c r="SUO22" s="28"/>
      <c r="SUP22" s="28"/>
      <c r="SUQ22" s="28"/>
      <c r="SUR22" s="28"/>
      <c r="SUS22" s="28"/>
      <c r="SUT22" s="28"/>
      <c r="SUU22" s="28"/>
      <c r="SUV22" s="28"/>
      <c r="SUW22" s="28"/>
      <c r="SUX22" s="109"/>
      <c r="SUY22" s="27"/>
      <c r="SUZ22" s="28"/>
      <c r="SVA22" s="25"/>
      <c r="SVB22" s="28"/>
      <c r="SVC22" s="28"/>
      <c r="SVD22" s="28"/>
      <c r="SVE22" s="28"/>
      <c r="SVF22" s="28"/>
      <c r="SVG22" s="28"/>
      <c r="SVH22" s="28"/>
      <c r="SVI22" s="28"/>
      <c r="SVJ22" s="28"/>
      <c r="SVK22" s="109"/>
      <c r="SVL22" s="27"/>
      <c r="SVM22" s="28"/>
      <c r="SVN22" s="25"/>
      <c r="SVO22" s="28"/>
      <c r="SVP22" s="28"/>
      <c r="SVQ22" s="28"/>
      <c r="SVR22" s="28"/>
      <c r="SVS22" s="28"/>
      <c r="SVT22" s="28"/>
      <c r="SVU22" s="28"/>
      <c r="SVV22" s="28"/>
      <c r="SVW22" s="28"/>
      <c r="SVX22" s="109"/>
      <c r="SVY22" s="27"/>
      <c r="SVZ22" s="28"/>
      <c r="SWA22" s="25"/>
      <c r="SWB22" s="28"/>
      <c r="SWC22" s="28"/>
      <c r="SWD22" s="28"/>
      <c r="SWE22" s="28"/>
      <c r="SWF22" s="28"/>
      <c r="SWG22" s="28"/>
      <c r="SWH22" s="28"/>
      <c r="SWI22" s="28"/>
      <c r="SWJ22" s="28"/>
      <c r="SWK22" s="109"/>
      <c r="SWL22" s="27"/>
      <c r="SWM22" s="28"/>
      <c r="SWN22" s="25"/>
      <c r="SWO22" s="28"/>
      <c r="SWP22" s="28"/>
      <c r="SWQ22" s="28"/>
      <c r="SWR22" s="28"/>
      <c r="SWS22" s="28"/>
      <c r="SWT22" s="28"/>
      <c r="SWU22" s="28"/>
      <c r="SWV22" s="28"/>
      <c r="SWW22" s="28"/>
      <c r="SWX22" s="109"/>
      <c r="SWY22" s="27"/>
      <c r="SWZ22" s="28"/>
      <c r="SXA22" s="25"/>
      <c r="SXB22" s="28"/>
      <c r="SXC22" s="28"/>
      <c r="SXD22" s="28"/>
      <c r="SXE22" s="28"/>
      <c r="SXF22" s="28"/>
      <c r="SXG22" s="28"/>
      <c r="SXH22" s="28"/>
      <c r="SXI22" s="28"/>
      <c r="SXJ22" s="28"/>
      <c r="SXK22" s="109"/>
      <c r="SXL22" s="27"/>
      <c r="SXM22" s="28"/>
      <c r="SXN22" s="25"/>
      <c r="SXO22" s="28"/>
      <c r="SXP22" s="28"/>
      <c r="SXQ22" s="28"/>
      <c r="SXR22" s="28"/>
      <c r="SXS22" s="28"/>
      <c r="SXT22" s="28"/>
      <c r="SXU22" s="28"/>
      <c r="SXV22" s="28"/>
      <c r="SXW22" s="28"/>
      <c r="SXX22" s="109"/>
      <c r="SXY22" s="27"/>
      <c r="SXZ22" s="28"/>
      <c r="SYA22" s="25"/>
      <c r="SYB22" s="28"/>
      <c r="SYC22" s="28"/>
      <c r="SYD22" s="28"/>
      <c r="SYE22" s="28"/>
      <c r="SYF22" s="28"/>
      <c r="SYG22" s="28"/>
      <c r="SYH22" s="28"/>
      <c r="SYI22" s="28"/>
      <c r="SYJ22" s="28"/>
      <c r="SYK22" s="109"/>
      <c r="SYL22" s="27"/>
      <c r="SYM22" s="28"/>
      <c r="SYN22" s="25"/>
      <c r="SYO22" s="28"/>
      <c r="SYP22" s="28"/>
      <c r="SYQ22" s="28"/>
      <c r="SYR22" s="28"/>
      <c r="SYS22" s="28"/>
      <c r="SYT22" s="28"/>
      <c r="SYU22" s="28"/>
      <c r="SYV22" s="28"/>
      <c r="SYW22" s="28"/>
      <c r="SYX22" s="109"/>
      <c r="SYY22" s="27"/>
      <c r="SYZ22" s="28"/>
      <c r="SZA22" s="25"/>
      <c r="SZB22" s="28"/>
      <c r="SZC22" s="28"/>
      <c r="SZD22" s="28"/>
      <c r="SZE22" s="28"/>
      <c r="SZF22" s="28"/>
      <c r="SZG22" s="28"/>
      <c r="SZH22" s="28"/>
      <c r="SZI22" s="28"/>
      <c r="SZJ22" s="28"/>
      <c r="SZK22" s="109"/>
      <c r="SZL22" s="27"/>
      <c r="SZM22" s="28"/>
      <c r="SZN22" s="25"/>
      <c r="SZO22" s="28"/>
      <c r="SZP22" s="28"/>
      <c r="SZQ22" s="28"/>
      <c r="SZR22" s="28"/>
      <c r="SZS22" s="28"/>
      <c r="SZT22" s="28"/>
      <c r="SZU22" s="28"/>
      <c r="SZV22" s="28"/>
      <c r="SZW22" s="28"/>
      <c r="SZX22" s="109"/>
      <c r="SZY22" s="27"/>
      <c r="SZZ22" s="28"/>
      <c r="TAA22" s="25"/>
      <c r="TAB22" s="28"/>
      <c r="TAC22" s="28"/>
      <c r="TAD22" s="28"/>
      <c r="TAE22" s="28"/>
      <c r="TAF22" s="28"/>
      <c r="TAG22" s="28"/>
      <c r="TAH22" s="28"/>
      <c r="TAI22" s="28"/>
      <c r="TAJ22" s="28"/>
      <c r="TAK22" s="109"/>
      <c r="TAL22" s="27"/>
      <c r="TAM22" s="28"/>
      <c r="TAN22" s="25"/>
      <c r="TAO22" s="28"/>
      <c r="TAP22" s="28"/>
      <c r="TAQ22" s="28"/>
      <c r="TAR22" s="28"/>
      <c r="TAS22" s="28"/>
      <c r="TAT22" s="28"/>
      <c r="TAU22" s="28"/>
      <c r="TAV22" s="28"/>
      <c r="TAW22" s="28"/>
      <c r="TAX22" s="109"/>
      <c r="TAY22" s="27"/>
      <c r="TAZ22" s="28"/>
      <c r="TBA22" s="25"/>
      <c r="TBB22" s="28"/>
      <c r="TBC22" s="28"/>
      <c r="TBD22" s="28"/>
      <c r="TBE22" s="28"/>
      <c r="TBF22" s="28"/>
      <c r="TBG22" s="28"/>
      <c r="TBH22" s="28"/>
      <c r="TBI22" s="28"/>
      <c r="TBJ22" s="28"/>
      <c r="TBK22" s="109"/>
      <c r="TBL22" s="27"/>
      <c r="TBM22" s="28"/>
      <c r="TBN22" s="25"/>
      <c r="TBO22" s="28"/>
      <c r="TBP22" s="28"/>
      <c r="TBQ22" s="28"/>
      <c r="TBR22" s="28"/>
      <c r="TBS22" s="28"/>
      <c r="TBT22" s="28"/>
      <c r="TBU22" s="28"/>
      <c r="TBV22" s="28"/>
      <c r="TBW22" s="28"/>
      <c r="TBX22" s="109"/>
      <c r="TBY22" s="27"/>
      <c r="TBZ22" s="28"/>
      <c r="TCA22" s="25"/>
      <c r="TCB22" s="28"/>
      <c r="TCC22" s="28"/>
      <c r="TCD22" s="28"/>
      <c r="TCE22" s="28"/>
      <c r="TCF22" s="28"/>
      <c r="TCG22" s="28"/>
      <c r="TCH22" s="28"/>
      <c r="TCI22" s="28"/>
      <c r="TCJ22" s="28"/>
      <c r="TCK22" s="109"/>
      <c r="TCL22" s="27"/>
      <c r="TCM22" s="28"/>
      <c r="TCN22" s="25"/>
      <c r="TCO22" s="28"/>
      <c r="TCP22" s="28"/>
      <c r="TCQ22" s="28"/>
      <c r="TCR22" s="28"/>
      <c r="TCS22" s="28"/>
      <c r="TCT22" s="28"/>
      <c r="TCU22" s="28"/>
      <c r="TCV22" s="28"/>
      <c r="TCW22" s="28"/>
      <c r="TCX22" s="109"/>
      <c r="TCY22" s="27"/>
      <c r="TCZ22" s="28"/>
      <c r="TDA22" s="25"/>
      <c r="TDB22" s="28"/>
      <c r="TDC22" s="28"/>
      <c r="TDD22" s="28"/>
      <c r="TDE22" s="28"/>
      <c r="TDF22" s="28"/>
      <c r="TDG22" s="28"/>
      <c r="TDH22" s="28"/>
      <c r="TDI22" s="28"/>
      <c r="TDJ22" s="28"/>
      <c r="TDK22" s="109"/>
      <c r="TDL22" s="27"/>
      <c r="TDM22" s="28"/>
      <c r="TDN22" s="25"/>
      <c r="TDO22" s="28"/>
      <c r="TDP22" s="28"/>
      <c r="TDQ22" s="28"/>
      <c r="TDR22" s="28"/>
      <c r="TDS22" s="28"/>
      <c r="TDT22" s="28"/>
      <c r="TDU22" s="28"/>
      <c r="TDV22" s="28"/>
      <c r="TDW22" s="28"/>
      <c r="TDX22" s="109"/>
      <c r="TDY22" s="27"/>
      <c r="TDZ22" s="28"/>
      <c r="TEA22" s="25"/>
      <c r="TEB22" s="28"/>
      <c r="TEC22" s="28"/>
      <c r="TED22" s="28"/>
      <c r="TEE22" s="28"/>
      <c r="TEF22" s="28"/>
      <c r="TEG22" s="28"/>
      <c r="TEH22" s="28"/>
      <c r="TEI22" s="28"/>
      <c r="TEJ22" s="28"/>
      <c r="TEK22" s="109"/>
      <c r="TEL22" s="27"/>
      <c r="TEM22" s="28"/>
      <c r="TEN22" s="25"/>
      <c r="TEO22" s="28"/>
      <c r="TEP22" s="28"/>
      <c r="TEQ22" s="28"/>
      <c r="TER22" s="28"/>
      <c r="TES22" s="28"/>
      <c r="TET22" s="28"/>
      <c r="TEU22" s="28"/>
      <c r="TEV22" s="28"/>
      <c r="TEW22" s="28"/>
      <c r="TEX22" s="109"/>
      <c r="TEY22" s="27"/>
      <c r="TEZ22" s="28"/>
      <c r="TFA22" s="25"/>
      <c r="TFB22" s="28"/>
      <c r="TFC22" s="28"/>
      <c r="TFD22" s="28"/>
      <c r="TFE22" s="28"/>
      <c r="TFF22" s="28"/>
      <c r="TFG22" s="28"/>
      <c r="TFH22" s="28"/>
      <c r="TFI22" s="28"/>
      <c r="TFJ22" s="28"/>
      <c r="TFK22" s="109"/>
      <c r="TFL22" s="27"/>
      <c r="TFM22" s="28"/>
      <c r="TFN22" s="25"/>
      <c r="TFO22" s="28"/>
      <c r="TFP22" s="28"/>
      <c r="TFQ22" s="28"/>
      <c r="TFR22" s="28"/>
      <c r="TFS22" s="28"/>
      <c r="TFT22" s="28"/>
      <c r="TFU22" s="28"/>
      <c r="TFV22" s="28"/>
      <c r="TFW22" s="28"/>
      <c r="TFX22" s="109"/>
      <c r="TFY22" s="27"/>
      <c r="TFZ22" s="28"/>
      <c r="TGA22" s="25"/>
      <c r="TGB22" s="28"/>
      <c r="TGC22" s="28"/>
      <c r="TGD22" s="28"/>
      <c r="TGE22" s="28"/>
      <c r="TGF22" s="28"/>
      <c r="TGG22" s="28"/>
      <c r="TGH22" s="28"/>
      <c r="TGI22" s="28"/>
      <c r="TGJ22" s="28"/>
      <c r="TGK22" s="109"/>
      <c r="TGL22" s="27"/>
      <c r="TGM22" s="28"/>
      <c r="TGN22" s="25"/>
      <c r="TGO22" s="28"/>
      <c r="TGP22" s="28"/>
      <c r="TGQ22" s="28"/>
      <c r="TGR22" s="28"/>
      <c r="TGS22" s="28"/>
      <c r="TGT22" s="28"/>
      <c r="TGU22" s="28"/>
      <c r="TGV22" s="28"/>
      <c r="TGW22" s="28"/>
      <c r="TGX22" s="109"/>
      <c r="TGY22" s="27"/>
      <c r="TGZ22" s="28"/>
      <c r="THA22" s="25"/>
      <c r="THB22" s="28"/>
      <c r="THC22" s="28"/>
      <c r="THD22" s="28"/>
      <c r="THE22" s="28"/>
      <c r="THF22" s="28"/>
      <c r="THG22" s="28"/>
      <c r="THH22" s="28"/>
      <c r="THI22" s="28"/>
      <c r="THJ22" s="28"/>
      <c r="THK22" s="109"/>
      <c r="THL22" s="27"/>
      <c r="THM22" s="28"/>
      <c r="THN22" s="25"/>
      <c r="THO22" s="28"/>
      <c r="THP22" s="28"/>
      <c r="THQ22" s="28"/>
      <c r="THR22" s="28"/>
      <c r="THS22" s="28"/>
      <c r="THT22" s="28"/>
      <c r="THU22" s="28"/>
      <c r="THV22" s="28"/>
      <c r="THW22" s="28"/>
      <c r="THX22" s="109"/>
      <c r="THY22" s="27"/>
      <c r="THZ22" s="28"/>
      <c r="TIA22" s="25"/>
      <c r="TIB22" s="28"/>
      <c r="TIC22" s="28"/>
      <c r="TID22" s="28"/>
      <c r="TIE22" s="28"/>
      <c r="TIF22" s="28"/>
      <c r="TIG22" s="28"/>
      <c r="TIH22" s="28"/>
      <c r="TII22" s="28"/>
      <c r="TIJ22" s="28"/>
      <c r="TIK22" s="109"/>
      <c r="TIL22" s="27"/>
      <c r="TIM22" s="28"/>
      <c r="TIN22" s="25"/>
      <c r="TIO22" s="28"/>
      <c r="TIP22" s="28"/>
      <c r="TIQ22" s="28"/>
      <c r="TIR22" s="28"/>
      <c r="TIS22" s="28"/>
      <c r="TIT22" s="28"/>
      <c r="TIU22" s="28"/>
      <c r="TIV22" s="28"/>
      <c r="TIW22" s="28"/>
      <c r="TIX22" s="109"/>
      <c r="TIY22" s="27"/>
      <c r="TIZ22" s="28"/>
      <c r="TJA22" s="25"/>
      <c r="TJB22" s="28"/>
      <c r="TJC22" s="28"/>
      <c r="TJD22" s="28"/>
      <c r="TJE22" s="28"/>
      <c r="TJF22" s="28"/>
      <c r="TJG22" s="28"/>
      <c r="TJH22" s="28"/>
      <c r="TJI22" s="28"/>
      <c r="TJJ22" s="28"/>
      <c r="TJK22" s="109"/>
      <c r="TJL22" s="27"/>
      <c r="TJM22" s="28"/>
      <c r="TJN22" s="25"/>
      <c r="TJO22" s="28"/>
      <c r="TJP22" s="28"/>
      <c r="TJQ22" s="28"/>
      <c r="TJR22" s="28"/>
      <c r="TJS22" s="28"/>
      <c r="TJT22" s="28"/>
      <c r="TJU22" s="28"/>
      <c r="TJV22" s="28"/>
      <c r="TJW22" s="28"/>
      <c r="TJX22" s="109"/>
      <c r="TJY22" s="27"/>
      <c r="TJZ22" s="28"/>
      <c r="TKA22" s="25"/>
      <c r="TKB22" s="28"/>
      <c r="TKC22" s="28"/>
      <c r="TKD22" s="28"/>
      <c r="TKE22" s="28"/>
      <c r="TKF22" s="28"/>
      <c r="TKG22" s="28"/>
      <c r="TKH22" s="28"/>
      <c r="TKI22" s="28"/>
      <c r="TKJ22" s="28"/>
      <c r="TKK22" s="109"/>
      <c r="TKL22" s="27"/>
      <c r="TKM22" s="28"/>
      <c r="TKN22" s="25"/>
      <c r="TKO22" s="28"/>
      <c r="TKP22" s="28"/>
      <c r="TKQ22" s="28"/>
      <c r="TKR22" s="28"/>
      <c r="TKS22" s="28"/>
      <c r="TKT22" s="28"/>
      <c r="TKU22" s="28"/>
      <c r="TKV22" s="28"/>
      <c r="TKW22" s="28"/>
      <c r="TKX22" s="109"/>
      <c r="TKY22" s="27"/>
      <c r="TKZ22" s="28"/>
      <c r="TLA22" s="25"/>
      <c r="TLB22" s="28"/>
      <c r="TLC22" s="28"/>
      <c r="TLD22" s="28"/>
      <c r="TLE22" s="28"/>
      <c r="TLF22" s="28"/>
      <c r="TLG22" s="28"/>
      <c r="TLH22" s="28"/>
      <c r="TLI22" s="28"/>
      <c r="TLJ22" s="28"/>
      <c r="TLK22" s="109"/>
      <c r="TLL22" s="27"/>
      <c r="TLM22" s="28"/>
      <c r="TLN22" s="25"/>
      <c r="TLO22" s="28"/>
      <c r="TLP22" s="28"/>
      <c r="TLQ22" s="28"/>
      <c r="TLR22" s="28"/>
      <c r="TLS22" s="28"/>
      <c r="TLT22" s="28"/>
      <c r="TLU22" s="28"/>
      <c r="TLV22" s="28"/>
      <c r="TLW22" s="28"/>
      <c r="TLX22" s="109"/>
      <c r="TLY22" s="27"/>
      <c r="TLZ22" s="28"/>
      <c r="TMA22" s="25"/>
      <c r="TMB22" s="28"/>
      <c r="TMC22" s="28"/>
      <c r="TMD22" s="28"/>
      <c r="TME22" s="28"/>
      <c r="TMF22" s="28"/>
      <c r="TMG22" s="28"/>
      <c r="TMH22" s="28"/>
      <c r="TMI22" s="28"/>
      <c r="TMJ22" s="28"/>
      <c r="TMK22" s="109"/>
      <c r="TML22" s="27"/>
      <c r="TMM22" s="28"/>
      <c r="TMN22" s="25"/>
      <c r="TMO22" s="28"/>
      <c r="TMP22" s="28"/>
      <c r="TMQ22" s="28"/>
      <c r="TMR22" s="28"/>
      <c r="TMS22" s="28"/>
      <c r="TMT22" s="28"/>
      <c r="TMU22" s="28"/>
      <c r="TMV22" s="28"/>
      <c r="TMW22" s="28"/>
      <c r="TMX22" s="109"/>
      <c r="TMY22" s="27"/>
      <c r="TMZ22" s="28"/>
      <c r="TNA22" s="25"/>
      <c r="TNB22" s="28"/>
      <c r="TNC22" s="28"/>
      <c r="TND22" s="28"/>
      <c r="TNE22" s="28"/>
      <c r="TNF22" s="28"/>
      <c r="TNG22" s="28"/>
      <c r="TNH22" s="28"/>
      <c r="TNI22" s="28"/>
      <c r="TNJ22" s="28"/>
      <c r="TNK22" s="109"/>
      <c r="TNL22" s="27"/>
      <c r="TNM22" s="28"/>
      <c r="TNN22" s="25"/>
      <c r="TNO22" s="28"/>
      <c r="TNP22" s="28"/>
      <c r="TNQ22" s="28"/>
      <c r="TNR22" s="28"/>
      <c r="TNS22" s="28"/>
      <c r="TNT22" s="28"/>
      <c r="TNU22" s="28"/>
      <c r="TNV22" s="28"/>
      <c r="TNW22" s="28"/>
      <c r="TNX22" s="109"/>
      <c r="TNY22" s="27"/>
      <c r="TNZ22" s="28"/>
      <c r="TOA22" s="25"/>
      <c r="TOB22" s="28"/>
      <c r="TOC22" s="28"/>
      <c r="TOD22" s="28"/>
      <c r="TOE22" s="28"/>
      <c r="TOF22" s="28"/>
      <c r="TOG22" s="28"/>
      <c r="TOH22" s="28"/>
      <c r="TOI22" s="28"/>
      <c r="TOJ22" s="28"/>
      <c r="TOK22" s="109"/>
      <c r="TOL22" s="27"/>
      <c r="TOM22" s="28"/>
      <c r="TON22" s="25"/>
      <c r="TOO22" s="28"/>
      <c r="TOP22" s="28"/>
      <c r="TOQ22" s="28"/>
      <c r="TOR22" s="28"/>
      <c r="TOS22" s="28"/>
      <c r="TOT22" s="28"/>
      <c r="TOU22" s="28"/>
      <c r="TOV22" s="28"/>
      <c r="TOW22" s="28"/>
      <c r="TOX22" s="109"/>
      <c r="TOY22" s="27"/>
      <c r="TOZ22" s="28"/>
      <c r="TPA22" s="25"/>
      <c r="TPB22" s="28"/>
      <c r="TPC22" s="28"/>
      <c r="TPD22" s="28"/>
      <c r="TPE22" s="28"/>
      <c r="TPF22" s="28"/>
      <c r="TPG22" s="28"/>
      <c r="TPH22" s="28"/>
      <c r="TPI22" s="28"/>
      <c r="TPJ22" s="28"/>
      <c r="TPK22" s="109"/>
      <c r="TPL22" s="27"/>
      <c r="TPM22" s="28"/>
      <c r="TPN22" s="25"/>
      <c r="TPO22" s="28"/>
      <c r="TPP22" s="28"/>
      <c r="TPQ22" s="28"/>
      <c r="TPR22" s="28"/>
      <c r="TPS22" s="28"/>
      <c r="TPT22" s="28"/>
      <c r="TPU22" s="28"/>
      <c r="TPV22" s="28"/>
      <c r="TPW22" s="28"/>
      <c r="TPX22" s="109"/>
      <c r="TPY22" s="27"/>
      <c r="TPZ22" s="28"/>
      <c r="TQA22" s="25"/>
      <c r="TQB22" s="28"/>
      <c r="TQC22" s="28"/>
      <c r="TQD22" s="28"/>
      <c r="TQE22" s="28"/>
      <c r="TQF22" s="28"/>
      <c r="TQG22" s="28"/>
      <c r="TQH22" s="28"/>
      <c r="TQI22" s="28"/>
      <c r="TQJ22" s="28"/>
      <c r="TQK22" s="109"/>
      <c r="TQL22" s="27"/>
      <c r="TQM22" s="28"/>
      <c r="TQN22" s="25"/>
      <c r="TQO22" s="28"/>
      <c r="TQP22" s="28"/>
      <c r="TQQ22" s="28"/>
      <c r="TQR22" s="28"/>
      <c r="TQS22" s="28"/>
      <c r="TQT22" s="28"/>
      <c r="TQU22" s="28"/>
      <c r="TQV22" s="28"/>
      <c r="TQW22" s="28"/>
      <c r="TQX22" s="109"/>
      <c r="TQY22" s="27"/>
      <c r="TQZ22" s="28"/>
      <c r="TRA22" s="25"/>
      <c r="TRB22" s="28"/>
      <c r="TRC22" s="28"/>
      <c r="TRD22" s="28"/>
      <c r="TRE22" s="28"/>
      <c r="TRF22" s="28"/>
      <c r="TRG22" s="28"/>
      <c r="TRH22" s="28"/>
      <c r="TRI22" s="28"/>
      <c r="TRJ22" s="28"/>
      <c r="TRK22" s="109"/>
      <c r="TRL22" s="27"/>
      <c r="TRM22" s="28"/>
      <c r="TRN22" s="25"/>
      <c r="TRO22" s="28"/>
      <c r="TRP22" s="28"/>
      <c r="TRQ22" s="28"/>
      <c r="TRR22" s="28"/>
      <c r="TRS22" s="28"/>
      <c r="TRT22" s="28"/>
      <c r="TRU22" s="28"/>
      <c r="TRV22" s="28"/>
      <c r="TRW22" s="28"/>
      <c r="TRX22" s="109"/>
      <c r="TRY22" s="27"/>
      <c r="TRZ22" s="28"/>
      <c r="TSA22" s="25"/>
      <c r="TSB22" s="28"/>
      <c r="TSC22" s="28"/>
      <c r="TSD22" s="28"/>
      <c r="TSE22" s="28"/>
      <c r="TSF22" s="28"/>
      <c r="TSG22" s="28"/>
      <c r="TSH22" s="28"/>
      <c r="TSI22" s="28"/>
      <c r="TSJ22" s="28"/>
      <c r="TSK22" s="109"/>
      <c r="TSL22" s="27"/>
      <c r="TSM22" s="28"/>
      <c r="TSN22" s="25"/>
      <c r="TSO22" s="28"/>
      <c r="TSP22" s="28"/>
      <c r="TSQ22" s="28"/>
      <c r="TSR22" s="28"/>
      <c r="TSS22" s="28"/>
      <c r="TST22" s="28"/>
      <c r="TSU22" s="28"/>
      <c r="TSV22" s="28"/>
      <c r="TSW22" s="28"/>
      <c r="TSX22" s="109"/>
      <c r="TSY22" s="27"/>
      <c r="TSZ22" s="28"/>
      <c r="TTA22" s="25"/>
      <c r="TTB22" s="28"/>
      <c r="TTC22" s="28"/>
      <c r="TTD22" s="28"/>
      <c r="TTE22" s="28"/>
      <c r="TTF22" s="28"/>
      <c r="TTG22" s="28"/>
      <c r="TTH22" s="28"/>
      <c r="TTI22" s="28"/>
      <c r="TTJ22" s="28"/>
      <c r="TTK22" s="109"/>
      <c r="TTL22" s="27"/>
      <c r="TTM22" s="28"/>
      <c r="TTN22" s="25"/>
      <c r="TTO22" s="28"/>
      <c r="TTP22" s="28"/>
      <c r="TTQ22" s="28"/>
      <c r="TTR22" s="28"/>
      <c r="TTS22" s="28"/>
      <c r="TTT22" s="28"/>
      <c r="TTU22" s="28"/>
      <c r="TTV22" s="28"/>
      <c r="TTW22" s="28"/>
      <c r="TTX22" s="109"/>
      <c r="TTY22" s="27"/>
      <c r="TTZ22" s="28"/>
      <c r="TUA22" s="25"/>
      <c r="TUB22" s="28"/>
      <c r="TUC22" s="28"/>
      <c r="TUD22" s="28"/>
      <c r="TUE22" s="28"/>
      <c r="TUF22" s="28"/>
      <c r="TUG22" s="28"/>
      <c r="TUH22" s="28"/>
      <c r="TUI22" s="28"/>
      <c r="TUJ22" s="28"/>
      <c r="TUK22" s="109"/>
      <c r="TUL22" s="27"/>
      <c r="TUM22" s="28"/>
      <c r="TUN22" s="25"/>
      <c r="TUO22" s="28"/>
      <c r="TUP22" s="28"/>
      <c r="TUQ22" s="28"/>
      <c r="TUR22" s="28"/>
      <c r="TUS22" s="28"/>
      <c r="TUT22" s="28"/>
      <c r="TUU22" s="28"/>
      <c r="TUV22" s="28"/>
      <c r="TUW22" s="28"/>
      <c r="TUX22" s="109"/>
      <c r="TUY22" s="27"/>
      <c r="TUZ22" s="28"/>
      <c r="TVA22" s="25"/>
      <c r="TVB22" s="28"/>
      <c r="TVC22" s="28"/>
      <c r="TVD22" s="28"/>
      <c r="TVE22" s="28"/>
      <c r="TVF22" s="28"/>
      <c r="TVG22" s="28"/>
      <c r="TVH22" s="28"/>
      <c r="TVI22" s="28"/>
      <c r="TVJ22" s="28"/>
      <c r="TVK22" s="109"/>
      <c r="TVL22" s="27"/>
      <c r="TVM22" s="28"/>
      <c r="TVN22" s="25"/>
      <c r="TVO22" s="28"/>
      <c r="TVP22" s="28"/>
      <c r="TVQ22" s="28"/>
      <c r="TVR22" s="28"/>
      <c r="TVS22" s="28"/>
      <c r="TVT22" s="28"/>
      <c r="TVU22" s="28"/>
      <c r="TVV22" s="28"/>
      <c r="TVW22" s="28"/>
      <c r="TVX22" s="109"/>
      <c r="TVY22" s="27"/>
      <c r="TVZ22" s="28"/>
      <c r="TWA22" s="25"/>
      <c r="TWB22" s="28"/>
      <c r="TWC22" s="28"/>
      <c r="TWD22" s="28"/>
      <c r="TWE22" s="28"/>
      <c r="TWF22" s="28"/>
      <c r="TWG22" s="28"/>
      <c r="TWH22" s="28"/>
      <c r="TWI22" s="28"/>
      <c r="TWJ22" s="28"/>
      <c r="TWK22" s="109"/>
      <c r="TWL22" s="27"/>
      <c r="TWM22" s="28"/>
      <c r="TWN22" s="25"/>
      <c r="TWO22" s="28"/>
      <c r="TWP22" s="28"/>
      <c r="TWQ22" s="28"/>
      <c r="TWR22" s="28"/>
      <c r="TWS22" s="28"/>
      <c r="TWT22" s="28"/>
      <c r="TWU22" s="28"/>
      <c r="TWV22" s="28"/>
      <c r="TWW22" s="28"/>
      <c r="TWX22" s="109"/>
      <c r="TWY22" s="27"/>
      <c r="TWZ22" s="28"/>
      <c r="TXA22" s="25"/>
      <c r="TXB22" s="28"/>
      <c r="TXC22" s="28"/>
      <c r="TXD22" s="28"/>
      <c r="TXE22" s="28"/>
      <c r="TXF22" s="28"/>
      <c r="TXG22" s="28"/>
      <c r="TXH22" s="28"/>
      <c r="TXI22" s="28"/>
      <c r="TXJ22" s="28"/>
      <c r="TXK22" s="109"/>
      <c r="TXL22" s="27"/>
      <c r="TXM22" s="28"/>
      <c r="TXN22" s="25"/>
      <c r="TXO22" s="28"/>
      <c r="TXP22" s="28"/>
      <c r="TXQ22" s="28"/>
      <c r="TXR22" s="28"/>
      <c r="TXS22" s="28"/>
      <c r="TXT22" s="28"/>
      <c r="TXU22" s="28"/>
      <c r="TXV22" s="28"/>
      <c r="TXW22" s="28"/>
      <c r="TXX22" s="109"/>
      <c r="TXY22" s="27"/>
      <c r="TXZ22" s="28"/>
      <c r="TYA22" s="25"/>
      <c r="TYB22" s="28"/>
      <c r="TYC22" s="28"/>
      <c r="TYD22" s="28"/>
      <c r="TYE22" s="28"/>
      <c r="TYF22" s="28"/>
      <c r="TYG22" s="28"/>
      <c r="TYH22" s="28"/>
      <c r="TYI22" s="28"/>
      <c r="TYJ22" s="28"/>
      <c r="TYK22" s="109"/>
      <c r="TYL22" s="27"/>
      <c r="TYM22" s="28"/>
      <c r="TYN22" s="25"/>
      <c r="TYO22" s="28"/>
      <c r="TYP22" s="28"/>
      <c r="TYQ22" s="28"/>
      <c r="TYR22" s="28"/>
      <c r="TYS22" s="28"/>
      <c r="TYT22" s="28"/>
      <c r="TYU22" s="28"/>
      <c r="TYV22" s="28"/>
      <c r="TYW22" s="28"/>
      <c r="TYX22" s="109"/>
      <c r="TYY22" s="27"/>
      <c r="TYZ22" s="28"/>
      <c r="TZA22" s="25"/>
      <c r="TZB22" s="28"/>
      <c r="TZC22" s="28"/>
      <c r="TZD22" s="28"/>
      <c r="TZE22" s="28"/>
      <c r="TZF22" s="28"/>
      <c r="TZG22" s="28"/>
      <c r="TZH22" s="28"/>
      <c r="TZI22" s="28"/>
      <c r="TZJ22" s="28"/>
      <c r="TZK22" s="109"/>
      <c r="TZL22" s="27"/>
      <c r="TZM22" s="28"/>
      <c r="TZN22" s="25"/>
      <c r="TZO22" s="28"/>
      <c r="TZP22" s="28"/>
      <c r="TZQ22" s="28"/>
      <c r="TZR22" s="28"/>
      <c r="TZS22" s="28"/>
      <c r="TZT22" s="28"/>
      <c r="TZU22" s="28"/>
      <c r="TZV22" s="28"/>
      <c r="TZW22" s="28"/>
      <c r="TZX22" s="109"/>
      <c r="TZY22" s="27"/>
      <c r="TZZ22" s="28"/>
      <c r="UAA22" s="25"/>
      <c r="UAB22" s="28"/>
      <c r="UAC22" s="28"/>
      <c r="UAD22" s="28"/>
      <c r="UAE22" s="28"/>
      <c r="UAF22" s="28"/>
      <c r="UAG22" s="28"/>
      <c r="UAH22" s="28"/>
      <c r="UAI22" s="28"/>
      <c r="UAJ22" s="28"/>
      <c r="UAK22" s="109"/>
      <c r="UAL22" s="27"/>
      <c r="UAM22" s="28"/>
      <c r="UAN22" s="25"/>
      <c r="UAO22" s="28"/>
      <c r="UAP22" s="28"/>
      <c r="UAQ22" s="28"/>
      <c r="UAR22" s="28"/>
      <c r="UAS22" s="28"/>
      <c r="UAT22" s="28"/>
      <c r="UAU22" s="28"/>
      <c r="UAV22" s="28"/>
      <c r="UAW22" s="28"/>
      <c r="UAX22" s="109"/>
      <c r="UAY22" s="27"/>
      <c r="UAZ22" s="28"/>
      <c r="UBA22" s="25"/>
      <c r="UBB22" s="28"/>
      <c r="UBC22" s="28"/>
      <c r="UBD22" s="28"/>
      <c r="UBE22" s="28"/>
      <c r="UBF22" s="28"/>
      <c r="UBG22" s="28"/>
      <c r="UBH22" s="28"/>
      <c r="UBI22" s="28"/>
      <c r="UBJ22" s="28"/>
      <c r="UBK22" s="109"/>
      <c r="UBL22" s="27"/>
      <c r="UBM22" s="28"/>
      <c r="UBN22" s="25"/>
      <c r="UBO22" s="28"/>
      <c r="UBP22" s="28"/>
      <c r="UBQ22" s="28"/>
      <c r="UBR22" s="28"/>
      <c r="UBS22" s="28"/>
      <c r="UBT22" s="28"/>
      <c r="UBU22" s="28"/>
      <c r="UBV22" s="28"/>
      <c r="UBW22" s="28"/>
      <c r="UBX22" s="109"/>
      <c r="UBY22" s="27"/>
      <c r="UBZ22" s="28"/>
      <c r="UCA22" s="25"/>
      <c r="UCB22" s="28"/>
      <c r="UCC22" s="28"/>
      <c r="UCD22" s="28"/>
      <c r="UCE22" s="28"/>
      <c r="UCF22" s="28"/>
      <c r="UCG22" s="28"/>
      <c r="UCH22" s="28"/>
      <c r="UCI22" s="28"/>
      <c r="UCJ22" s="28"/>
      <c r="UCK22" s="109"/>
      <c r="UCL22" s="27"/>
      <c r="UCM22" s="28"/>
      <c r="UCN22" s="25"/>
      <c r="UCO22" s="28"/>
      <c r="UCP22" s="28"/>
      <c r="UCQ22" s="28"/>
      <c r="UCR22" s="28"/>
      <c r="UCS22" s="28"/>
      <c r="UCT22" s="28"/>
      <c r="UCU22" s="28"/>
      <c r="UCV22" s="28"/>
      <c r="UCW22" s="28"/>
      <c r="UCX22" s="109"/>
      <c r="UCY22" s="27"/>
      <c r="UCZ22" s="28"/>
      <c r="UDA22" s="25"/>
      <c r="UDB22" s="28"/>
      <c r="UDC22" s="28"/>
      <c r="UDD22" s="28"/>
      <c r="UDE22" s="28"/>
      <c r="UDF22" s="28"/>
      <c r="UDG22" s="28"/>
      <c r="UDH22" s="28"/>
      <c r="UDI22" s="28"/>
      <c r="UDJ22" s="28"/>
      <c r="UDK22" s="109"/>
      <c r="UDL22" s="27"/>
      <c r="UDM22" s="28"/>
      <c r="UDN22" s="25"/>
      <c r="UDO22" s="28"/>
      <c r="UDP22" s="28"/>
      <c r="UDQ22" s="28"/>
      <c r="UDR22" s="28"/>
      <c r="UDS22" s="28"/>
      <c r="UDT22" s="28"/>
      <c r="UDU22" s="28"/>
      <c r="UDV22" s="28"/>
      <c r="UDW22" s="28"/>
      <c r="UDX22" s="109"/>
      <c r="UDY22" s="27"/>
      <c r="UDZ22" s="28"/>
      <c r="UEA22" s="25"/>
      <c r="UEB22" s="28"/>
      <c r="UEC22" s="28"/>
      <c r="UED22" s="28"/>
      <c r="UEE22" s="28"/>
      <c r="UEF22" s="28"/>
      <c r="UEG22" s="28"/>
      <c r="UEH22" s="28"/>
      <c r="UEI22" s="28"/>
      <c r="UEJ22" s="28"/>
      <c r="UEK22" s="109"/>
      <c r="UEL22" s="27"/>
      <c r="UEM22" s="28"/>
      <c r="UEN22" s="25"/>
      <c r="UEO22" s="28"/>
      <c r="UEP22" s="28"/>
      <c r="UEQ22" s="28"/>
      <c r="UER22" s="28"/>
      <c r="UES22" s="28"/>
      <c r="UET22" s="28"/>
      <c r="UEU22" s="28"/>
      <c r="UEV22" s="28"/>
      <c r="UEW22" s="28"/>
      <c r="UEX22" s="109"/>
      <c r="UEY22" s="27"/>
      <c r="UEZ22" s="28"/>
      <c r="UFA22" s="25"/>
      <c r="UFB22" s="28"/>
      <c r="UFC22" s="28"/>
      <c r="UFD22" s="28"/>
      <c r="UFE22" s="28"/>
      <c r="UFF22" s="28"/>
      <c r="UFG22" s="28"/>
      <c r="UFH22" s="28"/>
      <c r="UFI22" s="28"/>
      <c r="UFJ22" s="28"/>
      <c r="UFK22" s="109"/>
      <c r="UFL22" s="27"/>
      <c r="UFM22" s="28"/>
      <c r="UFN22" s="25"/>
      <c r="UFO22" s="28"/>
      <c r="UFP22" s="28"/>
      <c r="UFQ22" s="28"/>
      <c r="UFR22" s="28"/>
      <c r="UFS22" s="28"/>
      <c r="UFT22" s="28"/>
      <c r="UFU22" s="28"/>
      <c r="UFV22" s="28"/>
      <c r="UFW22" s="28"/>
      <c r="UFX22" s="109"/>
      <c r="UFY22" s="27"/>
      <c r="UFZ22" s="28"/>
      <c r="UGA22" s="25"/>
      <c r="UGB22" s="28"/>
      <c r="UGC22" s="28"/>
      <c r="UGD22" s="28"/>
      <c r="UGE22" s="28"/>
      <c r="UGF22" s="28"/>
      <c r="UGG22" s="28"/>
      <c r="UGH22" s="28"/>
      <c r="UGI22" s="28"/>
      <c r="UGJ22" s="28"/>
      <c r="UGK22" s="109"/>
      <c r="UGL22" s="27"/>
      <c r="UGM22" s="28"/>
      <c r="UGN22" s="25"/>
      <c r="UGO22" s="28"/>
      <c r="UGP22" s="28"/>
      <c r="UGQ22" s="28"/>
      <c r="UGR22" s="28"/>
      <c r="UGS22" s="28"/>
      <c r="UGT22" s="28"/>
      <c r="UGU22" s="28"/>
      <c r="UGV22" s="28"/>
      <c r="UGW22" s="28"/>
      <c r="UGX22" s="109"/>
      <c r="UGY22" s="27"/>
      <c r="UGZ22" s="28"/>
      <c r="UHA22" s="25"/>
      <c r="UHB22" s="28"/>
      <c r="UHC22" s="28"/>
      <c r="UHD22" s="28"/>
      <c r="UHE22" s="28"/>
      <c r="UHF22" s="28"/>
      <c r="UHG22" s="28"/>
      <c r="UHH22" s="28"/>
      <c r="UHI22" s="28"/>
      <c r="UHJ22" s="28"/>
      <c r="UHK22" s="109"/>
      <c r="UHL22" s="27"/>
      <c r="UHM22" s="28"/>
      <c r="UHN22" s="25"/>
      <c r="UHO22" s="28"/>
      <c r="UHP22" s="28"/>
      <c r="UHQ22" s="28"/>
      <c r="UHR22" s="28"/>
      <c r="UHS22" s="28"/>
      <c r="UHT22" s="28"/>
      <c r="UHU22" s="28"/>
      <c r="UHV22" s="28"/>
      <c r="UHW22" s="28"/>
      <c r="UHX22" s="109"/>
      <c r="UHY22" s="27"/>
      <c r="UHZ22" s="28"/>
      <c r="UIA22" s="25"/>
      <c r="UIB22" s="28"/>
      <c r="UIC22" s="28"/>
      <c r="UID22" s="28"/>
      <c r="UIE22" s="28"/>
      <c r="UIF22" s="28"/>
      <c r="UIG22" s="28"/>
      <c r="UIH22" s="28"/>
      <c r="UII22" s="28"/>
      <c r="UIJ22" s="28"/>
      <c r="UIK22" s="109"/>
      <c r="UIL22" s="27"/>
      <c r="UIM22" s="28"/>
      <c r="UIN22" s="25"/>
      <c r="UIO22" s="28"/>
      <c r="UIP22" s="28"/>
      <c r="UIQ22" s="28"/>
      <c r="UIR22" s="28"/>
      <c r="UIS22" s="28"/>
      <c r="UIT22" s="28"/>
      <c r="UIU22" s="28"/>
      <c r="UIV22" s="28"/>
      <c r="UIW22" s="28"/>
      <c r="UIX22" s="109"/>
      <c r="UIY22" s="27"/>
      <c r="UIZ22" s="28"/>
      <c r="UJA22" s="25"/>
      <c r="UJB22" s="28"/>
      <c r="UJC22" s="28"/>
      <c r="UJD22" s="28"/>
      <c r="UJE22" s="28"/>
      <c r="UJF22" s="28"/>
      <c r="UJG22" s="28"/>
      <c r="UJH22" s="28"/>
      <c r="UJI22" s="28"/>
      <c r="UJJ22" s="28"/>
      <c r="UJK22" s="109"/>
      <c r="UJL22" s="27"/>
      <c r="UJM22" s="28"/>
      <c r="UJN22" s="25"/>
      <c r="UJO22" s="28"/>
      <c r="UJP22" s="28"/>
      <c r="UJQ22" s="28"/>
      <c r="UJR22" s="28"/>
      <c r="UJS22" s="28"/>
      <c r="UJT22" s="28"/>
      <c r="UJU22" s="28"/>
      <c r="UJV22" s="28"/>
      <c r="UJW22" s="28"/>
      <c r="UJX22" s="109"/>
      <c r="UJY22" s="27"/>
      <c r="UJZ22" s="28"/>
      <c r="UKA22" s="25"/>
      <c r="UKB22" s="28"/>
      <c r="UKC22" s="28"/>
      <c r="UKD22" s="28"/>
      <c r="UKE22" s="28"/>
      <c r="UKF22" s="28"/>
      <c r="UKG22" s="28"/>
      <c r="UKH22" s="28"/>
      <c r="UKI22" s="28"/>
      <c r="UKJ22" s="28"/>
      <c r="UKK22" s="109"/>
      <c r="UKL22" s="27"/>
      <c r="UKM22" s="28"/>
      <c r="UKN22" s="25"/>
      <c r="UKO22" s="28"/>
      <c r="UKP22" s="28"/>
      <c r="UKQ22" s="28"/>
      <c r="UKR22" s="28"/>
      <c r="UKS22" s="28"/>
      <c r="UKT22" s="28"/>
      <c r="UKU22" s="28"/>
      <c r="UKV22" s="28"/>
      <c r="UKW22" s="28"/>
      <c r="UKX22" s="109"/>
      <c r="UKY22" s="27"/>
      <c r="UKZ22" s="28"/>
      <c r="ULA22" s="25"/>
      <c r="ULB22" s="28"/>
      <c r="ULC22" s="28"/>
      <c r="ULD22" s="28"/>
      <c r="ULE22" s="28"/>
      <c r="ULF22" s="28"/>
      <c r="ULG22" s="28"/>
      <c r="ULH22" s="28"/>
      <c r="ULI22" s="28"/>
      <c r="ULJ22" s="28"/>
      <c r="ULK22" s="109"/>
      <c r="ULL22" s="27"/>
      <c r="ULM22" s="28"/>
      <c r="ULN22" s="25"/>
      <c r="ULO22" s="28"/>
      <c r="ULP22" s="28"/>
      <c r="ULQ22" s="28"/>
      <c r="ULR22" s="28"/>
      <c r="ULS22" s="28"/>
      <c r="ULT22" s="28"/>
      <c r="ULU22" s="28"/>
      <c r="ULV22" s="28"/>
      <c r="ULW22" s="28"/>
      <c r="ULX22" s="109"/>
      <c r="ULY22" s="27"/>
      <c r="ULZ22" s="28"/>
      <c r="UMA22" s="25"/>
      <c r="UMB22" s="28"/>
      <c r="UMC22" s="28"/>
      <c r="UMD22" s="28"/>
      <c r="UME22" s="28"/>
      <c r="UMF22" s="28"/>
      <c r="UMG22" s="28"/>
      <c r="UMH22" s="28"/>
      <c r="UMI22" s="28"/>
      <c r="UMJ22" s="28"/>
      <c r="UMK22" s="109"/>
      <c r="UML22" s="27"/>
      <c r="UMM22" s="28"/>
      <c r="UMN22" s="25"/>
      <c r="UMO22" s="28"/>
      <c r="UMP22" s="28"/>
      <c r="UMQ22" s="28"/>
      <c r="UMR22" s="28"/>
      <c r="UMS22" s="28"/>
      <c r="UMT22" s="28"/>
      <c r="UMU22" s="28"/>
      <c r="UMV22" s="28"/>
      <c r="UMW22" s="28"/>
      <c r="UMX22" s="109"/>
      <c r="UMY22" s="27"/>
      <c r="UMZ22" s="28"/>
      <c r="UNA22" s="25"/>
      <c r="UNB22" s="28"/>
      <c r="UNC22" s="28"/>
      <c r="UND22" s="28"/>
      <c r="UNE22" s="28"/>
      <c r="UNF22" s="28"/>
      <c r="UNG22" s="28"/>
      <c r="UNH22" s="28"/>
      <c r="UNI22" s="28"/>
      <c r="UNJ22" s="28"/>
      <c r="UNK22" s="109"/>
      <c r="UNL22" s="27"/>
      <c r="UNM22" s="28"/>
      <c r="UNN22" s="25"/>
      <c r="UNO22" s="28"/>
      <c r="UNP22" s="28"/>
      <c r="UNQ22" s="28"/>
      <c r="UNR22" s="28"/>
      <c r="UNS22" s="28"/>
      <c r="UNT22" s="28"/>
      <c r="UNU22" s="28"/>
      <c r="UNV22" s="28"/>
      <c r="UNW22" s="28"/>
      <c r="UNX22" s="109"/>
      <c r="UNY22" s="27"/>
      <c r="UNZ22" s="28"/>
      <c r="UOA22" s="25"/>
      <c r="UOB22" s="28"/>
      <c r="UOC22" s="28"/>
      <c r="UOD22" s="28"/>
      <c r="UOE22" s="28"/>
      <c r="UOF22" s="28"/>
      <c r="UOG22" s="28"/>
      <c r="UOH22" s="28"/>
      <c r="UOI22" s="28"/>
      <c r="UOJ22" s="28"/>
      <c r="UOK22" s="109"/>
      <c r="UOL22" s="27"/>
      <c r="UOM22" s="28"/>
      <c r="UON22" s="25"/>
      <c r="UOO22" s="28"/>
      <c r="UOP22" s="28"/>
      <c r="UOQ22" s="28"/>
      <c r="UOR22" s="28"/>
      <c r="UOS22" s="28"/>
      <c r="UOT22" s="28"/>
      <c r="UOU22" s="28"/>
      <c r="UOV22" s="28"/>
      <c r="UOW22" s="28"/>
      <c r="UOX22" s="109"/>
      <c r="UOY22" s="27"/>
      <c r="UOZ22" s="28"/>
      <c r="UPA22" s="25"/>
      <c r="UPB22" s="28"/>
      <c r="UPC22" s="28"/>
      <c r="UPD22" s="28"/>
      <c r="UPE22" s="28"/>
      <c r="UPF22" s="28"/>
      <c r="UPG22" s="28"/>
      <c r="UPH22" s="28"/>
      <c r="UPI22" s="28"/>
      <c r="UPJ22" s="28"/>
      <c r="UPK22" s="109"/>
      <c r="UPL22" s="27"/>
      <c r="UPM22" s="28"/>
      <c r="UPN22" s="25"/>
      <c r="UPO22" s="28"/>
      <c r="UPP22" s="28"/>
      <c r="UPQ22" s="28"/>
      <c r="UPR22" s="28"/>
      <c r="UPS22" s="28"/>
      <c r="UPT22" s="28"/>
      <c r="UPU22" s="28"/>
      <c r="UPV22" s="28"/>
      <c r="UPW22" s="28"/>
      <c r="UPX22" s="109"/>
      <c r="UPY22" s="27"/>
      <c r="UPZ22" s="28"/>
      <c r="UQA22" s="25"/>
      <c r="UQB22" s="28"/>
      <c r="UQC22" s="28"/>
      <c r="UQD22" s="28"/>
      <c r="UQE22" s="28"/>
      <c r="UQF22" s="28"/>
      <c r="UQG22" s="28"/>
      <c r="UQH22" s="28"/>
      <c r="UQI22" s="28"/>
      <c r="UQJ22" s="28"/>
      <c r="UQK22" s="109"/>
      <c r="UQL22" s="27"/>
      <c r="UQM22" s="28"/>
      <c r="UQN22" s="25"/>
      <c r="UQO22" s="28"/>
      <c r="UQP22" s="28"/>
      <c r="UQQ22" s="28"/>
      <c r="UQR22" s="28"/>
      <c r="UQS22" s="28"/>
      <c r="UQT22" s="28"/>
      <c r="UQU22" s="28"/>
      <c r="UQV22" s="28"/>
      <c r="UQW22" s="28"/>
      <c r="UQX22" s="109"/>
      <c r="UQY22" s="27"/>
      <c r="UQZ22" s="28"/>
      <c r="URA22" s="25"/>
      <c r="URB22" s="28"/>
      <c r="URC22" s="28"/>
      <c r="URD22" s="28"/>
      <c r="URE22" s="28"/>
      <c r="URF22" s="28"/>
      <c r="URG22" s="28"/>
      <c r="URH22" s="28"/>
      <c r="URI22" s="28"/>
      <c r="URJ22" s="28"/>
      <c r="URK22" s="109"/>
      <c r="URL22" s="27"/>
      <c r="URM22" s="28"/>
      <c r="URN22" s="25"/>
      <c r="URO22" s="28"/>
      <c r="URP22" s="28"/>
      <c r="URQ22" s="28"/>
      <c r="URR22" s="28"/>
      <c r="URS22" s="28"/>
      <c r="URT22" s="28"/>
      <c r="URU22" s="28"/>
      <c r="URV22" s="28"/>
      <c r="URW22" s="28"/>
      <c r="URX22" s="109"/>
      <c r="URY22" s="27"/>
      <c r="URZ22" s="28"/>
      <c r="USA22" s="25"/>
      <c r="USB22" s="28"/>
      <c r="USC22" s="28"/>
      <c r="USD22" s="28"/>
      <c r="USE22" s="28"/>
      <c r="USF22" s="28"/>
      <c r="USG22" s="28"/>
      <c r="USH22" s="28"/>
      <c r="USI22" s="28"/>
      <c r="USJ22" s="28"/>
      <c r="USK22" s="109"/>
      <c r="USL22" s="27"/>
      <c r="USM22" s="28"/>
      <c r="USN22" s="25"/>
      <c r="USO22" s="28"/>
      <c r="USP22" s="28"/>
      <c r="USQ22" s="28"/>
      <c r="USR22" s="28"/>
      <c r="USS22" s="28"/>
      <c r="UST22" s="28"/>
      <c r="USU22" s="28"/>
      <c r="USV22" s="28"/>
      <c r="USW22" s="28"/>
      <c r="USX22" s="109"/>
      <c r="USY22" s="27"/>
      <c r="USZ22" s="28"/>
      <c r="UTA22" s="25"/>
      <c r="UTB22" s="28"/>
      <c r="UTC22" s="28"/>
      <c r="UTD22" s="28"/>
      <c r="UTE22" s="28"/>
      <c r="UTF22" s="28"/>
      <c r="UTG22" s="28"/>
      <c r="UTH22" s="28"/>
      <c r="UTI22" s="28"/>
      <c r="UTJ22" s="28"/>
      <c r="UTK22" s="109"/>
      <c r="UTL22" s="27"/>
      <c r="UTM22" s="28"/>
      <c r="UTN22" s="25"/>
      <c r="UTO22" s="28"/>
      <c r="UTP22" s="28"/>
      <c r="UTQ22" s="28"/>
      <c r="UTR22" s="28"/>
      <c r="UTS22" s="28"/>
      <c r="UTT22" s="28"/>
      <c r="UTU22" s="28"/>
      <c r="UTV22" s="28"/>
      <c r="UTW22" s="28"/>
      <c r="UTX22" s="109"/>
      <c r="UTY22" s="27"/>
      <c r="UTZ22" s="28"/>
      <c r="UUA22" s="25"/>
      <c r="UUB22" s="28"/>
      <c r="UUC22" s="28"/>
      <c r="UUD22" s="28"/>
      <c r="UUE22" s="28"/>
      <c r="UUF22" s="28"/>
      <c r="UUG22" s="28"/>
      <c r="UUH22" s="28"/>
      <c r="UUI22" s="28"/>
      <c r="UUJ22" s="28"/>
      <c r="UUK22" s="109"/>
      <c r="UUL22" s="27"/>
      <c r="UUM22" s="28"/>
      <c r="UUN22" s="25"/>
      <c r="UUO22" s="28"/>
      <c r="UUP22" s="28"/>
      <c r="UUQ22" s="28"/>
      <c r="UUR22" s="28"/>
      <c r="UUS22" s="28"/>
      <c r="UUT22" s="28"/>
      <c r="UUU22" s="28"/>
      <c r="UUV22" s="28"/>
      <c r="UUW22" s="28"/>
      <c r="UUX22" s="109"/>
      <c r="UUY22" s="27"/>
      <c r="UUZ22" s="28"/>
      <c r="UVA22" s="25"/>
      <c r="UVB22" s="28"/>
      <c r="UVC22" s="28"/>
      <c r="UVD22" s="28"/>
      <c r="UVE22" s="28"/>
      <c r="UVF22" s="28"/>
      <c r="UVG22" s="28"/>
      <c r="UVH22" s="28"/>
      <c r="UVI22" s="28"/>
      <c r="UVJ22" s="28"/>
      <c r="UVK22" s="109"/>
      <c r="UVL22" s="27"/>
      <c r="UVM22" s="28"/>
      <c r="UVN22" s="25"/>
      <c r="UVO22" s="28"/>
      <c r="UVP22" s="28"/>
      <c r="UVQ22" s="28"/>
      <c r="UVR22" s="28"/>
      <c r="UVS22" s="28"/>
      <c r="UVT22" s="28"/>
      <c r="UVU22" s="28"/>
      <c r="UVV22" s="28"/>
      <c r="UVW22" s="28"/>
      <c r="UVX22" s="109"/>
      <c r="UVY22" s="27"/>
      <c r="UVZ22" s="28"/>
      <c r="UWA22" s="25"/>
      <c r="UWB22" s="28"/>
      <c r="UWC22" s="28"/>
      <c r="UWD22" s="28"/>
      <c r="UWE22" s="28"/>
      <c r="UWF22" s="28"/>
      <c r="UWG22" s="28"/>
      <c r="UWH22" s="28"/>
      <c r="UWI22" s="28"/>
      <c r="UWJ22" s="28"/>
      <c r="UWK22" s="109"/>
      <c r="UWL22" s="27"/>
      <c r="UWM22" s="28"/>
      <c r="UWN22" s="25"/>
      <c r="UWO22" s="28"/>
      <c r="UWP22" s="28"/>
      <c r="UWQ22" s="28"/>
      <c r="UWR22" s="28"/>
      <c r="UWS22" s="28"/>
      <c r="UWT22" s="28"/>
      <c r="UWU22" s="28"/>
      <c r="UWV22" s="28"/>
      <c r="UWW22" s="28"/>
      <c r="UWX22" s="109"/>
      <c r="UWY22" s="27"/>
      <c r="UWZ22" s="28"/>
      <c r="UXA22" s="25"/>
      <c r="UXB22" s="28"/>
      <c r="UXC22" s="28"/>
      <c r="UXD22" s="28"/>
      <c r="UXE22" s="28"/>
      <c r="UXF22" s="28"/>
      <c r="UXG22" s="28"/>
      <c r="UXH22" s="28"/>
      <c r="UXI22" s="28"/>
      <c r="UXJ22" s="28"/>
      <c r="UXK22" s="109"/>
      <c r="UXL22" s="27"/>
      <c r="UXM22" s="28"/>
      <c r="UXN22" s="25"/>
      <c r="UXO22" s="28"/>
      <c r="UXP22" s="28"/>
      <c r="UXQ22" s="28"/>
      <c r="UXR22" s="28"/>
      <c r="UXS22" s="28"/>
      <c r="UXT22" s="28"/>
      <c r="UXU22" s="28"/>
      <c r="UXV22" s="28"/>
      <c r="UXW22" s="28"/>
      <c r="UXX22" s="109"/>
      <c r="UXY22" s="27"/>
      <c r="UXZ22" s="28"/>
      <c r="UYA22" s="25"/>
      <c r="UYB22" s="28"/>
      <c r="UYC22" s="28"/>
      <c r="UYD22" s="28"/>
      <c r="UYE22" s="28"/>
      <c r="UYF22" s="28"/>
      <c r="UYG22" s="28"/>
      <c r="UYH22" s="28"/>
      <c r="UYI22" s="28"/>
      <c r="UYJ22" s="28"/>
      <c r="UYK22" s="109"/>
      <c r="UYL22" s="27"/>
      <c r="UYM22" s="28"/>
      <c r="UYN22" s="25"/>
      <c r="UYO22" s="28"/>
      <c r="UYP22" s="28"/>
      <c r="UYQ22" s="28"/>
      <c r="UYR22" s="28"/>
      <c r="UYS22" s="28"/>
      <c r="UYT22" s="28"/>
      <c r="UYU22" s="28"/>
      <c r="UYV22" s="28"/>
      <c r="UYW22" s="28"/>
      <c r="UYX22" s="109"/>
      <c r="UYY22" s="27"/>
      <c r="UYZ22" s="28"/>
      <c r="UZA22" s="25"/>
      <c r="UZB22" s="28"/>
      <c r="UZC22" s="28"/>
      <c r="UZD22" s="28"/>
      <c r="UZE22" s="28"/>
      <c r="UZF22" s="28"/>
      <c r="UZG22" s="28"/>
      <c r="UZH22" s="28"/>
      <c r="UZI22" s="28"/>
      <c r="UZJ22" s="28"/>
      <c r="UZK22" s="109"/>
      <c r="UZL22" s="27"/>
      <c r="UZM22" s="28"/>
      <c r="UZN22" s="25"/>
      <c r="UZO22" s="28"/>
      <c r="UZP22" s="28"/>
      <c r="UZQ22" s="28"/>
      <c r="UZR22" s="28"/>
      <c r="UZS22" s="28"/>
      <c r="UZT22" s="28"/>
      <c r="UZU22" s="28"/>
      <c r="UZV22" s="28"/>
      <c r="UZW22" s="28"/>
      <c r="UZX22" s="109"/>
      <c r="UZY22" s="27"/>
      <c r="UZZ22" s="28"/>
      <c r="VAA22" s="25"/>
      <c r="VAB22" s="28"/>
      <c r="VAC22" s="28"/>
      <c r="VAD22" s="28"/>
      <c r="VAE22" s="28"/>
      <c r="VAF22" s="28"/>
      <c r="VAG22" s="28"/>
      <c r="VAH22" s="28"/>
      <c r="VAI22" s="28"/>
      <c r="VAJ22" s="28"/>
      <c r="VAK22" s="109"/>
      <c r="VAL22" s="27"/>
      <c r="VAM22" s="28"/>
      <c r="VAN22" s="25"/>
      <c r="VAO22" s="28"/>
      <c r="VAP22" s="28"/>
      <c r="VAQ22" s="28"/>
      <c r="VAR22" s="28"/>
      <c r="VAS22" s="28"/>
      <c r="VAT22" s="28"/>
      <c r="VAU22" s="28"/>
      <c r="VAV22" s="28"/>
      <c r="VAW22" s="28"/>
      <c r="VAX22" s="109"/>
      <c r="VAY22" s="27"/>
      <c r="VAZ22" s="28"/>
      <c r="VBA22" s="25"/>
      <c r="VBB22" s="28"/>
      <c r="VBC22" s="28"/>
      <c r="VBD22" s="28"/>
      <c r="VBE22" s="28"/>
      <c r="VBF22" s="28"/>
      <c r="VBG22" s="28"/>
      <c r="VBH22" s="28"/>
      <c r="VBI22" s="28"/>
      <c r="VBJ22" s="28"/>
      <c r="VBK22" s="109"/>
      <c r="VBL22" s="27"/>
      <c r="VBM22" s="28"/>
      <c r="VBN22" s="25"/>
      <c r="VBO22" s="28"/>
      <c r="VBP22" s="28"/>
      <c r="VBQ22" s="28"/>
      <c r="VBR22" s="28"/>
      <c r="VBS22" s="28"/>
      <c r="VBT22" s="28"/>
      <c r="VBU22" s="28"/>
      <c r="VBV22" s="28"/>
      <c r="VBW22" s="28"/>
      <c r="VBX22" s="109"/>
      <c r="VBY22" s="27"/>
      <c r="VBZ22" s="28"/>
      <c r="VCA22" s="25"/>
      <c r="VCB22" s="28"/>
      <c r="VCC22" s="28"/>
      <c r="VCD22" s="28"/>
      <c r="VCE22" s="28"/>
      <c r="VCF22" s="28"/>
      <c r="VCG22" s="28"/>
      <c r="VCH22" s="28"/>
      <c r="VCI22" s="28"/>
      <c r="VCJ22" s="28"/>
      <c r="VCK22" s="109"/>
      <c r="VCL22" s="27"/>
      <c r="VCM22" s="28"/>
      <c r="VCN22" s="25"/>
      <c r="VCO22" s="28"/>
      <c r="VCP22" s="28"/>
      <c r="VCQ22" s="28"/>
      <c r="VCR22" s="28"/>
      <c r="VCS22" s="28"/>
      <c r="VCT22" s="28"/>
      <c r="VCU22" s="28"/>
      <c r="VCV22" s="28"/>
      <c r="VCW22" s="28"/>
      <c r="VCX22" s="109"/>
      <c r="VCY22" s="27"/>
      <c r="VCZ22" s="28"/>
      <c r="VDA22" s="25"/>
      <c r="VDB22" s="28"/>
      <c r="VDC22" s="28"/>
      <c r="VDD22" s="28"/>
      <c r="VDE22" s="28"/>
      <c r="VDF22" s="28"/>
      <c r="VDG22" s="28"/>
      <c r="VDH22" s="28"/>
      <c r="VDI22" s="28"/>
      <c r="VDJ22" s="28"/>
      <c r="VDK22" s="109"/>
      <c r="VDL22" s="27"/>
      <c r="VDM22" s="28"/>
      <c r="VDN22" s="25"/>
      <c r="VDO22" s="28"/>
      <c r="VDP22" s="28"/>
      <c r="VDQ22" s="28"/>
      <c r="VDR22" s="28"/>
      <c r="VDS22" s="28"/>
      <c r="VDT22" s="28"/>
      <c r="VDU22" s="28"/>
      <c r="VDV22" s="28"/>
      <c r="VDW22" s="28"/>
      <c r="VDX22" s="109"/>
      <c r="VDY22" s="27"/>
      <c r="VDZ22" s="28"/>
      <c r="VEA22" s="25"/>
      <c r="VEB22" s="28"/>
      <c r="VEC22" s="28"/>
      <c r="VED22" s="28"/>
      <c r="VEE22" s="28"/>
      <c r="VEF22" s="28"/>
      <c r="VEG22" s="28"/>
      <c r="VEH22" s="28"/>
      <c r="VEI22" s="28"/>
      <c r="VEJ22" s="28"/>
      <c r="VEK22" s="109"/>
      <c r="VEL22" s="27"/>
      <c r="VEM22" s="28"/>
      <c r="VEN22" s="25"/>
      <c r="VEO22" s="28"/>
      <c r="VEP22" s="28"/>
      <c r="VEQ22" s="28"/>
      <c r="VER22" s="28"/>
      <c r="VES22" s="28"/>
      <c r="VET22" s="28"/>
      <c r="VEU22" s="28"/>
      <c r="VEV22" s="28"/>
      <c r="VEW22" s="28"/>
      <c r="VEX22" s="109"/>
      <c r="VEY22" s="27"/>
      <c r="VEZ22" s="28"/>
      <c r="VFA22" s="25"/>
      <c r="VFB22" s="28"/>
      <c r="VFC22" s="28"/>
      <c r="VFD22" s="28"/>
      <c r="VFE22" s="28"/>
      <c r="VFF22" s="28"/>
      <c r="VFG22" s="28"/>
      <c r="VFH22" s="28"/>
      <c r="VFI22" s="28"/>
      <c r="VFJ22" s="28"/>
      <c r="VFK22" s="109"/>
      <c r="VFL22" s="27"/>
      <c r="VFM22" s="28"/>
      <c r="VFN22" s="25"/>
      <c r="VFO22" s="28"/>
      <c r="VFP22" s="28"/>
      <c r="VFQ22" s="28"/>
      <c r="VFR22" s="28"/>
      <c r="VFS22" s="28"/>
      <c r="VFT22" s="28"/>
      <c r="VFU22" s="28"/>
      <c r="VFV22" s="28"/>
      <c r="VFW22" s="28"/>
      <c r="VFX22" s="109"/>
      <c r="VFY22" s="27"/>
      <c r="VFZ22" s="28"/>
      <c r="VGA22" s="25"/>
      <c r="VGB22" s="28"/>
      <c r="VGC22" s="28"/>
      <c r="VGD22" s="28"/>
      <c r="VGE22" s="28"/>
      <c r="VGF22" s="28"/>
      <c r="VGG22" s="28"/>
      <c r="VGH22" s="28"/>
      <c r="VGI22" s="28"/>
      <c r="VGJ22" s="28"/>
      <c r="VGK22" s="109"/>
      <c r="VGL22" s="27"/>
      <c r="VGM22" s="28"/>
      <c r="VGN22" s="25"/>
      <c r="VGO22" s="28"/>
      <c r="VGP22" s="28"/>
      <c r="VGQ22" s="28"/>
      <c r="VGR22" s="28"/>
      <c r="VGS22" s="28"/>
      <c r="VGT22" s="28"/>
      <c r="VGU22" s="28"/>
      <c r="VGV22" s="28"/>
      <c r="VGW22" s="28"/>
      <c r="VGX22" s="109"/>
      <c r="VGY22" s="27"/>
      <c r="VGZ22" s="28"/>
      <c r="VHA22" s="25"/>
      <c r="VHB22" s="28"/>
      <c r="VHC22" s="28"/>
      <c r="VHD22" s="28"/>
      <c r="VHE22" s="28"/>
      <c r="VHF22" s="28"/>
      <c r="VHG22" s="28"/>
      <c r="VHH22" s="28"/>
      <c r="VHI22" s="28"/>
      <c r="VHJ22" s="28"/>
      <c r="VHK22" s="109"/>
      <c r="VHL22" s="27"/>
      <c r="VHM22" s="28"/>
      <c r="VHN22" s="25"/>
      <c r="VHO22" s="28"/>
      <c r="VHP22" s="28"/>
      <c r="VHQ22" s="28"/>
      <c r="VHR22" s="28"/>
      <c r="VHS22" s="28"/>
      <c r="VHT22" s="28"/>
      <c r="VHU22" s="28"/>
      <c r="VHV22" s="28"/>
      <c r="VHW22" s="28"/>
      <c r="VHX22" s="109"/>
      <c r="VHY22" s="27"/>
      <c r="VHZ22" s="28"/>
      <c r="VIA22" s="25"/>
      <c r="VIB22" s="28"/>
      <c r="VIC22" s="28"/>
      <c r="VID22" s="28"/>
      <c r="VIE22" s="28"/>
      <c r="VIF22" s="28"/>
      <c r="VIG22" s="28"/>
      <c r="VIH22" s="28"/>
      <c r="VII22" s="28"/>
      <c r="VIJ22" s="28"/>
      <c r="VIK22" s="109"/>
      <c r="VIL22" s="27"/>
      <c r="VIM22" s="28"/>
      <c r="VIN22" s="25"/>
      <c r="VIO22" s="28"/>
      <c r="VIP22" s="28"/>
      <c r="VIQ22" s="28"/>
      <c r="VIR22" s="28"/>
      <c r="VIS22" s="28"/>
      <c r="VIT22" s="28"/>
      <c r="VIU22" s="28"/>
      <c r="VIV22" s="28"/>
      <c r="VIW22" s="28"/>
      <c r="VIX22" s="109"/>
      <c r="VIY22" s="27"/>
      <c r="VIZ22" s="28"/>
      <c r="VJA22" s="25"/>
      <c r="VJB22" s="28"/>
      <c r="VJC22" s="28"/>
      <c r="VJD22" s="28"/>
      <c r="VJE22" s="28"/>
      <c r="VJF22" s="28"/>
      <c r="VJG22" s="28"/>
      <c r="VJH22" s="28"/>
      <c r="VJI22" s="28"/>
      <c r="VJJ22" s="28"/>
      <c r="VJK22" s="109"/>
      <c r="VJL22" s="27"/>
      <c r="VJM22" s="28"/>
      <c r="VJN22" s="25"/>
      <c r="VJO22" s="28"/>
      <c r="VJP22" s="28"/>
      <c r="VJQ22" s="28"/>
      <c r="VJR22" s="28"/>
      <c r="VJS22" s="28"/>
      <c r="VJT22" s="28"/>
      <c r="VJU22" s="28"/>
      <c r="VJV22" s="28"/>
      <c r="VJW22" s="28"/>
      <c r="VJX22" s="109"/>
      <c r="VJY22" s="27"/>
      <c r="VJZ22" s="28"/>
      <c r="VKA22" s="25"/>
      <c r="VKB22" s="28"/>
      <c r="VKC22" s="28"/>
      <c r="VKD22" s="28"/>
      <c r="VKE22" s="28"/>
      <c r="VKF22" s="28"/>
      <c r="VKG22" s="28"/>
      <c r="VKH22" s="28"/>
      <c r="VKI22" s="28"/>
      <c r="VKJ22" s="28"/>
      <c r="VKK22" s="109"/>
      <c r="VKL22" s="27"/>
      <c r="VKM22" s="28"/>
      <c r="VKN22" s="25"/>
      <c r="VKO22" s="28"/>
      <c r="VKP22" s="28"/>
      <c r="VKQ22" s="28"/>
      <c r="VKR22" s="28"/>
      <c r="VKS22" s="28"/>
      <c r="VKT22" s="28"/>
      <c r="VKU22" s="28"/>
      <c r="VKV22" s="28"/>
      <c r="VKW22" s="28"/>
      <c r="VKX22" s="109"/>
      <c r="VKY22" s="27"/>
      <c r="VKZ22" s="28"/>
      <c r="VLA22" s="25"/>
      <c r="VLB22" s="28"/>
      <c r="VLC22" s="28"/>
      <c r="VLD22" s="28"/>
      <c r="VLE22" s="28"/>
      <c r="VLF22" s="28"/>
      <c r="VLG22" s="28"/>
      <c r="VLH22" s="28"/>
      <c r="VLI22" s="28"/>
      <c r="VLJ22" s="28"/>
      <c r="VLK22" s="109"/>
      <c r="VLL22" s="27"/>
      <c r="VLM22" s="28"/>
      <c r="VLN22" s="25"/>
      <c r="VLO22" s="28"/>
      <c r="VLP22" s="28"/>
      <c r="VLQ22" s="28"/>
      <c r="VLR22" s="28"/>
      <c r="VLS22" s="28"/>
      <c r="VLT22" s="28"/>
      <c r="VLU22" s="28"/>
      <c r="VLV22" s="28"/>
      <c r="VLW22" s="28"/>
      <c r="VLX22" s="109"/>
      <c r="VLY22" s="27"/>
      <c r="VLZ22" s="28"/>
      <c r="VMA22" s="25"/>
      <c r="VMB22" s="28"/>
      <c r="VMC22" s="28"/>
      <c r="VMD22" s="28"/>
      <c r="VME22" s="28"/>
      <c r="VMF22" s="28"/>
      <c r="VMG22" s="28"/>
      <c r="VMH22" s="28"/>
      <c r="VMI22" s="28"/>
      <c r="VMJ22" s="28"/>
      <c r="VMK22" s="109"/>
      <c r="VML22" s="27"/>
      <c r="VMM22" s="28"/>
      <c r="VMN22" s="25"/>
      <c r="VMO22" s="28"/>
      <c r="VMP22" s="28"/>
      <c r="VMQ22" s="28"/>
      <c r="VMR22" s="28"/>
      <c r="VMS22" s="28"/>
      <c r="VMT22" s="28"/>
      <c r="VMU22" s="28"/>
      <c r="VMV22" s="28"/>
      <c r="VMW22" s="28"/>
      <c r="VMX22" s="109"/>
      <c r="VMY22" s="27"/>
      <c r="VMZ22" s="28"/>
      <c r="VNA22" s="25"/>
      <c r="VNB22" s="28"/>
      <c r="VNC22" s="28"/>
      <c r="VND22" s="28"/>
      <c r="VNE22" s="28"/>
      <c r="VNF22" s="28"/>
      <c r="VNG22" s="28"/>
      <c r="VNH22" s="28"/>
      <c r="VNI22" s="28"/>
      <c r="VNJ22" s="28"/>
      <c r="VNK22" s="109"/>
      <c r="VNL22" s="27"/>
      <c r="VNM22" s="28"/>
      <c r="VNN22" s="25"/>
      <c r="VNO22" s="28"/>
      <c r="VNP22" s="28"/>
      <c r="VNQ22" s="28"/>
      <c r="VNR22" s="28"/>
      <c r="VNS22" s="28"/>
      <c r="VNT22" s="28"/>
      <c r="VNU22" s="28"/>
      <c r="VNV22" s="28"/>
      <c r="VNW22" s="28"/>
      <c r="VNX22" s="109"/>
      <c r="VNY22" s="27"/>
      <c r="VNZ22" s="28"/>
      <c r="VOA22" s="25"/>
      <c r="VOB22" s="28"/>
      <c r="VOC22" s="28"/>
      <c r="VOD22" s="28"/>
      <c r="VOE22" s="28"/>
      <c r="VOF22" s="28"/>
      <c r="VOG22" s="28"/>
      <c r="VOH22" s="28"/>
      <c r="VOI22" s="28"/>
      <c r="VOJ22" s="28"/>
      <c r="VOK22" s="109"/>
      <c r="VOL22" s="27"/>
      <c r="VOM22" s="28"/>
      <c r="VON22" s="25"/>
      <c r="VOO22" s="28"/>
      <c r="VOP22" s="28"/>
      <c r="VOQ22" s="28"/>
      <c r="VOR22" s="28"/>
      <c r="VOS22" s="28"/>
      <c r="VOT22" s="28"/>
      <c r="VOU22" s="28"/>
      <c r="VOV22" s="28"/>
      <c r="VOW22" s="28"/>
      <c r="VOX22" s="109"/>
      <c r="VOY22" s="27"/>
      <c r="VOZ22" s="28"/>
      <c r="VPA22" s="25"/>
      <c r="VPB22" s="28"/>
      <c r="VPC22" s="28"/>
      <c r="VPD22" s="28"/>
      <c r="VPE22" s="28"/>
      <c r="VPF22" s="28"/>
      <c r="VPG22" s="28"/>
      <c r="VPH22" s="28"/>
      <c r="VPI22" s="28"/>
      <c r="VPJ22" s="28"/>
      <c r="VPK22" s="109"/>
      <c r="VPL22" s="27"/>
      <c r="VPM22" s="28"/>
      <c r="VPN22" s="25"/>
      <c r="VPO22" s="28"/>
      <c r="VPP22" s="28"/>
      <c r="VPQ22" s="28"/>
      <c r="VPR22" s="28"/>
      <c r="VPS22" s="28"/>
      <c r="VPT22" s="28"/>
      <c r="VPU22" s="28"/>
      <c r="VPV22" s="28"/>
      <c r="VPW22" s="28"/>
      <c r="VPX22" s="109"/>
      <c r="VPY22" s="27"/>
      <c r="VPZ22" s="28"/>
      <c r="VQA22" s="25"/>
      <c r="VQB22" s="28"/>
      <c r="VQC22" s="28"/>
      <c r="VQD22" s="28"/>
      <c r="VQE22" s="28"/>
      <c r="VQF22" s="28"/>
      <c r="VQG22" s="28"/>
      <c r="VQH22" s="28"/>
      <c r="VQI22" s="28"/>
      <c r="VQJ22" s="28"/>
      <c r="VQK22" s="109"/>
      <c r="VQL22" s="27"/>
      <c r="VQM22" s="28"/>
      <c r="VQN22" s="25"/>
      <c r="VQO22" s="28"/>
      <c r="VQP22" s="28"/>
      <c r="VQQ22" s="28"/>
      <c r="VQR22" s="28"/>
      <c r="VQS22" s="28"/>
      <c r="VQT22" s="28"/>
      <c r="VQU22" s="28"/>
      <c r="VQV22" s="28"/>
      <c r="VQW22" s="28"/>
      <c r="VQX22" s="109"/>
      <c r="VQY22" s="27"/>
      <c r="VQZ22" s="28"/>
      <c r="VRA22" s="25"/>
      <c r="VRB22" s="28"/>
      <c r="VRC22" s="28"/>
      <c r="VRD22" s="28"/>
      <c r="VRE22" s="28"/>
      <c r="VRF22" s="28"/>
      <c r="VRG22" s="28"/>
      <c r="VRH22" s="28"/>
      <c r="VRI22" s="28"/>
      <c r="VRJ22" s="28"/>
      <c r="VRK22" s="109"/>
      <c r="VRL22" s="27"/>
      <c r="VRM22" s="28"/>
      <c r="VRN22" s="25"/>
      <c r="VRO22" s="28"/>
      <c r="VRP22" s="28"/>
      <c r="VRQ22" s="28"/>
      <c r="VRR22" s="28"/>
      <c r="VRS22" s="28"/>
      <c r="VRT22" s="28"/>
      <c r="VRU22" s="28"/>
      <c r="VRV22" s="28"/>
      <c r="VRW22" s="28"/>
      <c r="VRX22" s="109"/>
      <c r="VRY22" s="27"/>
      <c r="VRZ22" s="28"/>
      <c r="VSA22" s="25"/>
      <c r="VSB22" s="28"/>
      <c r="VSC22" s="28"/>
      <c r="VSD22" s="28"/>
      <c r="VSE22" s="28"/>
      <c r="VSF22" s="28"/>
      <c r="VSG22" s="28"/>
      <c r="VSH22" s="28"/>
      <c r="VSI22" s="28"/>
      <c r="VSJ22" s="28"/>
      <c r="VSK22" s="109"/>
      <c r="VSL22" s="27"/>
      <c r="VSM22" s="28"/>
      <c r="VSN22" s="25"/>
      <c r="VSO22" s="28"/>
      <c r="VSP22" s="28"/>
      <c r="VSQ22" s="28"/>
      <c r="VSR22" s="28"/>
      <c r="VSS22" s="28"/>
      <c r="VST22" s="28"/>
      <c r="VSU22" s="28"/>
      <c r="VSV22" s="28"/>
      <c r="VSW22" s="28"/>
      <c r="VSX22" s="109"/>
      <c r="VSY22" s="27"/>
      <c r="VSZ22" s="28"/>
      <c r="VTA22" s="25"/>
      <c r="VTB22" s="28"/>
      <c r="VTC22" s="28"/>
      <c r="VTD22" s="28"/>
      <c r="VTE22" s="28"/>
      <c r="VTF22" s="28"/>
      <c r="VTG22" s="28"/>
      <c r="VTH22" s="28"/>
      <c r="VTI22" s="28"/>
      <c r="VTJ22" s="28"/>
      <c r="VTK22" s="109"/>
      <c r="VTL22" s="27"/>
      <c r="VTM22" s="28"/>
      <c r="VTN22" s="25"/>
      <c r="VTO22" s="28"/>
      <c r="VTP22" s="28"/>
      <c r="VTQ22" s="28"/>
      <c r="VTR22" s="28"/>
      <c r="VTS22" s="28"/>
      <c r="VTT22" s="28"/>
      <c r="VTU22" s="28"/>
      <c r="VTV22" s="28"/>
      <c r="VTW22" s="28"/>
      <c r="VTX22" s="109"/>
      <c r="VTY22" s="27"/>
      <c r="VTZ22" s="28"/>
      <c r="VUA22" s="25"/>
      <c r="VUB22" s="28"/>
      <c r="VUC22" s="28"/>
      <c r="VUD22" s="28"/>
      <c r="VUE22" s="28"/>
      <c r="VUF22" s="28"/>
      <c r="VUG22" s="28"/>
      <c r="VUH22" s="28"/>
      <c r="VUI22" s="28"/>
      <c r="VUJ22" s="28"/>
      <c r="VUK22" s="109"/>
      <c r="VUL22" s="27"/>
      <c r="VUM22" s="28"/>
      <c r="VUN22" s="25"/>
      <c r="VUO22" s="28"/>
      <c r="VUP22" s="28"/>
      <c r="VUQ22" s="28"/>
      <c r="VUR22" s="28"/>
      <c r="VUS22" s="28"/>
      <c r="VUT22" s="28"/>
      <c r="VUU22" s="28"/>
      <c r="VUV22" s="28"/>
      <c r="VUW22" s="28"/>
      <c r="VUX22" s="109"/>
      <c r="VUY22" s="27"/>
      <c r="VUZ22" s="28"/>
      <c r="VVA22" s="25"/>
      <c r="VVB22" s="28"/>
      <c r="VVC22" s="28"/>
      <c r="VVD22" s="28"/>
      <c r="VVE22" s="28"/>
      <c r="VVF22" s="28"/>
      <c r="VVG22" s="28"/>
      <c r="VVH22" s="28"/>
      <c r="VVI22" s="28"/>
      <c r="VVJ22" s="28"/>
      <c r="VVK22" s="109"/>
      <c r="VVL22" s="27"/>
      <c r="VVM22" s="28"/>
      <c r="VVN22" s="25"/>
      <c r="VVO22" s="28"/>
      <c r="VVP22" s="28"/>
      <c r="VVQ22" s="28"/>
      <c r="VVR22" s="28"/>
      <c r="VVS22" s="28"/>
      <c r="VVT22" s="28"/>
      <c r="VVU22" s="28"/>
      <c r="VVV22" s="28"/>
      <c r="VVW22" s="28"/>
      <c r="VVX22" s="109"/>
      <c r="VVY22" s="27"/>
      <c r="VVZ22" s="28"/>
      <c r="VWA22" s="25"/>
      <c r="VWB22" s="28"/>
      <c r="VWC22" s="28"/>
      <c r="VWD22" s="28"/>
      <c r="VWE22" s="28"/>
      <c r="VWF22" s="28"/>
      <c r="VWG22" s="28"/>
      <c r="VWH22" s="28"/>
      <c r="VWI22" s="28"/>
      <c r="VWJ22" s="28"/>
      <c r="VWK22" s="109"/>
      <c r="VWL22" s="27"/>
      <c r="VWM22" s="28"/>
      <c r="VWN22" s="25"/>
      <c r="VWO22" s="28"/>
      <c r="VWP22" s="28"/>
      <c r="VWQ22" s="28"/>
      <c r="VWR22" s="28"/>
      <c r="VWS22" s="28"/>
      <c r="VWT22" s="28"/>
      <c r="VWU22" s="28"/>
      <c r="VWV22" s="28"/>
      <c r="VWW22" s="28"/>
      <c r="VWX22" s="109"/>
      <c r="VWY22" s="27"/>
      <c r="VWZ22" s="28"/>
      <c r="VXA22" s="25"/>
      <c r="VXB22" s="28"/>
      <c r="VXC22" s="28"/>
      <c r="VXD22" s="28"/>
      <c r="VXE22" s="28"/>
      <c r="VXF22" s="28"/>
      <c r="VXG22" s="28"/>
      <c r="VXH22" s="28"/>
      <c r="VXI22" s="28"/>
      <c r="VXJ22" s="28"/>
      <c r="VXK22" s="109"/>
      <c r="VXL22" s="27"/>
      <c r="VXM22" s="28"/>
      <c r="VXN22" s="25"/>
      <c r="VXO22" s="28"/>
      <c r="VXP22" s="28"/>
      <c r="VXQ22" s="28"/>
      <c r="VXR22" s="28"/>
      <c r="VXS22" s="28"/>
      <c r="VXT22" s="28"/>
      <c r="VXU22" s="28"/>
      <c r="VXV22" s="28"/>
      <c r="VXW22" s="28"/>
      <c r="VXX22" s="109"/>
      <c r="VXY22" s="27"/>
      <c r="VXZ22" s="28"/>
      <c r="VYA22" s="25"/>
      <c r="VYB22" s="28"/>
      <c r="VYC22" s="28"/>
      <c r="VYD22" s="28"/>
      <c r="VYE22" s="28"/>
      <c r="VYF22" s="28"/>
      <c r="VYG22" s="28"/>
      <c r="VYH22" s="28"/>
      <c r="VYI22" s="28"/>
      <c r="VYJ22" s="28"/>
      <c r="VYK22" s="109"/>
      <c r="VYL22" s="27"/>
      <c r="VYM22" s="28"/>
      <c r="VYN22" s="25"/>
      <c r="VYO22" s="28"/>
      <c r="VYP22" s="28"/>
      <c r="VYQ22" s="28"/>
      <c r="VYR22" s="28"/>
      <c r="VYS22" s="28"/>
      <c r="VYT22" s="28"/>
      <c r="VYU22" s="28"/>
      <c r="VYV22" s="28"/>
      <c r="VYW22" s="28"/>
      <c r="VYX22" s="109"/>
      <c r="VYY22" s="27"/>
      <c r="VYZ22" s="28"/>
      <c r="VZA22" s="25"/>
      <c r="VZB22" s="28"/>
      <c r="VZC22" s="28"/>
      <c r="VZD22" s="28"/>
      <c r="VZE22" s="28"/>
      <c r="VZF22" s="28"/>
      <c r="VZG22" s="28"/>
      <c r="VZH22" s="28"/>
      <c r="VZI22" s="28"/>
      <c r="VZJ22" s="28"/>
      <c r="VZK22" s="109"/>
      <c r="VZL22" s="27"/>
      <c r="VZM22" s="28"/>
      <c r="VZN22" s="25"/>
      <c r="VZO22" s="28"/>
      <c r="VZP22" s="28"/>
      <c r="VZQ22" s="28"/>
      <c r="VZR22" s="28"/>
      <c r="VZS22" s="28"/>
      <c r="VZT22" s="28"/>
      <c r="VZU22" s="28"/>
      <c r="VZV22" s="28"/>
      <c r="VZW22" s="28"/>
      <c r="VZX22" s="109"/>
      <c r="VZY22" s="27"/>
      <c r="VZZ22" s="28"/>
      <c r="WAA22" s="25"/>
      <c r="WAB22" s="28"/>
      <c r="WAC22" s="28"/>
      <c r="WAD22" s="28"/>
      <c r="WAE22" s="28"/>
      <c r="WAF22" s="28"/>
      <c r="WAG22" s="28"/>
      <c r="WAH22" s="28"/>
      <c r="WAI22" s="28"/>
      <c r="WAJ22" s="28"/>
      <c r="WAK22" s="109"/>
      <c r="WAL22" s="27"/>
      <c r="WAM22" s="28"/>
      <c r="WAN22" s="25"/>
      <c r="WAO22" s="28"/>
      <c r="WAP22" s="28"/>
      <c r="WAQ22" s="28"/>
      <c r="WAR22" s="28"/>
      <c r="WAS22" s="28"/>
      <c r="WAT22" s="28"/>
      <c r="WAU22" s="28"/>
      <c r="WAV22" s="28"/>
      <c r="WAW22" s="28"/>
      <c r="WAX22" s="109"/>
      <c r="WAY22" s="27"/>
      <c r="WAZ22" s="28"/>
      <c r="WBA22" s="25"/>
      <c r="WBB22" s="28"/>
      <c r="WBC22" s="28"/>
      <c r="WBD22" s="28"/>
      <c r="WBE22" s="28"/>
      <c r="WBF22" s="28"/>
      <c r="WBG22" s="28"/>
      <c r="WBH22" s="28"/>
      <c r="WBI22" s="28"/>
      <c r="WBJ22" s="28"/>
      <c r="WBK22" s="109"/>
      <c r="WBL22" s="27"/>
      <c r="WBM22" s="28"/>
      <c r="WBN22" s="25"/>
      <c r="WBO22" s="28"/>
      <c r="WBP22" s="28"/>
      <c r="WBQ22" s="28"/>
      <c r="WBR22" s="28"/>
      <c r="WBS22" s="28"/>
      <c r="WBT22" s="28"/>
      <c r="WBU22" s="28"/>
      <c r="WBV22" s="28"/>
      <c r="WBW22" s="28"/>
      <c r="WBX22" s="109"/>
      <c r="WBY22" s="27"/>
      <c r="WBZ22" s="28"/>
      <c r="WCA22" s="25"/>
      <c r="WCB22" s="28"/>
      <c r="WCC22" s="28"/>
      <c r="WCD22" s="28"/>
      <c r="WCE22" s="28"/>
      <c r="WCF22" s="28"/>
      <c r="WCG22" s="28"/>
      <c r="WCH22" s="28"/>
      <c r="WCI22" s="28"/>
      <c r="WCJ22" s="28"/>
      <c r="WCK22" s="109"/>
      <c r="WCL22" s="27"/>
      <c r="WCM22" s="28"/>
      <c r="WCN22" s="25"/>
      <c r="WCO22" s="28"/>
      <c r="WCP22" s="28"/>
      <c r="WCQ22" s="28"/>
      <c r="WCR22" s="28"/>
      <c r="WCS22" s="28"/>
      <c r="WCT22" s="28"/>
      <c r="WCU22" s="28"/>
      <c r="WCV22" s="28"/>
      <c r="WCW22" s="28"/>
      <c r="WCX22" s="109"/>
      <c r="WCY22" s="27"/>
      <c r="WCZ22" s="28"/>
      <c r="WDA22" s="25"/>
      <c r="WDB22" s="28"/>
      <c r="WDC22" s="28"/>
      <c r="WDD22" s="28"/>
      <c r="WDE22" s="28"/>
      <c r="WDF22" s="28"/>
      <c r="WDG22" s="28"/>
      <c r="WDH22" s="28"/>
      <c r="WDI22" s="28"/>
      <c r="WDJ22" s="28"/>
      <c r="WDK22" s="109"/>
      <c r="WDL22" s="27"/>
      <c r="WDM22" s="28"/>
      <c r="WDN22" s="25"/>
      <c r="WDO22" s="28"/>
      <c r="WDP22" s="28"/>
      <c r="WDQ22" s="28"/>
      <c r="WDR22" s="28"/>
      <c r="WDS22" s="28"/>
      <c r="WDT22" s="28"/>
      <c r="WDU22" s="28"/>
      <c r="WDV22" s="28"/>
      <c r="WDW22" s="28"/>
      <c r="WDX22" s="109"/>
      <c r="WDY22" s="27"/>
      <c r="WDZ22" s="28"/>
      <c r="WEA22" s="25"/>
      <c r="WEB22" s="28"/>
      <c r="WEC22" s="28"/>
      <c r="WED22" s="28"/>
      <c r="WEE22" s="28"/>
      <c r="WEF22" s="28"/>
      <c r="WEG22" s="28"/>
      <c r="WEH22" s="28"/>
      <c r="WEI22" s="28"/>
      <c r="WEJ22" s="28"/>
      <c r="WEK22" s="109"/>
      <c r="WEL22" s="27"/>
      <c r="WEM22" s="28"/>
      <c r="WEN22" s="25"/>
      <c r="WEO22" s="28"/>
      <c r="WEP22" s="28"/>
      <c r="WEQ22" s="28"/>
      <c r="WER22" s="28"/>
      <c r="WES22" s="28"/>
      <c r="WET22" s="28"/>
      <c r="WEU22" s="28"/>
      <c r="WEV22" s="28"/>
      <c r="WEW22" s="28"/>
      <c r="WEX22" s="109"/>
      <c r="WEY22" s="27"/>
      <c r="WEZ22" s="28"/>
      <c r="WFA22" s="25"/>
      <c r="WFB22" s="28"/>
      <c r="WFC22" s="28"/>
      <c r="WFD22" s="28"/>
      <c r="WFE22" s="28"/>
      <c r="WFF22" s="28"/>
      <c r="WFG22" s="28"/>
      <c r="WFH22" s="28"/>
      <c r="WFI22" s="28"/>
      <c r="WFJ22" s="28"/>
      <c r="WFK22" s="109"/>
      <c r="WFL22" s="27"/>
      <c r="WFM22" s="28"/>
      <c r="WFN22" s="25"/>
      <c r="WFO22" s="28"/>
      <c r="WFP22" s="28"/>
      <c r="WFQ22" s="28"/>
      <c r="WFR22" s="28"/>
      <c r="WFS22" s="28"/>
      <c r="WFT22" s="28"/>
      <c r="WFU22" s="28"/>
      <c r="WFV22" s="28"/>
      <c r="WFW22" s="28"/>
      <c r="WFX22" s="109"/>
      <c r="WFY22" s="27"/>
      <c r="WFZ22" s="28"/>
      <c r="WGA22" s="25"/>
      <c r="WGB22" s="28"/>
      <c r="WGC22" s="28"/>
      <c r="WGD22" s="28"/>
      <c r="WGE22" s="28"/>
      <c r="WGF22" s="28"/>
      <c r="WGG22" s="28"/>
      <c r="WGH22" s="28"/>
      <c r="WGI22" s="28"/>
      <c r="WGJ22" s="28"/>
      <c r="WGK22" s="109"/>
      <c r="WGL22" s="27"/>
      <c r="WGM22" s="28"/>
      <c r="WGN22" s="25"/>
      <c r="WGO22" s="28"/>
      <c r="WGP22" s="28"/>
      <c r="WGQ22" s="28"/>
      <c r="WGR22" s="28"/>
      <c r="WGS22" s="28"/>
      <c r="WGT22" s="28"/>
      <c r="WGU22" s="28"/>
      <c r="WGV22" s="28"/>
      <c r="WGW22" s="28"/>
      <c r="WGX22" s="109"/>
      <c r="WGY22" s="27"/>
      <c r="WGZ22" s="28"/>
      <c r="WHA22" s="25"/>
      <c r="WHB22" s="28"/>
      <c r="WHC22" s="28"/>
      <c r="WHD22" s="28"/>
      <c r="WHE22" s="28"/>
      <c r="WHF22" s="28"/>
      <c r="WHG22" s="28"/>
      <c r="WHH22" s="28"/>
      <c r="WHI22" s="28"/>
      <c r="WHJ22" s="28"/>
      <c r="WHK22" s="109"/>
      <c r="WHL22" s="27"/>
      <c r="WHM22" s="28"/>
      <c r="WHN22" s="25"/>
      <c r="WHO22" s="28"/>
      <c r="WHP22" s="28"/>
      <c r="WHQ22" s="28"/>
      <c r="WHR22" s="28"/>
      <c r="WHS22" s="28"/>
      <c r="WHT22" s="28"/>
      <c r="WHU22" s="28"/>
      <c r="WHV22" s="28"/>
      <c r="WHW22" s="28"/>
      <c r="WHX22" s="109"/>
      <c r="WHY22" s="27"/>
      <c r="WHZ22" s="28"/>
      <c r="WIA22" s="25"/>
      <c r="WIB22" s="28"/>
      <c r="WIC22" s="28"/>
      <c r="WID22" s="28"/>
      <c r="WIE22" s="28"/>
      <c r="WIF22" s="28"/>
      <c r="WIG22" s="28"/>
      <c r="WIH22" s="28"/>
      <c r="WII22" s="28"/>
      <c r="WIJ22" s="28"/>
      <c r="WIK22" s="109"/>
      <c r="WIL22" s="27"/>
      <c r="WIM22" s="28"/>
      <c r="WIN22" s="25"/>
      <c r="WIO22" s="28"/>
      <c r="WIP22" s="28"/>
      <c r="WIQ22" s="28"/>
      <c r="WIR22" s="28"/>
      <c r="WIS22" s="28"/>
      <c r="WIT22" s="28"/>
      <c r="WIU22" s="28"/>
      <c r="WIV22" s="28"/>
      <c r="WIW22" s="28"/>
      <c r="WIX22" s="109"/>
      <c r="WIY22" s="27"/>
      <c r="WIZ22" s="28"/>
      <c r="WJA22" s="25"/>
      <c r="WJB22" s="28"/>
      <c r="WJC22" s="28"/>
      <c r="WJD22" s="28"/>
      <c r="WJE22" s="28"/>
      <c r="WJF22" s="28"/>
      <c r="WJG22" s="28"/>
      <c r="WJH22" s="28"/>
      <c r="WJI22" s="28"/>
      <c r="WJJ22" s="28"/>
      <c r="WJK22" s="109"/>
      <c r="WJL22" s="27"/>
      <c r="WJM22" s="28"/>
      <c r="WJN22" s="25"/>
      <c r="WJO22" s="28"/>
      <c r="WJP22" s="28"/>
      <c r="WJQ22" s="28"/>
      <c r="WJR22" s="28"/>
      <c r="WJS22" s="28"/>
      <c r="WJT22" s="28"/>
      <c r="WJU22" s="28"/>
      <c r="WJV22" s="28"/>
      <c r="WJW22" s="28"/>
      <c r="WJX22" s="109"/>
      <c r="WJY22" s="27"/>
      <c r="WJZ22" s="28"/>
      <c r="WKA22" s="25"/>
      <c r="WKB22" s="28"/>
      <c r="WKC22" s="28"/>
      <c r="WKD22" s="28"/>
      <c r="WKE22" s="28"/>
      <c r="WKF22" s="28"/>
      <c r="WKG22" s="28"/>
      <c r="WKH22" s="28"/>
      <c r="WKI22" s="28"/>
      <c r="WKJ22" s="28"/>
      <c r="WKK22" s="109"/>
      <c r="WKL22" s="27"/>
      <c r="WKM22" s="28"/>
      <c r="WKN22" s="25"/>
      <c r="WKO22" s="28"/>
      <c r="WKP22" s="28"/>
      <c r="WKQ22" s="28"/>
      <c r="WKR22" s="28"/>
      <c r="WKS22" s="28"/>
      <c r="WKT22" s="28"/>
      <c r="WKU22" s="28"/>
      <c r="WKV22" s="28"/>
      <c r="WKW22" s="28"/>
      <c r="WKX22" s="109"/>
      <c r="WKY22" s="27"/>
      <c r="WKZ22" s="28"/>
      <c r="WLA22" s="25"/>
      <c r="WLB22" s="28"/>
      <c r="WLC22" s="28"/>
      <c r="WLD22" s="28"/>
      <c r="WLE22" s="28"/>
      <c r="WLF22" s="28"/>
      <c r="WLG22" s="28"/>
      <c r="WLH22" s="28"/>
      <c r="WLI22" s="28"/>
      <c r="WLJ22" s="28"/>
      <c r="WLK22" s="109"/>
      <c r="WLL22" s="27"/>
      <c r="WLM22" s="28"/>
      <c r="WLN22" s="25"/>
      <c r="WLO22" s="28"/>
      <c r="WLP22" s="28"/>
      <c r="WLQ22" s="28"/>
      <c r="WLR22" s="28"/>
      <c r="WLS22" s="28"/>
      <c r="WLT22" s="28"/>
      <c r="WLU22" s="28"/>
      <c r="WLV22" s="28"/>
      <c r="WLW22" s="28"/>
      <c r="WLX22" s="109"/>
      <c r="WLY22" s="27"/>
      <c r="WLZ22" s="28"/>
      <c r="WMA22" s="25"/>
      <c r="WMB22" s="28"/>
      <c r="WMC22" s="28"/>
      <c r="WMD22" s="28"/>
      <c r="WME22" s="28"/>
      <c r="WMF22" s="28"/>
      <c r="WMG22" s="28"/>
      <c r="WMH22" s="28"/>
      <c r="WMI22" s="28"/>
      <c r="WMJ22" s="28"/>
      <c r="WMK22" s="109"/>
      <c r="WML22" s="27"/>
      <c r="WMM22" s="28"/>
      <c r="WMN22" s="25"/>
      <c r="WMO22" s="28"/>
      <c r="WMP22" s="28"/>
      <c r="WMQ22" s="28"/>
      <c r="WMR22" s="28"/>
      <c r="WMS22" s="28"/>
      <c r="WMT22" s="28"/>
      <c r="WMU22" s="28"/>
      <c r="WMV22" s="28"/>
      <c r="WMW22" s="28"/>
      <c r="WMX22" s="109"/>
      <c r="WMY22" s="27"/>
      <c r="WMZ22" s="28"/>
      <c r="WNA22" s="25"/>
      <c r="WNB22" s="28"/>
      <c r="WNC22" s="28"/>
      <c r="WND22" s="28"/>
      <c r="WNE22" s="28"/>
      <c r="WNF22" s="28"/>
      <c r="WNG22" s="28"/>
      <c r="WNH22" s="28"/>
      <c r="WNI22" s="28"/>
      <c r="WNJ22" s="28"/>
      <c r="WNK22" s="109"/>
      <c r="WNL22" s="27"/>
      <c r="WNM22" s="28"/>
      <c r="WNN22" s="25"/>
      <c r="WNO22" s="28"/>
      <c r="WNP22" s="28"/>
      <c r="WNQ22" s="28"/>
      <c r="WNR22" s="28"/>
      <c r="WNS22" s="28"/>
      <c r="WNT22" s="28"/>
      <c r="WNU22" s="28"/>
      <c r="WNV22" s="28"/>
      <c r="WNW22" s="28"/>
      <c r="WNX22" s="109"/>
      <c r="WNY22" s="27"/>
      <c r="WNZ22" s="28"/>
      <c r="WOA22" s="25"/>
      <c r="WOB22" s="28"/>
      <c r="WOC22" s="28"/>
      <c r="WOD22" s="28"/>
      <c r="WOE22" s="28"/>
      <c r="WOF22" s="28"/>
      <c r="WOG22" s="28"/>
      <c r="WOH22" s="28"/>
      <c r="WOI22" s="28"/>
      <c r="WOJ22" s="28"/>
      <c r="WOK22" s="109"/>
      <c r="WOL22" s="27"/>
      <c r="WOM22" s="28"/>
      <c r="WON22" s="25"/>
      <c r="WOO22" s="28"/>
      <c r="WOP22" s="28"/>
      <c r="WOQ22" s="28"/>
      <c r="WOR22" s="28"/>
      <c r="WOS22" s="28"/>
      <c r="WOT22" s="28"/>
      <c r="WOU22" s="28"/>
      <c r="WOV22" s="28"/>
      <c r="WOW22" s="28"/>
      <c r="WOX22" s="109"/>
      <c r="WOY22" s="27"/>
      <c r="WOZ22" s="28"/>
      <c r="WPA22" s="25"/>
      <c r="WPB22" s="28"/>
      <c r="WPC22" s="28"/>
      <c r="WPD22" s="28"/>
      <c r="WPE22" s="28"/>
      <c r="WPF22" s="28"/>
      <c r="WPG22" s="28"/>
      <c r="WPH22" s="28"/>
      <c r="WPI22" s="28"/>
      <c r="WPJ22" s="28"/>
      <c r="WPK22" s="109"/>
      <c r="WPL22" s="27"/>
      <c r="WPM22" s="28"/>
      <c r="WPN22" s="25"/>
      <c r="WPO22" s="28"/>
      <c r="WPP22" s="28"/>
      <c r="WPQ22" s="28"/>
      <c r="WPR22" s="28"/>
      <c r="WPS22" s="28"/>
      <c r="WPT22" s="28"/>
      <c r="WPU22" s="28"/>
      <c r="WPV22" s="28"/>
      <c r="WPW22" s="28"/>
      <c r="WPX22" s="109"/>
      <c r="WPY22" s="27"/>
      <c r="WPZ22" s="28"/>
      <c r="WQA22" s="25"/>
      <c r="WQB22" s="28"/>
      <c r="WQC22" s="28"/>
      <c r="WQD22" s="28"/>
      <c r="WQE22" s="28"/>
      <c r="WQF22" s="28"/>
      <c r="WQG22" s="28"/>
      <c r="WQH22" s="28"/>
      <c r="WQI22" s="28"/>
      <c r="WQJ22" s="28"/>
      <c r="WQK22" s="109"/>
      <c r="WQL22" s="27"/>
      <c r="WQM22" s="28"/>
      <c r="WQN22" s="25"/>
      <c r="WQO22" s="28"/>
      <c r="WQP22" s="28"/>
      <c r="WQQ22" s="28"/>
      <c r="WQR22" s="28"/>
      <c r="WQS22" s="28"/>
      <c r="WQT22" s="28"/>
      <c r="WQU22" s="28"/>
      <c r="WQV22" s="28"/>
      <c r="WQW22" s="28"/>
      <c r="WQX22" s="109"/>
      <c r="WQY22" s="27"/>
      <c r="WQZ22" s="28"/>
      <c r="WRA22" s="25"/>
      <c r="WRB22" s="28"/>
      <c r="WRC22" s="28"/>
      <c r="WRD22" s="28"/>
    </row>
    <row r="23" spans="1:16020" ht="14.7" customHeight="1" thickBot="1">
      <c r="A23" s="24" t="s">
        <v>73</v>
      </c>
      <c r="B23" s="23">
        <v>115125917.24819429</v>
      </c>
      <c r="C23" s="23">
        <v>64945327.689925179</v>
      </c>
      <c r="D23" s="23">
        <v>15200167.6529087</v>
      </c>
      <c r="E23" s="23">
        <v>-94625596.034611076</v>
      </c>
      <c r="F23" s="23">
        <v>12348118.499021899</v>
      </c>
      <c r="G23" s="23">
        <v>-17508741.531636938</v>
      </c>
      <c r="H23" s="23">
        <v>41413443.167268947</v>
      </c>
      <c r="I23" s="23">
        <v>106126628.03204121</v>
      </c>
      <c r="J23" s="23">
        <v>89016396.618434504</v>
      </c>
      <c r="K23" s="23">
        <v>78111328.788483307</v>
      </c>
      <c r="L23" s="114">
        <v>72345272.598425701</v>
      </c>
      <c r="M23" s="113">
        <v>34470722.907060385</v>
      </c>
      <c r="N23" s="113">
        <v>128621005.02819391</v>
      </c>
      <c r="O23" s="113">
        <v>66785580.792054608</v>
      </c>
      <c r="P23" s="113">
        <v>46234240.289210185</v>
      </c>
      <c r="Q23" s="113">
        <v>-103082136.35728177</v>
      </c>
      <c r="R23" s="113">
        <v>-57819870.154524401</v>
      </c>
      <c r="S23" s="113">
        <f>S21+S22</f>
        <v>-63360669.919608191</v>
      </c>
      <c r="T23" s="23">
        <f>T21+T22</f>
        <v>6794584.519998461</v>
      </c>
      <c r="U23" s="23">
        <f>U21+U22</f>
        <v>-26117228.81338698</v>
      </c>
      <c r="V23" s="166">
        <f>V21+V22</f>
        <v>-78343620.713251561</v>
      </c>
    </row>
    <row r="24" spans="1:16020" ht="14.7" customHeight="1">
      <c r="A24" s="25"/>
      <c r="B24" s="34"/>
      <c r="C24" s="34"/>
      <c r="V24" s="172"/>
    </row>
    <row r="25" spans="1:16020" ht="14.7" customHeight="1">
      <c r="A25" s="35" t="s">
        <v>74</v>
      </c>
      <c r="B25" s="25"/>
      <c r="C25" s="25"/>
      <c r="D25" s="25"/>
      <c r="E25" s="25"/>
      <c r="F25" s="25"/>
      <c r="G25" s="25"/>
      <c r="H25" s="25"/>
      <c r="I25" s="51"/>
      <c r="J25" s="51"/>
      <c r="K25" s="51"/>
      <c r="L25" s="25"/>
      <c r="M25" s="25"/>
      <c r="N25" s="25"/>
      <c r="O25" s="25"/>
      <c r="P25" s="25"/>
      <c r="Q25" s="25"/>
      <c r="R25" s="25"/>
      <c r="S25" s="25"/>
      <c r="T25" s="25"/>
      <c r="U25" s="25"/>
      <c r="V25" s="173"/>
    </row>
    <row r="26" spans="1:16020" ht="14.7" customHeight="1">
      <c r="A26" s="25" t="s">
        <v>75</v>
      </c>
      <c r="B26" s="28">
        <v>104757967.20305784</v>
      </c>
      <c r="C26" s="28">
        <v>53687777.92669031</v>
      </c>
      <c r="D26" s="28">
        <v>10440538.852582373</v>
      </c>
      <c r="E26" s="28">
        <v>-89477388.018773064</v>
      </c>
      <c r="F26" s="28">
        <v>7798884.9916148186</v>
      </c>
      <c r="G26" s="28">
        <v>-20563189.556131385</v>
      </c>
      <c r="H26" s="28">
        <v>34467860.165628403</v>
      </c>
      <c r="I26" s="104">
        <v>93153214.677997261</v>
      </c>
      <c r="J26" s="104">
        <v>77442703.119683221</v>
      </c>
      <c r="K26" s="104">
        <v>67802049.838577405</v>
      </c>
      <c r="L26" s="28">
        <v>66525878.833965294</v>
      </c>
      <c r="M26" s="28">
        <f>M23</f>
        <v>34470722.907060385</v>
      </c>
      <c r="N26" s="28">
        <f>N23</f>
        <v>128621005.02819391</v>
      </c>
      <c r="O26" s="28">
        <v>66785580.792054608</v>
      </c>
      <c r="P26" s="28">
        <f>P23</f>
        <v>46234240.289210185</v>
      </c>
      <c r="Q26" s="28">
        <v>-103082136.35728177</v>
      </c>
      <c r="R26" s="28">
        <v>-57819870.154524401</v>
      </c>
      <c r="S26" s="28">
        <f>S23</f>
        <v>-63360669.919608191</v>
      </c>
      <c r="T26" s="28">
        <f>T23</f>
        <v>6794584.519998461</v>
      </c>
      <c r="U26" s="28">
        <f>U23</f>
        <v>-26117228.81338698</v>
      </c>
      <c r="V26" s="109">
        <f>V23</f>
        <v>-78343620.713251561</v>
      </c>
    </row>
    <row r="27" spans="1:16020" ht="14.7" customHeight="1">
      <c r="A27" s="25" t="s">
        <v>76</v>
      </c>
      <c r="B27" s="28">
        <v>10367950.045136448</v>
      </c>
      <c r="C27" s="28">
        <v>11257549.763234865</v>
      </c>
      <c r="D27" s="28">
        <v>4759628.8003263259</v>
      </c>
      <c r="E27" s="28">
        <v>-5148208.0158380121</v>
      </c>
      <c r="F27" s="28">
        <v>4549233.5074070804</v>
      </c>
      <c r="G27" s="28">
        <v>3054448.0244944477</v>
      </c>
      <c r="H27" s="28">
        <v>6945583.0016405433</v>
      </c>
      <c r="I27" s="104">
        <v>12973413.354043964</v>
      </c>
      <c r="J27" s="104">
        <v>11573693.498751277</v>
      </c>
      <c r="K27" s="104">
        <v>10309278.949905915</v>
      </c>
      <c r="L27" s="28">
        <v>5819393.7644604053</v>
      </c>
      <c r="M27" s="28">
        <v>0</v>
      </c>
      <c r="N27" s="28">
        <v>1</v>
      </c>
      <c r="O27" s="28">
        <v>2</v>
      </c>
      <c r="P27" s="28">
        <v>2</v>
      </c>
      <c r="Q27" s="28">
        <v>2</v>
      </c>
      <c r="R27" s="28">
        <v>2</v>
      </c>
      <c r="S27" s="28">
        <v>2</v>
      </c>
      <c r="T27" s="28">
        <v>2</v>
      </c>
      <c r="U27" s="28">
        <v>2</v>
      </c>
      <c r="V27" s="109">
        <v>2</v>
      </c>
    </row>
    <row r="28" spans="1:16020" ht="14.7" customHeight="1">
      <c r="A28" s="25"/>
      <c r="B28" s="34"/>
      <c r="C28" s="34"/>
      <c r="D28" s="34"/>
      <c r="E28" s="34"/>
      <c r="F28" s="34"/>
      <c r="G28" s="34"/>
      <c r="H28" s="34"/>
      <c r="I28" s="105"/>
      <c r="J28" s="105"/>
      <c r="K28" s="105"/>
      <c r="L28" s="34"/>
      <c r="M28" s="34"/>
      <c r="N28" s="34"/>
      <c r="O28" s="34"/>
      <c r="P28" s="34"/>
      <c r="Q28" s="34"/>
      <c r="R28" s="34"/>
      <c r="S28" s="34"/>
      <c r="T28" s="34"/>
      <c r="U28" s="34"/>
      <c r="V28" s="171"/>
    </row>
    <row r="29" spans="1:16020" ht="14.7" customHeight="1">
      <c r="A29" s="25" t="s">
        <v>77</v>
      </c>
      <c r="B29" s="21">
        <f>B23/30000</f>
        <v>3837.5305749398099</v>
      </c>
      <c r="C29" s="36">
        <f>C23/30000</f>
        <v>2164.8442563308395</v>
      </c>
      <c r="D29" s="36">
        <v>506.67225509695663</v>
      </c>
      <c r="E29" s="83">
        <v>-3154.1865344870357</v>
      </c>
      <c r="F29" s="36">
        <v>411.60394996739666</v>
      </c>
      <c r="G29" s="83">
        <v>-583.62471772123126</v>
      </c>
      <c r="H29" s="83">
        <v>1380.4481055756146</v>
      </c>
      <c r="I29" s="106">
        <v>3537.5542677347235</v>
      </c>
      <c r="J29" s="106">
        <v>2967.2132206144834</v>
      </c>
      <c r="K29" s="106">
        <v>2603.7109596161104</v>
      </c>
      <c r="L29" s="83">
        <f>L23/30000</f>
        <v>2411.50908661419</v>
      </c>
      <c r="M29" s="83">
        <f>M23/30000</f>
        <v>1149.0240969020128</v>
      </c>
      <c r="N29" s="83">
        <f>N23/30000</f>
        <v>4287.3668342731298</v>
      </c>
      <c r="O29" s="83">
        <v>2226.1860264018201</v>
      </c>
      <c r="P29" s="83">
        <f>P23/30000</f>
        <v>1541.1413429736729</v>
      </c>
      <c r="Q29" s="83">
        <v>-3436.0712119093923</v>
      </c>
      <c r="R29" s="83">
        <v>-1927.3290051508134</v>
      </c>
      <c r="S29" s="83">
        <f>S23/30000</f>
        <v>-2112.0223306536063</v>
      </c>
      <c r="T29" s="83">
        <f>T23/30000</f>
        <v>226.48615066661537</v>
      </c>
      <c r="U29" s="83">
        <f>U23/30000</f>
        <v>-870.57429377956601</v>
      </c>
      <c r="V29" s="174">
        <f>V23/30000</f>
        <v>-2611.4540237750521</v>
      </c>
    </row>
    <row r="30" spans="1:16020" ht="14.7" customHeight="1">
      <c r="A30" s="25" t="s">
        <v>78</v>
      </c>
      <c r="B30" s="21">
        <f>B29</f>
        <v>3837.5305749398099</v>
      </c>
      <c r="C30" s="36">
        <f>C29</f>
        <v>2164.8442563308395</v>
      </c>
      <c r="D30" s="36">
        <v>506.67225509695663</v>
      </c>
      <c r="E30" s="83">
        <v>-3154.1865344870357</v>
      </c>
      <c r="F30" s="36">
        <v>411.60394996739666</v>
      </c>
      <c r="G30" s="83">
        <v>-583.62471772123126</v>
      </c>
      <c r="H30" s="83">
        <v>1380.4481055756146</v>
      </c>
      <c r="I30" s="106">
        <v>3537.5542677347235</v>
      </c>
      <c r="J30" s="106">
        <v>2967.2132206144834</v>
      </c>
      <c r="K30" s="106">
        <v>2603.7109596161104</v>
      </c>
      <c r="L30" s="83">
        <f>L29</f>
        <v>2411.50908661419</v>
      </c>
      <c r="M30" s="83">
        <f>M29</f>
        <v>1149.0240969020128</v>
      </c>
      <c r="N30" s="83">
        <f>N29</f>
        <v>4287.3668342731298</v>
      </c>
      <c r="O30" s="83">
        <v>2226.1860264018201</v>
      </c>
      <c r="P30" s="83">
        <f>P29</f>
        <v>1541.1413429736729</v>
      </c>
      <c r="Q30" s="83">
        <v>-3436.0712119093923</v>
      </c>
      <c r="R30" s="83">
        <v>-1927.3290051508134</v>
      </c>
      <c r="S30" s="83">
        <f>S29</f>
        <v>-2112.0223306536063</v>
      </c>
      <c r="T30" s="83">
        <f>T29</f>
        <v>226.48615066661537</v>
      </c>
      <c r="U30" s="83">
        <f>U29</f>
        <v>-870.57429377956601</v>
      </c>
      <c r="V30" s="174">
        <f>V29</f>
        <v>-2611.4540237750521</v>
      </c>
    </row>
    <row r="31" spans="1:16020" ht="14.4">
      <c r="G31" s="78"/>
      <c r="H31" s="78"/>
      <c r="I31" s="7"/>
      <c r="J31" s="7"/>
      <c r="K31" s="7"/>
      <c r="L31" s="115"/>
      <c r="M31" s="115"/>
      <c r="N31" s="115"/>
      <c r="O31" s="115"/>
      <c r="P31" s="115"/>
      <c r="Q31" s="115"/>
      <c r="R31" s="115"/>
      <c r="S31" s="115"/>
      <c r="T31" s="115"/>
      <c r="U31" s="115"/>
      <c r="V31" s="175"/>
    </row>
    <row r="32" spans="1:16020" ht="18">
      <c r="A32" s="27" t="s">
        <v>128</v>
      </c>
      <c r="B32" s="27"/>
      <c r="C32" s="27"/>
      <c r="D32" s="27"/>
      <c r="E32" s="27"/>
      <c r="F32" s="27"/>
      <c r="G32" s="80"/>
      <c r="H32" s="80"/>
      <c r="I32" s="5"/>
      <c r="J32" s="5"/>
      <c r="K32" s="5"/>
      <c r="L32" s="116"/>
      <c r="M32" s="116"/>
      <c r="N32" s="116"/>
      <c r="O32" s="116"/>
      <c r="P32" s="116"/>
      <c r="Q32" s="116"/>
      <c r="R32" s="116"/>
      <c r="S32" s="116"/>
      <c r="T32" s="116"/>
      <c r="U32" s="116"/>
      <c r="V32" s="176"/>
    </row>
    <row r="33" spans="1:22" ht="18">
      <c r="A33" s="33" t="s">
        <v>59</v>
      </c>
      <c r="B33" s="27"/>
      <c r="C33" s="27"/>
      <c r="D33" s="27"/>
      <c r="E33" s="27"/>
      <c r="F33" s="27"/>
      <c r="G33" s="80"/>
      <c r="H33" s="80"/>
      <c r="I33" s="5"/>
      <c r="J33" s="5"/>
      <c r="K33" s="5"/>
      <c r="L33" s="116"/>
      <c r="M33" s="116"/>
      <c r="N33" s="116"/>
      <c r="O33" s="116"/>
      <c r="P33" s="116"/>
      <c r="Q33" s="116"/>
      <c r="R33" s="116"/>
      <c r="S33" s="116"/>
      <c r="T33" s="116"/>
      <c r="U33" s="116"/>
      <c r="V33" s="176"/>
    </row>
    <row r="34" spans="1:22" ht="14.4">
      <c r="A34" s="4"/>
      <c r="B34" s="46" t="s">
        <v>79</v>
      </c>
      <c r="C34" s="46" t="s">
        <v>62</v>
      </c>
      <c r="D34" s="46" t="s">
        <v>61</v>
      </c>
      <c r="E34" s="46" t="s">
        <v>134</v>
      </c>
      <c r="F34" s="46" t="s">
        <v>135</v>
      </c>
      <c r="G34" s="84" t="s">
        <v>140</v>
      </c>
      <c r="H34" s="84" t="s">
        <v>141</v>
      </c>
      <c r="I34" s="84" t="s">
        <v>145</v>
      </c>
      <c r="J34" s="84" t="s">
        <v>147</v>
      </c>
      <c r="K34" s="84" t="s">
        <v>148</v>
      </c>
      <c r="L34" s="87" t="str">
        <f>L3</f>
        <v>Q3 2021</v>
      </c>
      <c r="M34" s="87" t="str">
        <f>M3</f>
        <v>Q4 2021</v>
      </c>
      <c r="N34" s="87" t="str">
        <f>N3</f>
        <v>Q1 2022</v>
      </c>
      <c r="O34" s="87" t="s">
        <v>155</v>
      </c>
      <c r="P34" s="87" t="str">
        <f>P3</f>
        <v>Q3 2022</v>
      </c>
      <c r="Q34" s="87" t="s">
        <v>158</v>
      </c>
      <c r="R34" s="87" t="s">
        <v>159</v>
      </c>
      <c r="S34" s="87" t="str">
        <f>S3</f>
        <v>Q2 2023</v>
      </c>
      <c r="T34" s="87" t="str">
        <f>T3</f>
        <v>Q3 2023</v>
      </c>
      <c r="U34" s="87" t="str">
        <f>U3</f>
        <v>Q4 2023</v>
      </c>
      <c r="V34" s="150" t="str">
        <f>V3</f>
        <v>Q1 2024</v>
      </c>
    </row>
    <row r="35" spans="1:22" ht="15" thickBot="1">
      <c r="A35" s="47" t="s">
        <v>129</v>
      </c>
      <c r="B35" s="48">
        <f>'[1]1. PL'!E24</f>
        <v>0</v>
      </c>
      <c r="C35" s="48">
        <v>64945327.689925179</v>
      </c>
      <c r="D35" s="48">
        <f>PL!D23</f>
        <v>15200167.6529087</v>
      </c>
      <c r="E35" s="48">
        <v>-94625596.034611076</v>
      </c>
      <c r="F35" s="48">
        <v>12348118.499021899</v>
      </c>
      <c r="G35" s="48">
        <v>-17508741.531636938</v>
      </c>
      <c r="H35" s="48">
        <v>41413443.167268947</v>
      </c>
      <c r="I35" s="107">
        <v>106126628.03204121</v>
      </c>
      <c r="J35" s="107">
        <v>89016396.618434504</v>
      </c>
      <c r="K35" s="107">
        <v>78111328.788483307</v>
      </c>
      <c r="L35" s="48">
        <f>L23</f>
        <v>72345272.598425701</v>
      </c>
      <c r="M35" s="48">
        <f>M23</f>
        <v>34470722.907060385</v>
      </c>
      <c r="N35" s="48">
        <f>N23</f>
        <v>128621005.02819391</v>
      </c>
      <c r="O35" s="48">
        <v>66785580.792054608</v>
      </c>
      <c r="P35" s="48">
        <f>P23</f>
        <v>46234240.289210185</v>
      </c>
      <c r="Q35" s="48">
        <v>-103082136.35728177</v>
      </c>
      <c r="R35" s="48">
        <v>-57819870.154524401</v>
      </c>
      <c r="S35" s="48">
        <f>S23</f>
        <v>-63360669.919608191</v>
      </c>
      <c r="T35" s="48">
        <f>T23</f>
        <v>6794584.519998461</v>
      </c>
      <c r="U35" s="48">
        <f>U23</f>
        <v>-26117228.81338698</v>
      </c>
      <c r="V35" s="177">
        <f>V23</f>
        <v>-78343620.713251561</v>
      </c>
    </row>
    <row r="36" spans="1:22" ht="14.4">
      <c r="A36" s="49"/>
      <c r="B36" s="50"/>
      <c r="C36" s="50"/>
      <c r="D36" s="50"/>
      <c r="E36" s="50"/>
      <c r="F36" s="50"/>
      <c r="G36" s="81"/>
      <c r="H36" s="81"/>
      <c r="I36" s="52"/>
      <c r="J36" s="52"/>
      <c r="K36" s="52"/>
      <c r="L36" s="117"/>
      <c r="M36" s="117"/>
      <c r="N36" s="117"/>
      <c r="O36" s="117"/>
      <c r="P36" s="117"/>
      <c r="Q36" s="117"/>
      <c r="R36" s="117"/>
      <c r="S36" s="117"/>
      <c r="T36" s="117"/>
      <c r="U36" s="117"/>
      <c r="V36" s="178"/>
    </row>
    <row r="37" spans="1:22" ht="14.4">
      <c r="A37" s="51" t="s">
        <v>130</v>
      </c>
      <c r="B37" s="52"/>
      <c r="C37" s="52"/>
      <c r="D37" s="52"/>
      <c r="E37" s="52"/>
      <c r="F37" s="52"/>
      <c r="G37" s="81"/>
      <c r="H37" s="81"/>
      <c r="I37" s="52"/>
      <c r="J37" s="52"/>
      <c r="K37" s="52"/>
      <c r="L37" s="117"/>
      <c r="M37" s="117"/>
      <c r="N37" s="117"/>
      <c r="O37" s="117"/>
      <c r="P37" s="117"/>
      <c r="Q37" s="117"/>
      <c r="R37" s="117"/>
      <c r="S37" s="117"/>
      <c r="T37" s="117"/>
      <c r="U37" s="117"/>
      <c r="V37" s="178"/>
    </row>
    <row r="38" spans="1:22" ht="14.4">
      <c r="A38" s="53" t="s">
        <v>131</v>
      </c>
      <c r="B38" s="54"/>
      <c r="C38" s="54"/>
      <c r="D38" s="54"/>
      <c r="E38" s="54"/>
      <c r="F38" s="54"/>
      <c r="G38" s="82"/>
      <c r="H38" s="82"/>
      <c r="I38" s="85"/>
      <c r="J38" s="85"/>
      <c r="K38" s="85"/>
      <c r="L38" s="118"/>
      <c r="M38" s="118"/>
      <c r="N38" s="118"/>
      <c r="O38" s="118"/>
      <c r="P38" s="118"/>
      <c r="Q38" s="118"/>
      <c r="R38" s="118"/>
      <c r="S38" s="118"/>
      <c r="T38" s="118"/>
      <c r="U38" s="118"/>
      <c r="V38" s="179"/>
    </row>
    <row r="39" spans="1:22" ht="14.4">
      <c r="A39" s="4" t="s">
        <v>156</v>
      </c>
      <c r="B39" s="55">
        <v>556045.04152011895</v>
      </c>
      <c r="C39" s="55">
        <v>-1051109.0439038281</v>
      </c>
      <c r="D39" s="55">
        <v>25974669.251847699</v>
      </c>
      <c r="E39" s="55">
        <v>24901128.623276614</v>
      </c>
      <c r="F39" s="55">
        <v>200028821.66194472</v>
      </c>
      <c r="G39" s="55">
        <v>-66877469.410387903</v>
      </c>
      <c r="H39" s="55">
        <v>-29414977.180411674</v>
      </c>
      <c r="I39" s="108">
        <v>-106684145.75632867</v>
      </c>
      <c r="J39" s="108">
        <v>-22909313.294289526</v>
      </c>
      <c r="K39" s="108">
        <v>3652857.186399933</v>
      </c>
      <c r="L39" s="55">
        <v>7377420.7717901058</v>
      </c>
      <c r="M39" s="55">
        <v>10032553.935498741</v>
      </c>
      <c r="N39" s="55">
        <v>-14934296.490619842</v>
      </c>
      <c r="O39" s="55">
        <v>149422294.15682644</v>
      </c>
      <c r="P39" s="55">
        <v>92936079.298101902</v>
      </c>
      <c r="Q39" s="55">
        <v>-93098160.348397702</v>
      </c>
      <c r="R39" s="55">
        <v>94327605.730689347</v>
      </c>
      <c r="S39" s="55">
        <v>41738285.832058787</v>
      </c>
      <c r="T39" s="55">
        <v>-34990745.797921106</v>
      </c>
      <c r="U39" s="55">
        <v>-52226832.739622846</v>
      </c>
      <c r="V39" s="180">
        <v>78166343.825257957</v>
      </c>
    </row>
    <row r="40" spans="1:22" ht="15" thickBot="1">
      <c r="A40" s="47" t="s">
        <v>132</v>
      </c>
      <c r="B40" s="48">
        <f>SUM(B39:B39)</f>
        <v>556045.04152011895</v>
      </c>
      <c r="C40" s="48">
        <f>SUM(C39:C39)</f>
        <v>-1051109.0439038281</v>
      </c>
      <c r="D40" s="48">
        <f>SUM(D39:D39)</f>
        <v>25974669.251847699</v>
      </c>
      <c r="E40" s="48">
        <v>24901128.623276614</v>
      </c>
      <c r="F40" s="48">
        <v>200028821.66194472</v>
      </c>
      <c r="G40" s="48">
        <v>-66877469.410387903</v>
      </c>
      <c r="H40" s="48">
        <v>-29414977.180411674</v>
      </c>
      <c r="I40" s="107">
        <v>-106684145.75632867</v>
      </c>
      <c r="J40" s="107">
        <v>-22909313.294289526</v>
      </c>
      <c r="K40" s="107">
        <v>3652857.186399933</v>
      </c>
      <c r="L40" s="48">
        <f>L39</f>
        <v>7377420.7717901058</v>
      </c>
      <c r="M40" s="48">
        <f>M39</f>
        <v>10032553.935498741</v>
      </c>
      <c r="N40" s="48">
        <f>N39</f>
        <v>-14934296.490619842</v>
      </c>
      <c r="O40" s="48">
        <v>149422294.15682644</v>
      </c>
      <c r="P40" s="48">
        <f>P39</f>
        <v>92936079.298101902</v>
      </c>
      <c r="Q40" s="48">
        <v>-93098160.348397702</v>
      </c>
      <c r="R40" s="48">
        <v>94327605.730689347</v>
      </c>
      <c r="S40" s="48">
        <f>S39</f>
        <v>41738285.832058787</v>
      </c>
      <c r="T40" s="48">
        <f>T39</f>
        <v>-34990745.797921106</v>
      </c>
      <c r="U40" s="48">
        <f>U39</f>
        <v>-52226832.739622846</v>
      </c>
      <c r="V40" s="177">
        <f>V39</f>
        <v>78166343.825257957</v>
      </c>
    </row>
    <row r="41" spans="1:22" ht="14.4">
      <c r="A41" s="4"/>
      <c r="B41" s="54"/>
      <c r="C41" s="54"/>
      <c r="D41" s="54"/>
      <c r="E41" s="54"/>
      <c r="F41" s="54"/>
      <c r="G41" s="85"/>
      <c r="H41" s="85"/>
      <c r="I41" s="85"/>
      <c r="J41" s="85"/>
      <c r="K41" s="85"/>
      <c r="L41" s="118"/>
      <c r="M41" s="118"/>
      <c r="N41" s="118"/>
      <c r="O41" s="118"/>
      <c r="P41" s="118"/>
      <c r="Q41" s="118"/>
      <c r="R41" s="118"/>
      <c r="S41" s="118"/>
      <c r="T41" s="118"/>
      <c r="U41" s="118"/>
      <c r="V41" s="179"/>
    </row>
    <row r="42" spans="1:22" ht="15" thickBot="1">
      <c r="A42" s="47" t="s">
        <v>133</v>
      </c>
      <c r="B42" s="48">
        <f>B35+B40</f>
        <v>556045.04152011895</v>
      </c>
      <c r="C42" s="48">
        <f>C35+C40</f>
        <v>63894218.646021351</v>
      </c>
      <c r="D42" s="48">
        <f>D35+D40</f>
        <v>41174836.904756397</v>
      </c>
      <c r="E42" s="48">
        <v>-69724467.411334455</v>
      </c>
      <c r="F42" s="48">
        <v>212376940.1609666</v>
      </c>
      <c r="G42" s="48">
        <v>-84386210.942024842</v>
      </c>
      <c r="H42" s="48">
        <v>11998465.986857273</v>
      </c>
      <c r="I42" s="107">
        <v>-557517.72428746521</v>
      </c>
      <c r="J42" s="107">
        <v>66107083.324144974</v>
      </c>
      <c r="K42" s="107">
        <v>81764185.974883243</v>
      </c>
      <c r="L42" s="48">
        <f>L35+L40</f>
        <v>79722693.370215803</v>
      </c>
      <c r="M42" s="48">
        <f>M35+M40</f>
        <v>44503276.842559129</v>
      </c>
      <c r="N42" s="48">
        <f>N35+N40</f>
        <v>113686708.53757407</v>
      </c>
      <c r="O42" s="48">
        <v>216207874.94888103</v>
      </c>
      <c r="P42" s="48">
        <f>P35+P40</f>
        <v>139170319.5873121</v>
      </c>
      <c r="Q42" s="48">
        <v>-196180296.70567948</v>
      </c>
      <c r="R42" s="48">
        <v>36507735.576164946</v>
      </c>
      <c r="S42" s="48">
        <f>S35+S40</f>
        <v>-21622384.087549403</v>
      </c>
      <c r="T42" s="48">
        <f>T35+T40</f>
        <v>-28196161.277922645</v>
      </c>
      <c r="U42" s="48">
        <f>U35+U40</f>
        <v>-78344061.553009823</v>
      </c>
      <c r="V42" s="177">
        <f>V35+V40</f>
        <v>-177276.88799360394</v>
      </c>
    </row>
    <row r="43" spans="1:22" ht="18">
      <c r="A43" s="4"/>
      <c r="B43" s="4"/>
      <c r="C43" s="4"/>
      <c r="G43" s="27"/>
      <c r="H43" s="27"/>
      <c r="I43" s="27"/>
      <c r="J43" s="27"/>
      <c r="K43" s="27"/>
    </row>
    <row r="44" spans="1:22" ht="14.4">
      <c r="A44" s="4"/>
      <c r="B44" s="4"/>
      <c r="C44" s="4"/>
    </row>
  </sheetData>
  <mergeCells count="1">
    <mergeCell ref="A1:I1"/>
  </mergeCells>
  <phoneticPr fontId="52" type="noConversion"/>
  <pageMargins left="0.7" right="0.7" top="0.75" bottom="0.75" header="0.3" footer="0.3"/>
  <pageSetup paperSize="9"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W83"/>
  <sheetViews>
    <sheetView zoomScale="90" zoomScaleNormal="90" workbookViewId="0">
      <pane xSplit="1" ySplit="3" topLeftCell="N4" activePane="bottomRight" state="frozen"/>
      <selection sqref="A1:H1"/>
      <selection pane="topRight" sqref="A1:H1"/>
      <selection pane="bottomLeft" sqref="A1:H1"/>
      <selection pane="bottomRight" sqref="A1:H1"/>
    </sheetView>
  </sheetViews>
  <sheetFormatPr baseColWidth="10" defaultColWidth="11.5546875" defaultRowHeight="14.4"/>
  <cols>
    <col min="1" max="1" width="57" style="22" customWidth="1"/>
    <col min="2" max="4" width="10.109375" style="22" bestFit="1" customWidth="1"/>
    <col min="5" max="6" width="11" style="22" customWidth="1"/>
    <col min="7" max="9" width="12" style="22" customWidth="1"/>
    <col min="10" max="12" width="12" style="96" customWidth="1"/>
    <col min="13" max="14" width="10.109375" style="96" bestFit="1" customWidth="1"/>
    <col min="15" max="23" width="10.109375" style="4" bestFit="1" customWidth="1"/>
    <col min="24" max="16384" width="11.5546875" style="4"/>
  </cols>
  <sheetData>
    <row r="1" spans="1:23" ht="28.8">
      <c r="A1" s="204" t="s">
        <v>84</v>
      </c>
      <c r="B1" s="204"/>
      <c r="C1" s="204"/>
      <c r="D1" s="204"/>
      <c r="E1" s="204"/>
      <c r="F1" s="204"/>
      <c r="G1" s="204"/>
      <c r="H1" s="204"/>
      <c r="I1" s="2"/>
    </row>
    <row r="2" spans="1:23" ht="18">
      <c r="A2" s="25" t="s">
        <v>59</v>
      </c>
      <c r="B2" s="27"/>
      <c r="C2" s="27"/>
      <c r="D2" s="27"/>
      <c r="E2" s="27"/>
      <c r="F2" s="27"/>
      <c r="G2" s="27"/>
      <c r="H2" s="27"/>
      <c r="I2" s="27"/>
    </row>
    <row r="3" spans="1:23">
      <c r="A3" s="57"/>
      <c r="B3" s="58">
        <v>43465</v>
      </c>
      <c r="C3" s="58">
        <v>43555</v>
      </c>
      <c r="D3" s="58">
        <v>43646</v>
      </c>
      <c r="E3" s="58">
        <v>43738</v>
      </c>
      <c r="F3" s="58">
        <v>43830</v>
      </c>
      <c r="G3" s="58">
        <v>43921</v>
      </c>
      <c r="H3" s="58">
        <v>44012</v>
      </c>
      <c r="I3" s="58">
        <v>44104</v>
      </c>
      <c r="J3" s="58">
        <v>44196</v>
      </c>
      <c r="K3" s="58">
        <v>44286</v>
      </c>
      <c r="L3" s="58">
        <v>44377</v>
      </c>
      <c r="M3" s="58">
        <v>44469</v>
      </c>
      <c r="N3" s="58">
        <v>44561</v>
      </c>
      <c r="O3" s="58">
        <v>44651</v>
      </c>
      <c r="P3" s="58">
        <v>44742</v>
      </c>
      <c r="Q3" s="58">
        <v>44834</v>
      </c>
      <c r="R3" s="58">
        <v>44926</v>
      </c>
      <c r="S3" s="58">
        <v>45016</v>
      </c>
      <c r="T3" s="58">
        <v>45107</v>
      </c>
      <c r="U3" s="58">
        <v>45199</v>
      </c>
      <c r="V3" s="58">
        <v>45291</v>
      </c>
      <c r="W3" s="194">
        <v>45382</v>
      </c>
    </row>
    <row r="4" spans="1:23">
      <c r="A4" s="20" t="s">
        <v>85</v>
      </c>
      <c r="B4" s="25"/>
      <c r="C4" s="25"/>
      <c r="D4" s="25"/>
      <c r="E4" s="25"/>
      <c r="F4" s="25"/>
      <c r="G4" s="25"/>
      <c r="H4" s="25"/>
      <c r="I4" s="25"/>
      <c r="J4" s="103"/>
      <c r="K4" s="103"/>
      <c r="L4" s="103"/>
      <c r="M4" s="103"/>
      <c r="N4" s="103"/>
      <c r="O4" s="103"/>
      <c r="P4" s="103"/>
      <c r="Q4" s="103"/>
      <c r="R4" s="103"/>
      <c r="S4" s="103"/>
      <c r="T4" s="103"/>
      <c r="U4" s="103"/>
      <c r="V4" s="103"/>
      <c r="W4" s="195"/>
    </row>
    <row r="5" spans="1:23">
      <c r="A5" s="20" t="s">
        <v>86</v>
      </c>
      <c r="B5" s="25"/>
      <c r="C5" s="25"/>
      <c r="D5" s="25"/>
      <c r="E5" s="25"/>
      <c r="F5" s="25"/>
      <c r="G5" s="25"/>
      <c r="H5" s="25"/>
      <c r="I5" s="25"/>
      <c r="J5" s="103"/>
      <c r="K5" s="103"/>
      <c r="L5" s="103"/>
      <c r="M5" s="103"/>
      <c r="N5" s="103"/>
      <c r="O5" s="103"/>
      <c r="P5" s="103"/>
      <c r="Q5" s="103"/>
      <c r="R5" s="103"/>
      <c r="S5" s="103"/>
      <c r="T5" s="103"/>
      <c r="U5" s="103"/>
      <c r="V5" s="103"/>
      <c r="W5" s="195"/>
    </row>
    <row r="6" spans="1:23">
      <c r="A6" s="25" t="s">
        <v>52</v>
      </c>
      <c r="B6" s="59">
        <v>1011425156.66667</v>
      </c>
      <c r="C6" s="59">
        <v>1067708732.112942</v>
      </c>
      <c r="D6" s="60">
        <v>1064330029.417569</v>
      </c>
      <c r="E6" s="60">
        <v>1055250757.8683189</v>
      </c>
      <c r="F6" s="60">
        <v>1041353344.2760441</v>
      </c>
      <c r="G6" s="60">
        <v>1047363807.2104504</v>
      </c>
      <c r="H6" s="60">
        <f>1033093109.90604-6060173</f>
        <v>1027032936.90604</v>
      </c>
      <c r="I6" s="60">
        <v>1018744230.3290685</v>
      </c>
      <c r="J6" s="60">
        <v>1001596033.4398372</v>
      </c>
      <c r="K6" s="60">
        <v>983240341.79069173</v>
      </c>
      <c r="L6" s="60">
        <v>969585046.89420402</v>
      </c>
      <c r="M6" s="60">
        <v>958297793.74265814</v>
      </c>
      <c r="N6" s="60">
        <f>944313728.915012+1350000</f>
        <v>945663728.915012</v>
      </c>
      <c r="O6" s="60">
        <v>920919652.37625325</v>
      </c>
      <c r="P6" s="60">
        <v>924773207.28864336</v>
      </c>
      <c r="Q6" s="60">
        <v>913189202.5218544</v>
      </c>
      <c r="R6" s="60">
        <v>945227429.70521235</v>
      </c>
      <c r="S6" s="60">
        <v>945657799.20482242</v>
      </c>
      <c r="T6" s="60">
        <v>935044614.3242538</v>
      </c>
      <c r="U6" s="60">
        <v>925092252.43218601</v>
      </c>
      <c r="V6" s="60">
        <f>913561883.44336-15724926.140121</f>
        <v>897836957.30323899</v>
      </c>
      <c r="W6" s="182">
        <v>906873720.21865034</v>
      </c>
    </row>
    <row r="7" spans="1:23">
      <c r="A7" s="61" t="s">
        <v>53</v>
      </c>
      <c r="B7" s="62">
        <v>322204776.32666641</v>
      </c>
      <c r="C7" s="62">
        <v>324606997.03360558</v>
      </c>
      <c r="D7" s="63">
        <v>317967361.4567771</v>
      </c>
      <c r="E7" s="63">
        <v>305224521.72310007</v>
      </c>
      <c r="F7" s="63">
        <v>309787156.82979673</v>
      </c>
      <c r="G7" s="63">
        <v>305787260.64908308</v>
      </c>
      <c r="H7" s="60">
        <f>305157536.217878-8448337</f>
        <v>296709199.21787798</v>
      </c>
      <c r="I7" s="60">
        <v>290799091.84399199</v>
      </c>
      <c r="J7" s="60">
        <v>278713007.18152118</v>
      </c>
      <c r="K7" s="60">
        <v>282101195.58733261</v>
      </c>
      <c r="L7" s="60">
        <v>275692399.20843303</v>
      </c>
      <c r="M7" s="60">
        <v>273404867.54461521</v>
      </c>
      <c r="N7" s="60">
        <v>277836809.94874227</v>
      </c>
      <c r="O7" s="60">
        <v>275487333.29463398</v>
      </c>
      <c r="P7" s="60">
        <v>276371791.42902279</v>
      </c>
      <c r="Q7" s="60">
        <v>280014980.40424597</v>
      </c>
      <c r="R7" s="60">
        <v>283083652.81287336</v>
      </c>
      <c r="S7" s="60">
        <v>257992546.98819801</v>
      </c>
      <c r="T7" s="60">
        <v>255372175.58152598</v>
      </c>
      <c r="U7" s="60">
        <v>240355650.89557001</v>
      </c>
      <c r="V7" s="60">
        <v>231349891.44507578</v>
      </c>
      <c r="W7" s="182">
        <v>201512231.99096501</v>
      </c>
    </row>
    <row r="8" spans="1:23">
      <c r="A8" s="25" t="s">
        <v>54</v>
      </c>
      <c r="B8" s="59">
        <v>19661025.50999999</v>
      </c>
      <c r="C8" s="59">
        <v>20129700.995336398</v>
      </c>
      <c r="D8" s="60">
        <v>20468357.073769201</v>
      </c>
      <c r="E8" s="60">
        <v>23184797.182282399</v>
      </c>
      <c r="F8" s="60">
        <v>19889169.593509998</v>
      </c>
      <c r="G8" s="60">
        <v>24123885.148063499</v>
      </c>
      <c r="H8" s="60">
        <v>22650495.102317601</v>
      </c>
      <c r="I8" s="60">
        <v>21578313.520930499</v>
      </c>
      <c r="J8" s="60">
        <v>26281088.5767022</v>
      </c>
      <c r="K8" s="60">
        <v>31156973.053228401</v>
      </c>
      <c r="L8" s="60">
        <v>31557003.686994001</v>
      </c>
      <c r="M8" s="60">
        <v>23461006.450538401</v>
      </c>
      <c r="N8" s="60">
        <v>24478192.789549701</v>
      </c>
      <c r="O8" s="60">
        <v>24687567.914180599</v>
      </c>
      <c r="P8" s="60">
        <v>28943481.5848202</v>
      </c>
      <c r="Q8" s="60">
        <v>29275752.138736598</v>
      </c>
      <c r="R8" s="60">
        <v>28563959.9237638</v>
      </c>
      <c r="S8" s="60">
        <v>29020137.4072548</v>
      </c>
      <c r="T8" s="60">
        <v>27904747.269039199</v>
      </c>
      <c r="U8" s="60">
        <v>25511221.561441999</v>
      </c>
      <c r="V8" s="60">
        <v>24269191.196927998</v>
      </c>
      <c r="W8" s="182">
        <v>22674047.886411499</v>
      </c>
    </row>
    <row r="9" spans="1:23">
      <c r="A9" s="25" t="s">
        <v>87</v>
      </c>
      <c r="B9" s="59">
        <v>89070991.219999999</v>
      </c>
      <c r="C9" s="59">
        <v>21456124.197868001</v>
      </c>
      <c r="D9" s="60">
        <v>21089860.167338002</v>
      </c>
      <c r="E9" s="60">
        <v>28941703.271406002</v>
      </c>
      <c r="F9" s="60">
        <v>16615283.210278999</v>
      </c>
      <c r="G9" s="60">
        <v>16096053.67</v>
      </c>
      <c r="H9" s="60">
        <v>14508510.00000003</v>
      </c>
      <c r="I9" s="60">
        <v>9210722.5999999996</v>
      </c>
      <c r="J9" s="60">
        <v>19318979.359999999</v>
      </c>
      <c r="K9" s="60">
        <v>15340086.890000001</v>
      </c>
      <c r="L9" s="60">
        <v>19084354</v>
      </c>
      <c r="M9" s="60">
        <v>40165063.9175632</v>
      </c>
      <c r="N9" s="60">
        <v>26847486.468407102</v>
      </c>
      <c r="O9" s="60">
        <v>43938521.783854604</v>
      </c>
      <c r="P9" s="60">
        <v>68384378.699307203</v>
      </c>
      <c r="Q9" s="60">
        <v>64434965.466503799</v>
      </c>
      <c r="R9" s="60">
        <v>5765046.0565149998</v>
      </c>
      <c r="S9" s="60">
        <v>32836583.563059602</v>
      </c>
      <c r="T9" s="60">
        <v>36157562.1105204</v>
      </c>
      <c r="U9" s="60">
        <v>22572795.386609998</v>
      </c>
      <c r="V9" s="60">
        <v>20952502.249813002</v>
      </c>
      <c r="W9" s="182">
        <v>23494855.131270498</v>
      </c>
    </row>
    <row r="10" spans="1:23">
      <c r="A10" s="64" t="s">
        <v>55</v>
      </c>
      <c r="B10" s="59">
        <v>0</v>
      </c>
      <c r="C10" s="59">
        <v>113687526.98999999</v>
      </c>
      <c r="D10" s="60">
        <v>118602399.77</v>
      </c>
      <c r="E10" s="60">
        <v>125378376</v>
      </c>
      <c r="F10" s="60">
        <v>131177082</v>
      </c>
      <c r="G10" s="60">
        <v>141076496</v>
      </c>
      <c r="H10" s="60">
        <v>152055854</v>
      </c>
      <c r="I10" s="60">
        <v>138356153</v>
      </c>
      <c r="J10" s="60">
        <v>152908987</v>
      </c>
      <c r="K10" s="60">
        <v>154581347.84</v>
      </c>
      <c r="L10" s="60">
        <v>143035550</v>
      </c>
      <c r="M10" s="60">
        <v>134413484</v>
      </c>
      <c r="N10" s="60">
        <v>217321300</v>
      </c>
      <c r="O10" s="60">
        <v>220039732</v>
      </c>
      <c r="P10" s="60">
        <v>225666064</v>
      </c>
      <c r="Q10" s="60">
        <v>223946606.88471439</v>
      </c>
      <c r="R10" s="60">
        <v>213383252</v>
      </c>
      <c r="S10" s="60">
        <v>218113387.56</v>
      </c>
      <c r="T10" s="60">
        <v>226231771.04480001</v>
      </c>
      <c r="U10" s="60">
        <v>218460198.19587001</v>
      </c>
      <c r="V10" s="60">
        <f>209796242.05421-1110380.58231781</f>
        <v>208685861.47189221</v>
      </c>
      <c r="W10" s="182">
        <v>199906492.19089809</v>
      </c>
    </row>
    <row r="11" spans="1:23" s="3" customFormat="1" ht="15" thickBot="1">
      <c r="A11" s="24" t="s">
        <v>56</v>
      </c>
      <c r="B11" s="65">
        <f>SUM(B6:B10)</f>
        <v>1442361949.7233365</v>
      </c>
      <c r="C11" s="65">
        <v>1547589081.329752</v>
      </c>
      <c r="D11" s="66">
        <v>1542458007.8854532</v>
      </c>
      <c r="E11" s="66">
        <f>SUM(E6:E10)</f>
        <v>1537980156.0451074</v>
      </c>
      <c r="F11" s="66">
        <v>1518822035.9096298</v>
      </c>
      <c r="G11" s="66">
        <v>1534447502.677597</v>
      </c>
      <c r="H11" s="66">
        <v>1512956995.2262368</v>
      </c>
      <c r="I11" s="66">
        <v>1478688511.2939909</v>
      </c>
      <c r="J11" s="66">
        <f>SUM(J6:J10)</f>
        <v>1478818095.5580604</v>
      </c>
      <c r="K11" s="66">
        <v>1466419945.1612527</v>
      </c>
      <c r="L11" s="66">
        <v>1438954353.7896311</v>
      </c>
      <c r="M11" s="66">
        <v>1429742215.655375</v>
      </c>
      <c r="N11" s="66">
        <f>SUM(N6:N10)</f>
        <v>1492147518.121711</v>
      </c>
      <c r="O11" s="66">
        <f>SUM(O6:O10)</f>
        <v>1485072807.3689222</v>
      </c>
      <c r="P11" s="66">
        <v>1524138923.0017936</v>
      </c>
      <c r="Q11" s="66">
        <f>SUM(Q6:Q10)</f>
        <v>1510861507.416055</v>
      </c>
      <c r="R11" s="66">
        <v>1476023340.4983644</v>
      </c>
      <c r="S11" s="66">
        <f>SUM(S6:S10)</f>
        <v>1483620454.7233346</v>
      </c>
      <c r="T11" s="66">
        <f>SUM(T6:T10)</f>
        <v>1480710870.3301394</v>
      </c>
      <c r="U11" s="66">
        <f>SUM(U6:U10)</f>
        <v>1431992118.4716778</v>
      </c>
      <c r="V11" s="66">
        <f>SUM(V6:V10)</f>
        <v>1383094403.6669481</v>
      </c>
      <c r="W11" s="183">
        <f>SUM(W6:W10)</f>
        <v>1354461347.4181952</v>
      </c>
    </row>
    <row r="12" spans="1:23">
      <c r="A12" s="26"/>
      <c r="B12" s="67"/>
      <c r="C12" s="67"/>
      <c r="D12" s="68"/>
      <c r="E12" s="68"/>
      <c r="F12" s="68"/>
      <c r="G12" s="68"/>
      <c r="H12" s="91"/>
      <c r="I12" s="91"/>
      <c r="J12" s="91"/>
      <c r="K12" s="91"/>
      <c r="L12" s="91"/>
      <c r="M12" s="91"/>
      <c r="N12" s="91"/>
      <c r="O12" s="91"/>
      <c r="P12" s="91"/>
      <c r="Q12" s="91"/>
      <c r="R12" s="91"/>
      <c r="S12" s="91"/>
      <c r="T12" s="91"/>
      <c r="U12" s="91"/>
      <c r="V12" s="91"/>
      <c r="W12" s="181"/>
    </row>
    <row r="13" spans="1:23">
      <c r="A13" s="25" t="s">
        <v>88</v>
      </c>
      <c r="B13" s="59">
        <v>49296104.731529996</v>
      </c>
      <c r="C13" s="59">
        <v>48808546.750318006</v>
      </c>
      <c r="D13" s="60">
        <v>47887744.207817696</v>
      </c>
      <c r="E13" s="60">
        <v>44521683.928466603</v>
      </c>
      <c r="F13" s="60">
        <v>47844217.131990701</v>
      </c>
      <c r="G13" s="60">
        <v>49014261.708507895</v>
      </c>
      <c r="H13" s="60">
        <v>48145005.893137194</v>
      </c>
      <c r="I13" s="60">
        <v>45584274.150153995</v>
      </c>
      <c r="J13" s="60">
        <v>44967477.773901597</v>
      </c>
      <c r="K13" s="60">
        <v>45270519.332342699</v>
      </c>
      <c r="L13" s="60">
        <v>46701084.270596005</v>
      </c>
      <c r="M13" s="60">
        <v>24633978.623277597</v>
      </c>
      <c r="N13" s="60">
        <v>36074546.4154258</v>
      </c>
      <c r="O13" s="60">
        <v>34786188.263337903</v>
      </c>
      <c r="P13" s="60">
        <v>32917866.372872204</v>
      </c>
      <c r="Q13" s="60">
        <v>26111572.833114602</v>
      </c>
      <c r="R13" s="60">
        <v>47573512.0980893</v>
      </c>
      <c r="S13" s="60">
        <v>46740516.487148002</v>
      </c>
      <c r="T13" s="60">
        <v>45516412.105838604</v>
      </c>
      <c r="U13" s="60">
        <v>51173618.604660004</v>
      </c>
      <c r="V13" s="60">
        <v>50081309.128977194</v>
      </c>
      <c r="W13" s="182">
        <v>52146346.439950496</v>
      </c>
    </row>
    <row r="14" spans="1:23">
      <c r="A14" s="25" t="s">
        <v>89</v>
      </c>
      <c r="B14" s="59">
        <v>1642861246.6700001</v>
      </c>
      <c r="C14" s="59">
        <v>1632692931.6700001</v>
      </c>
      <c r="D14" s="60">
        <v>1622524616.6699998</v>
      </c>
      <c r="E14" s="60">
        <v>1612356301.6700001</v>
      </c>
      <c r="F14" s="60">
        <v>1602187986.6700001</v>
      </c>
      <c r="G14" s="60">
        <v>1592019671.6700001</v>
      </c>
      <c r="H14" s="60">
        <v>1581851356.6700001</v>
      </c>
      <c r="I14" s="60">
        <v>1571683041.6700001</v>
      </c>
      <c r="J14" s="60">
        <v>1561514727</v>
      </c>
      <c r="K14" s="60">
        <v>1551346412</v>
      </c>
      <c r="L14" s="60">
        <v>1541178097</v>
      </c>
      <c r="M14" s="60">
        <v>1531009782</v>
      </c>
      <c r="N14" s="60">
        <v>1520841467</v>
      </c>
      <c r="O14" s="60">
        <v>1510673152</v>
      </c>
      <c r="P14" s="60">
        <v>1500504837</v>
      </c>
      <c r="Q14" s="60">
        <v>1490336522</v>
      </c>
      <c r="R14" s="60">
        <v>1480168207</v>
      </c>
      <c r="S14" s="60">
        <v>1469999892</v>
      </c>
      <c r="T14" s="60">
        <v>1459831577</v>
      </c>
      <c r="U14" s="60">
        <v>1449663262</v>
      </c>
      <c r="V14" s="60">
        <v>1439494947</v>
      </c>
      <c r="W14" s="182">
        <v>1429326632</v>
      </c>
    </row>
    <row r="15" spans="1:23">
      <c r="A15" s="25" t="s">
        <v>3</v>
      </c>
      <c r="B15" s="59">
        <v>1645575000</v>
      </c>
      <c r="C15" s="59">
        <v>1645575000</v>
      </c>
      <c r="D15" s="60">
        <v>1645575000</v>
      </c>
      <c r="E15" s="60">
        <v>1645575000</v>
      </c>
      <c r="F15" s="60">
        <v>1561115179.9946001</v>
      </c>
      <c r="G15" s="60">
        <v>1561115180</v>
      </c>
      <c r="H15" s="60">
        <v>1561115180</v>
      </c>
      <c r="I15" s="60">
        <v>1561115180</v>
      </c>
      <c r="J15" s="60">
        <v>1561115179</v>
      </c>
      <c r="K15" s="60">
        <v>1561115179.3</v>
      </c>
      <c r="L15" s="60">
        <v>1561115179.3</v>
      </c>
      <c r="M15" s="60">
        <v>1561115179.3</v>
      </c>
      <c r="N15" s="60">
        <v>1561115179.3</v>
      </c>
      <c r="O15" s="60">
        <v>1561115179.3</v>
      </c>
      <c r="P15" s="60">
        <v>1561115179.3</v>
      </c>
      <c r="Q15" s="60">
        <v>1561115179.3</v>
      </c>
      <c r="R15" s="60">
        <v>1561115179.3</v>
      </c>
      <c r="S15" s="60">
        <v>1561115179.3</v>
      </c>
      <c r="T15" s="60">
        <v>1561115179.3</v>
      </c>
      <c r="U15" s="60">
        <v>1561115179.3</v>
      </c>
      <c r="V15" s="60">
        <v>1561115179.3</v>
      </c>
      <c r="W15" s="182">
        <v>1561115179.3</v>
      </c>
    </row>
    <row r="16" spans="1:23">
      <c r="A16" s="25" t="s">
        <v>4</v>
      </c>
      <c r="B16" s="59">
        <v>1283282910</v>
      </c>
      <c r="C16" s="59">
        <v>1269026842.5</v>
      </c>
      <c r="D16" s="60">
        <v>1254770775</v>
      </c>
      <c r="E16" s="60">
        <v>1240514707.5</v>
      </c>
      <c r="F16" s="60">
        <v>1268969366.5323579</v>
      </c>
      <c r="G16" s="60">
        <v>1451259275.6930001</v>
      </c>
      <c r="H16" s="60">
        <v>1375853673.2690001</v>
      </c>
      <c r="I16" s="60">
        <v>1333479812.54052</v>
      </c>
      <c r="J16" s="60">
        <v>1221969135.7433524</v>
      </c>
      <c r="K16" s="60">
        <v>1187757447.4430151</v>
      </c>
      <c r="L16" s="60">
        <v>1180302711.9999995</v>
      </c>
      <c r="M16" s="60">
        <v>1178890640</v>
      </c>
      <c r="N16" s="60">
        <v>1162394385</v>
      </c>
      <c r="O16" s="60">
        <v>1136018085</v>
      </c>
      <c r="P16" s="60">
        <v>1230901444</v>
      </c>
      <c r="Q16" s="60">
        <v>1285713448.5318727</v>
      </c>
      <c r="R16" s="60">
        <v>1194153629.9240999</v>
      </c>
      <c r="S16" s="60">
        <v>1253069387.4400001</v>
      </c>
      <c r="T16" s="60">
        <v>1268330984.6199999</v>
      </c>
      <c r="U16" s="60">
        <v>1224148620.967</v>
      </c>
      <c r="V16" s="60">
        <v>1175474560.336</v>
      </c>
      <c r="W16" s="182">
        <v>1213184460</v>
      </c>
    </row>
    <row r="17" spans="1:23">
      <c r="A17" s="25" t="s">
        <v>5</v>
      </c>
      <c r="B17" s="59">
        <v>81717697.897259206</v>
      </c>
      <c r="C17" s="59">
        <v>81757527.557706803</v>
      </c>
      <c r="D17" s="60">
        <v>83237153.749527603</v>
      </c>
      <c r="E17" s="60">
        <v>85410644.530182496</v>
      </c>
      <c r="F17" s="60">
        <v>66887311.415191799</v>
      </c>
      <c r="G17" s="60">
        <v>74569019.594810903</v>
      </c>
      <c r="H17" s="60">
        <v>77648821.448900297</v>
      </c>
      <c r="I17" s="60">
        <v>75912339.934601307</v>
      </c>
      <c r="J17" s="60">
        <v>67622205.680610597</v>
      </c>
      <c r="K17" s="60">
        <v>79241000.648388505</v>
      </c>
      <c r="L17" s="60">
        <v>87979151.934566498</v>
      </c>
      <c r="M17" s="60">
        <v>86352075.277907997</v>
      </c>
      <c r="N17" s="60">
        <v>107661092.6195775</v>
      </c>
      <c r="O17" s="60">
        <v>99921112.645058498</v>
      </c>
      <c r="P17" s="60">
        <v>115707748.8127556</v>
      </c>
      <c r="Q17" s="60">
        <v>116956632.41262969</v>
      </c>
      <c r="R17" s="60">
        <v>96794953.047655895</v>
      </c>
      <c r="S17" s="60">
        <v>97317229.681797594</v>
      </c>
      <c r="T17" s="60">
        <v>140252667.29837641</v>
      </c>
      <c r="U17" s="60">
        <v>130853059.477874</v>
      </c>
      <c r="V17" s="60">
        <v>129698720.5527069</v>
      </c>
      <c r="W17" s="182">
        <v>153898636.96842149</v>
      </c>
    </row>
    <row r="18" spans="1:23" s="3" customFormat="1" ht="15" thickBot="1">
      <c r="A18" s="24" t="s">
        <v>57</v>
      </c>
      <c r="B18" s="65">
        <v>4702732959.298789</v>
      </c>
      <c r="C18" s="65">
        <v>4677860848.4780254</v>
      </c>
      <c r="D18" s="66">
        <v>4653995289.6273451</v>
      </c>
      <c r="E18" s="66">
        <f>SUM(E13:E17)</f>
        <v>4628378337.6286497</v>
      </c>
      <c r="F18" s="66">
        <v>4547004061.7441406</v>
      </c>
      <c r="G18" s="66">
        <v>4727977408.6663189</v>
      </c>
      <c r="H18" s="66">
        <v>4644614037.2810373</v>
      </c>
      <c r="I18" s="66">
        <v>4587774648.2952747</v>
      </c>
      <c r="J18" s="66">
        <f>SUM(J13:J17)</f>
        <v>4457188725.1978645</v>
      </c>
      <c r="K18" s="66">
        <v>4424730558.7237463</v>
      </c>
      <c r="L18" s="66">
        <v>4417276224.5051622</v>
      </c>
      <c r="M18" s="66">
        <v>4382001655.2011862</v>
      </c>
      <c r="N18" s="66">
        <v>4388086670.3350029</v>
      </c>
      <c r="O18" s="66">
        <f>SUM(O13:O17)</f>
        <v>4342513717.208396</v>
      </c>
      <c r="P18" s="66">
        <v>4441147075.4856281</v>
      </c>
      <c r="Q18" s="66">
        <f>SUM(Q13:Q17)</f>
        <v>4480233355.0776176</v>
      </c>
      <c r="R18" s="66">
        <v>4379805481.3698454</v>
      </c>
      <c r="S18" s="66">
        <f>SUM(S13:S17)</f>
        <v>4428242204.908946</v>
      </c>
      <c r="T18" s="66">
        <f>SUM(T13:T17)</f>
        <v>4475046820.3242149</v>
      </c>
      <c r="U18" s="66">
        <f>SUM(U13:U17)</f>
        <v>4416953740.349534</v>
      </c>
      <c r="V18" s="66">
        <f>SUM(V13:V17)</f>
        <v>4355864716.3176842</v>
      </c>
      <c r="W18" s="183">
        <f>SUM(W13:W17)</f>
        <v>4409671254.7083721</v>
      </c>
    </row>
    <row r="19" spans="1:23">
      <c r="A19" s="26"/>
      <c r="B19" s="67"/>
      <c r="C19" s="67"/>
      <c r="D19" s="68"/>
      <c r="E19" s="68"/>
      <c r="F19" s="68"/>
      <c r="G19" s="68"/>
      <c r="H19" s="92"/>
      <c r="I19" s="92"/>
      <c r="J19" s="92"/>
      <c r="K19" s="92"/>
      <c r="L19" s="92"/>
      <c r="M19" s="92"/>
      <c r="N19" s="92"/>
      <c r="O19" s="92"/>
      <c r="P19" s="92"/>
      <c r="Q19" s="92"/>
      <c r="R19" s="92"/>
      <c r="S19" s="92"/>
      <c r="T19" s="92"/>
      <c r="U19" s="92"/>
      <c r="V19" s="92"/>
      <c r="W19" s="184"/>
    </row>
    <row r="20" spans="1:23">
      <c r="A20" s="25" t="s">
        <v>6</v>
      </c>
      <c r="B20" s="59">
        <v>19167340.965588</v>
      </c>
      <c r="C20" s="59">
        <v>16942644.092312802</v>
      </c>
      <c r="D20" s="60">
        <v>18283947.622112099</v>
      </c>
      <c r="E20" s="60">
        <v>17264877.6246395</v>
      </c>
      <c r="F20" s="60">
        <v>16869245.4890204</v>
      </c>
      <c r="G20" s="60">
        <v>19221277.076122198</v>
      </c>
      <c r="H20" s="60">
        <v>18232428.061845802</v>
      </c>
      <c r="I20" s="60">
        <v>17994940.185066301</v>
      </c>
      <c r="J20" s="60">
        <v>20861427.148230702</v>
      </c>
      <c r="K20" s="60">
        <v>20447895.178376</v>
      </c>
      <c r="L20" s="60">
        <v>20846752.290684</v>
      </c>
      <c r="M20" s="60">
        <v>21719997.528161</v>
      </c>
      <c r="N20" s="60">
        <v>24070214.001871999</v>
      </c>
      <c r="O20" s="60">
        <v>26921909.008781001</v>
      </c>
      <c r="P20" s="60">
        <v>28299947.454929002</v>
      </c>
      <c r="Q20" s="60">
        <v>27723629.037471998</v>
      </c>
      <c r="R20" s="60">
        <v>23077118.494895</v>
      </c>
      <c r="S20" s="60">
        <v>26815962.177637</v>
      </c>
      <c r="T20" s="60">
        <v>26207453.420834001</v>
      </c>
      <c r="U20" s="60">
        <v>24659227.004368</v>
      </c>
      <c r="V20" s="60">
        <v>24269309.18499</v>
      </c>
      <c r="W20" s="182">
        <v>24093802.612831</v>
      </c>
    </row>
    <row r="21" spans="1:23" s="3" customFormat="1" ht="15" thickBot="1">
      <c r="A21" s="24" t="s">
        <v>136</v>
      </c>
      <c r="B21" s="65">
        <v>19167340.965588</v>
      </c>
      <c r="C21" s="65">
        <v>16942644.092312802</v>
      </c>
      <c r="D21" s="66">
        <v>18283947.622112099</v>
      </c>
      <c r="E21" s="66">
        <f>SUM(E20)</f>
        <v>17264877.6246395</v>
      </c>
      <c r="F21" s="66">
        <v>16869245.4890204</v>
      </c>
      <c r="G21" s="66">
        <v>19221277.076122198</v>
      </c>
      <c r="H21" s="75">
        <v>18232428.061845802</v>
      </c>
      <c r="I21" s="75">
        <v>17994940.185066301</v>
      </c>
      <c r="J21" s="75">
        <f>SUM(J20)</f>
        <v>20861427.148230702</v>
      </c>
      <c r="K21" s="75">
        <v>20447895.178376</v>
      </c>
      <c r="L21" s="75">
        <v>20846752.290684</v>
      </c>
      <c r="M21" s="75">
        <f>SUM(M20)</f>
        <v>21719997.528161</v>
      </c>
      <c r="N21" s="75">
        <f>SUM(N20)</f>
        <v>24070214.001871999</v>
      </c>
      <c r="O21" s="75">
        <f>SUM(O20)</f>
        <v>26921909.008781001</v>
      </c>
      <c r="P21" s="75">
        <v>28299947.454929002</v>
      </c>
      <c r="Q21" s="75">
        <f>SUM(Q20)</f>
        <v>27723629.037471998</v>
      </c>
      <c r="R21" s="75">
        <v>23077118.494895</v>
      </c>
      <c r="S21" s="75">
        <f>SUM(S20)</f>
        <v>26815962.177637</v>
      </c>
      <c r="T21" s="75">
        <f>SUM(T20)</f>
        <v>26207453.420834001</v>
      </c>
      <c r="U21" s="75">
        <f>SUM(U20)</f>
        <v>24659227.004368</v>
      </c>
      <c r="V21" s="75">
        <f>SUM(V20)</f>
        <v>24269309.18499</v>
      </c>
      <c r="W21" s="185">
        <f>SUM(W20)</f>
        <v>24093802.612831</v>
      </c>
    </row>
    <row r="22" spans="1:23">
      <c r="A22" s="26"/>
      <c r="B22" s="67"/>
      <c r="C22" s="67"/>
      <c r="D22" s="68"/>
      <c r="E22" s="68"/>
      <c r="F22" s="68"/>
      <c r="G22" s="68"/>
      <c r="H22" s="92"/>
      <c r="I22" s="92"/>
      <c r="J22" s="92"/>
      <c r="K22" s="92"/>
      <c r="L22" s="92"/>
      <c r="M22" s="92"/>
      <c r="N22" s="92"/>
      <c r="O22" s="92"/>
      <c r="P22" s="92"/>
      <c r="Q22" s="92"/>
      <c r="R22" s="92"/>
      <c r="S22" s="92"/>
      <c r="T22" s="92"/>
      <c r="U22" s="92"/>
      <c r="V22" s="92"/>
      <c r="W22" s="184"/>
    </row>
    <row r="23" spans="1:23" ht="15" thickBot="1">
      <c r="A23" s="152" t="s">
        <v>184</v>
      </c>
      <c r="B23" s="155"/>
      <c r="C23" s="155"/>
      <c r="D23" s="156"/>
      <c r="E23" s="156"/>
      <c r="F23" s="156"/>
      <c r="G23" s="156"/>
      <c r="H23" s="157"/>
      <c r="I23" s="157"/>
      <c r="J23" s="157"/>
      <c r="K23" s="157"/>
      <c r="L23" s="157"/>
      <c r="M23" s="157"/>
      <c r="N23" s="157"/>
      <c r="O23" s="157"/>
      <c r="P23" s="157"/>
      <c r="Q23" s="157"/>
      <c r="R23" s="157"/>
      <c r="S23" s="157"/>
      <c r="T23" s="157"/>
      <c r="U23" s="157"/>
      <c r="V23" s="157">
        <v>16835306.722438812</v>
      </c>
      <c r="W23" s="193">
        <v>17029903.553201921</v>
      </c>
    </row>
    <row r="24" spans="1:23">
      <c r="A24" s="26"/>
      <c r="B24" s="67"/>
      <c r="C24" s="67"/>
      <c r="D24" s="68"/>
      <c r="E24" s="68"/>
      <c r="F24" s="68"/>
      <c r="G24" s="68"/>
      <c r="H24" s="91"/>
      <c r="I24" s="91"/>
      <c r="J24" s="91"/>
      <c r="K24" s="91"/>
      <c r="L24" s="91"/>
      <c r="M24" s="91"/>
      <c r="N24" s="91"/>
      <c r="O24" s="91"/>
      <c r="P24" s="91"/>
      <c r="Q24" s="91"/>
      <c r="R24" s="91"/>
      <c r="S24" s="91"/>
      <c r="T24" s="91"/>
      <c r="U24" s="91"/>
      <c r="V24" s="91"/>
      <c r="W24" s="181"/>
    </row>
    <row r="25" spans="1:23" ht="15" thickBot="1">
      <c r="A25" s="24" t="s">
        <v>7</v>
      </c>
      <c r="B25" s="65">
        <f>B11+B18+B21</f>
        <v>6164262249.9877129</v>
      </c>
      <c r="C25" s="65">
        <v>6242392573.9000902</v>
      </c>
      <c r="D25" s="66">
        <v>6214737245.1349106</v>
      </c>
      <c r="E25" s="66">
        <f>E11+E18+E21</f>
        <v>6183623371.2983971</v>
      </c>
      <c r="F25" s="66">
        <v>6082695343.1427908</v>
      </c>
      <c r="G25" s="66">
        <v>6281646188.4200382</v>
      </c>
      <c r="H25" s="66">
        <v>6175803460.5691204</v>
      </c>
      <c r="I25" s="66">
        <v>6084458099.774332</v>
      </c>
      <c r="J25" s="66">
        <f>J11+J18+J21</f>
        <v>5956868247.9041557</v>
      </c>
      <c r="K25" s="66">
        <v>5911598399.0633755</v>
      </c>
      <c r="L25" s="66">
        <v>5877077330.540637</v>
      </c>
      <c r="M25" s="66">
        <v>5833463868.3847227</v>
      </c>
      <c r="N25" s="66">
        <v>5904304402.4585857</v>
      </c>
      <c r="O25" s="66">
        <f>O11+O18+O21</f>
        <v>5854508433.5860996</v>
      </c>
      <c r="P25" s="66">
        <v>5993585945.9423513</v>
      </c>
      <c r="Q25" s="66">
        <f>Q11+Q18+Q21</f>
        <v>6018818491.5311441</v>
      </c>
      <c r="R25" s="66">
        <v>5878905940.3631048</v>
      </c>
      <c r="S25" s="66">
        <f>S11+S18+S21</f>
        <v>5938678621.8099174</v>
      </c>
      <c r="T25" s="66">
        <f>T11+T18+T21</f>
        <v>5981965144.0751877</v>
      </c>
      <c r="U25" s="66">
        <f>U11+U18+U21</f>
        <v>5873605085.8255796</v>
      </c>
      <c r="V25" s="66">
        <f>V11+V18+V21+V23</f>
        <v>5780063735.8920612</v>
      </c>
      <c r="W25" s="183">
        <f>W11+W18+W21+W23</f>
        <v>5805256308.2926006</v>
      </c>
    </row>
    <row r="26" spans="1:23">
      <c r="A26" s="26"/>
      <c r="B26" s="67"/>
      <c r="C26" s="67"/>
      <c r="D26" s="68"/>
      <c r="E26" s="68"/>
      <c r="F26" s="68"/>
      <c r="G26" s="68"/>
      <c r="H26" s="91"/>
      <c r="I26" s="91"/>
      <c r="J26" s="91"/>
      <c r="K26" s="91"/>
      <c r="L26" s="91"/>
      <c r="M26" s="91"/>
      <c r="N26" s="91"/>
      <c r="O26" s="91"/>
      <c r="P26" s="91"/>
      <c r="Q26" s="91"/>
      <c r="R26" s="91"/>
      <c r="S26" s="91"/>
      <c r="T26" s="91"/>
      <c r="U26" s="91"/>
      <c r="V26" s="91"/>
      <c r="W26" s="181"/>
    </row>
    <row r="27" spans="1:23">
      <c r="A27" s="20" t="s">
        <v>90</v>
      </c>
      <c r="B27" s="59"/>
      <c r="C27" s="59"/>
      <c r="D27" s="60"/>
      <c r="E27" s="60"/>
      <c r="F27" s="60"/>
      <c r="G27" s="60"/>
      <c r="H27" s="60"/>
      <c r="I27" s="60"/>
      <c r="J27" s="60"/>
      <c r="K27" s="60"/>
      <c r="L27" s="60"/>
      <c r="M27" s="60"/>
      <c r="N27" s="60"/>
      <c r="O27" s="60"/>
      <c r="P27" s="60"/>
      <c r="Q27" s="60"/>
      <c r="R27" s="60"/>
      <c r="S27" s="60"/>
      <c r="T27" s="60"/>
      <c r="U27" s="60"/>
      <c r="V27" s="60"/>
      <c r="W27" s="182"/>
    </row>
    <row r="28" spans="1:23">
      <c r="A28" s="25" t="s">
        <v>8</v>
      </c>
      <c r="B28" s="59">
        <v>557169559.27677393</v>
      </c>
      <c r="C28" s="59">
        <v>587577377.53917778</v>
      </c>
      <c r="D28" s="60">
        <v>585965903.89910042</v>
      </c>
      <c r="E28" s="60">
        <v>635966430.73638582</v>
      </c>
      <c r="F28" s="60">
        <v>575431407.22399616</v>
      </c>
      <c r="G28" s="60">
        <v>654573000.5246563</v>
      </c>
      <c r="H28" s="60">
        <v>642394908.22905624</v>
      </c>
      <c r="I28" s="60">
        <v>733271006.95337772</v>
      </c>
      <c r="J28" s="60">
        <v>818136284.29510427</v>
      </c>
      <c r="K28" s="60">
        <v>909026616.68674064</v>
      </c>
      <c r="L28" s="60">
        <v>1033393070.947624</v>
      </c>
      <c r="M28" s="60">
        <v>1156900247.9054685</v>
      </c>
      <c r="N28" s="60">
        <v>1272319730.9532909</v>
      </c>
      <c r="O28" s="60">
        <v>1209361253.452085</v>
      </c>
      <c r="P28" s="60">
        <v>1334269755.9157381</v>
      </c>
      <c r="Q28" s="60">
        <v>1407751678.5242803</v>
      </c>
      <c r="R28" s="60">
        <v>1197183482.6404839</v>
      </c>
      <c r="S28" s="60">
        <v>1093387088.6929548</v>
      </c>
      <c r="T28" s="60">
        <v>948197965.23469484</v>
      </c>
      <c r="U28" s="60">
        <v>863627581.23529601</v>
      </c>
      <c r="V28" s="60">
        <v>715538451.49439621</v>
      </c>
      <c r="W28" s="182">
        <v>705220029.58597052</v>
      </c>
    </row>
    <row r="29" spans="1:23">
      <c r="A29" s="25" t="s">
        <v>9</v>
      </c>
      <c r="B29" s="59">
        <v>379488004.38353699</v>
      </c>
      <c r="C29" s="59">
        <v>405390612.22203803</v>
      </c>
      <c r="D29" s="60">
        <v>384966131.145657</v>
      </c>
      <c r="E29" s="60">
        <v>369869709.1543746</v>
      </c>
      <c r="F29" s="60">
        <v>381932894.04066902</v>
      </c>
      <c r="G29" s="60">
        <v>483898040.95575196</v>
      </c>
      <c r="H29" s="60">
        <v>357628464.67325401</v>
      </c>
      <c r="I29" s="60">
        <v>384136062.72222221</v>
      </c>
      <c r="J29" s="60">
        <v>415584888.63703465</v>
      </c>
      <c r="K29" s="60">
        <v>477821654.91902125</v>
      </c>
      <c r="L29" s="60">
        <v>515115623.90917051</v>
      </c>
      <c r="M29" s="60">
        <v>442919131.41447443</v>
      </c>
      <c r="N29" s="60">
        <v>448899962.47435129</v>
      </c>
      <c r="O29" s="60">
        <v>682788189.41057956</v>
      </c>
      <c r="P29" s="60">
        <v>645389983.83391798</v>
      </c>
      <c r="Q29" s="60">
        <v>633839925.64235985</v>
      </c>
      <c r="R29" s="60">
        <v>474248175.50312579</v>
      </c>
      <c r="S29" s="60">
        <v>551696731.00071144</v>
      </c>
      <c r="T29" s="60">
        <v>525513313.22405446</v>
      </c>
      <c r="U29" s="60">
        <v>483535580.52962995</v>
      </c>
      <c r="V29" s="60">
        <v>517775127.43451351</v>
      </c>
      <c r="W29" s="182">
        <v>537170992.40504301</v>
      </c>
    </row>
    <row r="30" spans="1:23">
      <c r="A30" s="64" t="s">
        <v>18</v>
      </c>
      <c r="B30" s="59">
        <v>0</v>
      </c>
      <c r="C30" s="59">
        <v>0</v>
      </c>
      <c r="D30" s="60">
        <v>90464.67</v>
      </c>
      <c r="E30" s="60">
        <v>0</v>
      </c>
      <c r="F30" s="60">
        <v>0</v>
      </c>
      <c r="G30" s="60">
        <v>0</v>
      </c>
      <c r="H30" s="60">
        <v>0</v>
      </c>
      <c r="I30" s="60">
        <v>0</v>
      </c>
      <c r="J30" s="60">
        <v>22731517</v>
      </c>
      <c r="K30" s="60">
        <v>31036579.25</v>
      </c>
      <c r="L30" s="60">
        <v>12986937.15</v>
      </c>
      <c r="M30" s="60">
        <v>10614213</v>
      </c>
      <c r="N30" s="60">
        <v>4130423</v>
      </c>
      <c r="O30" s="60">
        <v>14425099</v>
      </c>
      <c r="P30" s="60">
        <v>0</v>
      </c>
      <c r="Q30" s="60">
        <v>0</v>
      </c>
      <c r="R30" s="60">
        <v>0</v>
      </c>
      <c r="S30" s="60">
        <v>0</v>
      </c>
      <c r="T30" s="60">
        <v>0</v>
      </c>
      <c r="U30" s="60">
        <v>0</v>
      </c>
      <c r="V30" s="60">
        <v>20734713</v>
      </c>
      <c r="W30" s="182">
        <v>0</v>
      </c>
    </row>
    <row r="31" spans="1:23">
      <c r="A31" s="25" t="s">
        <v>91</v>
      </c>
      <c r="B31" s="59">
        <v>115348034.7243731</v>
      </c>
      <c r="C31" s="59">
        <v>106608123.73351081</v>
      </c>
      <c r="D31" s="60">
        <v>83252500.364898294</v>
      </c>
      <c r="E31" s="60">
        <v>103605426.60422471</v>
      </c>
      <c r="F31" s="60">
        <v>82809295.625892103</v>
      </c>
      <c r="G31" s="60">
        <v>78387127.534323201</v>
      </c>
      <c r="H31" s="60">
        <v>74642943.140699491</v>
      </c>
      <c r="I31" s="60">
        <v>80276311.165197998</v>
      </c>
      <c r="J31" s="60">
        <v>80267075.5442307</v>
      </c>
      <c r="K31" s="60">
        <v>82625655.361784905</v>
      </c>
      <c r="L31" s="60">
        <v>92153410.261733502</v>
      </c>
      <c r="M31" s="60">
        <v>97131506.092631593</v>
      </c>
      <c r="N31" s="60">
        <v>110388495.10642029</v>
      </c>
      <c r="O31" s="60">
        <v>99418432.799223304</v>
      </c>
      <c r="P31" s="60">
        <v>105632490.0231318</v>
      </c>
      <c r="Q31" s="60">
        <v>125798227.47518159</v>
      </c>
      <c r="R31" s="60">
        <v>125713685.66900359</v>
      </c>
      <c r="S31" s="60">
        <v>100421084.2911326</v>
      </c>
      <c r="T31" s="60">
        <v>104737287.9694912</v>
      </c>
      <c r="U31" s="60">
        <v>116586536.857535</v>
      </c>
      <c r="V31" s="60">
        <v>90340924.923204005</v>
      </c>
      <c r="W31" s="182">
        <v>104105507.8357465</v>
      </c>
    </row>
    <row r="32" spans="1:23">
      <c r="A32" s="25" t="s">
        <v>92</v>
      </c>
      <c r="B32" s="59">
        <v>107595465.63529199</v>
      </c>
      <c r="C32" s="59">
        <v>68309794.892667398</v>
      </c>
      <c r="D32" s="60">
        <v>277749232.99350798</v>
      </c>
      <c r="E32" s="60">
        <v>306180231.57021689</v>
      </c>
      <c r="F32" s="60">
        <v>312803721.29141313</v>
      </c>
      <c r="G32" s="60">
        <v>344209367.42286563</v>
      </c>
      <c r="H32" s="60">
        <v>417083612.89819813</v>
      </c>
      <c r="I32" s="60">
        <v>422025101.39888901</v>
      </c>
      <c r="J32" s="60">
        <v>454623995.34939289</v>
      </c>
      <c r="K32" s="60">
        <v>392395008.6410926</v>
      </c>
      <c r="L32" s="60">
        <v>440454267.8905105</v>
      </c>
      <c r="M32" s="60">
        <v>297249594.62305361</v>
      </c>
      <c r="N32" s="60">
        <v>350083343.71841937</v>
      </c>
      <c r="O32" s="60">
        <v>367951902.47089499</v>
      </c>
      <c r="P32" s="60">
        <v>393184121.1226576</v>
      </c>
      <c r="Q32" s="60">
        <v>366239378.88108361</v>
      </c>
      <c r="R32" s="60">
        <v>428878754.8084479</v>
      </c>
      <c r="S32" s="60">
        <v>528230979.6232456</v>
      </c>
      <c r="T32" s="60">
        <v>650717453.31351256</v>
      </c>
      <c r="U32" s="60">
        <v>717191221.16498303</v>
      </c>
      <c r="V32" s="60">
        <v>835314037.31346321</v>
      </c>
      <c r="W32" s="182">
        <v>864827892.92816997</v>
      </c>
    </row>
    <row r="33" spans="1:23" s="3" customFormat="1" ht="15" thickBot="1">
      <c r="A33" s="24" t="s">
        <v>93</v>
      </c>
      <c r="B33" s="65">
        <v>1159601064.0199761</v>
      </c>
      <c r="C33" s="65">
        <v>1167885908.387394</v>
      </c>
      <c r="D33" s="66">
        <v>1332024233.0731635</v>
      </c>
      <c r="E33" s="66">
        <f>SUM(E28:E32)</f>
        <v>1415621798.065202</v>
      </c>
      <c r="F33" s="66">
        <v>1352977318.1819704</v>
      </c>
      <c r="G33" s="66">
        <v>1561067536.437597</v>
      </c>
      <c r="H33" s="66">
        <v>1491749928.9412079</v>
      </c>
      <c r="I33" s="66">
        <v>1619708482.2396872</v>
      </c>
      <c r="J33" s="66">
        <f>SUM(J28:J32)</f>
        <v>1791343760.8257625</v>
      </c>
      <c r="K33" s="66">
        <v>1892905514.8586395</v>
      </c>
      <c r="L33" s="66">
        <v>2094103310.1590385</v>
      </c>
      <c r="M33" s="66">
        <v>2004814693.0356281</v>
      </c>
      <c r="N33" s="66">
        <f>SUM(N28:N32)</f>
        <v>2185821955.2524819</v>
      </c>
      <c r="O33" s="66">
        <f>SUM(O28:O32)</f>
        <v>2373944877.1327829</v>
      </c>
      <c r="P33" s="66">
        <v>2478476350.8954458</v>
      </c>
      <c r="Q33" s="66">
        <f>SUM(Q28:Q32)</f>
        <v>2533629210.5229053</v>
      </c>
      <c r="R33" s="66">
        <v>2226024098.6210608</v>
      </c>
      <c r="S33" s="66">
        <f>SUM(S28:S32)</f>
        <v>2273735883.6080446</v>
      </c>
      <c r="T33" s="66">
        <f>SUM(T28:T32)</f>
        <v>2229166019.7417531</v>
      </c>
      <c r="U33" s="66">
        <f>SUM(U28:U32)</f>
        <v>2180940919.7874441</v>
      </c>
      <c r="V33" s="66">
        <f>SUM(V28:V32)</f>
        <v>2179703254.1655769</v>
      </c>
      <c r="W33" s="183">
        <f>SUM(W28:W32)</f>
        <v>2211324422.75493</v>
      </c>
    </row>
    <row r="34" spans="1:23">
      <c r="A34" s="26"/>
      <c r="B34" s="67"/>
      <c r="C34" s="67"/>
      <c r="D34" s="68"/>
      <c r="E34" s="68"/>
      <c r="F34" s="68"/>
      <c r="G34" s="68"/>
      <c r="H34" s="91"/>
      <c r="I34" s="91"/>
      <c r="J34" s="91"/>
      <c r="K34" s="91"/>
      <c r="L34" s="91"/>
      <c r="M34" s="91"/>
      <c r="N34" s="91"/>
      <c r="O34" s="91"/>
      <c r="P34" s="91"/>
      <c r="Q34" s="91"/>
      <c r="R34" s="91"/>
      <c r="S34" s="91"/>
      <c r="T34" s="91"/>
      <c r="U34" s="91"/>
      <c r="V34" s="91"/>
      <c r="W34" s="181"/>
    </row>
    <row r="35" spans="1:23" ht="15" thickBot="1">
      <c r="A35" s="24" t="s">
        <v>94</v>
      </c>
      <c r="B35" s="65">
        <f>B25+B33</f>
        <v>7323863314.0076885</v>
      </c>
      <c r="C35" s="65">
        <v>7410278482.2874842</v>
      </c>
      <c r="D35" s="66">
        <v>7546761478.2080746</v>
      </c>
      <c r="E35" s="66">
        <f>E25+E33</f>
        <v>7599245169.3635988</v>
      </c>
      <c r="F35" s="66">
        <v>7435672661.3247614</v>
      </c>
      <c r="G35" s="66">
        <v>7842713724.8576355</v>
      </c>
      <c r="H35" s="66">
        <f>H25+H33</f>
        <v>7667553389.5103283</v>
      </c>
      <c r="I35" s="66">
        <v>7704166582.014019</v>
      </c>
      <c r="J35" s="66">
        <f>J25+J33</f>
        <v>7748212008.7299185</v>
      </c>
      <c r="K35" s="66">
        <v>7804503913.9220152</v>
      </c>
      <c r="L35" s="66">
        <v>7971180640.6996756</v>
      </c>
      <c r="M35" s="66">
        <f>M25+M33</f>
        <v>7838278561.420351</v>
      </c>
      <c r="N35" s="66">
        <f>N33+N25</f>
        <v>8090126357.7110672</v>
      </c>
      <c r="O35" s="66">
        <f>O33+O25</f>
        <v>8228453310.7188826</v>
      </c>
      <c r="P35" s="66">
        <v>8472062296.8377972</v>
      </c>
      <c r="Q35" s="66">
        <f>Q33+Q25</f>
        <v>8552447702.0540495</v>
      </c>
      <c r="R35" s="66">
        <v>8104930038.9841652</v>
      </c>
      <c r="S35" s="66">
        <f>S33+S25</f>
        <v>8212414505.4179621</v>
      </c>
      <c r="T35" s="66">
        <f>T33+T25</f>
        <v>8211131163.8169403</v>
      </c>
      <c r="U35" s="66">
        <f>U33+U25</f>
        <v>8054546005.6130238</v>
      </c>
      <c r="V35" s="66">
        <f>V33+V25</f>
        <v>7959766990.0576382</v>
      </c>
      <c r="W35" s="183">
        <f>W33+W25</f>
        <v>8016580731.0475311</v>
      </c>
    </row>
    <row r="36" spans="1:23">
      <c r="B36" s="69"/>
      <c r="C36" s="69"/>
      <c r="D36" s="69"/>
      <c r="E36" s="69"/>
      <c r="F36" s="69"/>
      <c r="G36" s="69"/>
      <c r="H36" s="86"/>
      <c r="I36" s="86"/>
      <c r="J36" s="86"/>
      <c r="K36" s="86"/>
      <c r="L36" s="86"/>
      <c r="M36" s="86"/>
      <c r="N36" s="86"/>
      <c r="O36" s="86"/>
      <c r="P36" s="86"/>
      <c r="Q36" s="86"/>
      <c r="R36" s="86"/>
      <c r="S36" s="86"/>
      <c r="T36" s="86"/>
      <c r="U36" s="86"/>
      <c r="V36" s="86"/>
      <c r="W36" s="189"/>
    </row>
    <row r="37" spans="1:23">
      <c r="B37" s="69"/>
      <c r="C37" s="69"/>
      <c r="D37" s="69"/>
      <c r="E37" s="69"/>
      <c r="F37" s="69"/>
      <c r="G37" s="69"/>
      <c r="H37" s="86"/>
      <c r="I37" s="86"/>
      <c r="J37" s="86"/>
      <c r="K37" s="86"/>
      <c r="L37" s="86"/>
      <c r="M37" s="86"/>
      <c r="N37" s="86"/>
      <c r="O37" s="86"/>
      <c r="P37" s="86"/>
      <c r="Q37" s="86"/>
      <c r="R37" s="86"/>
      <c r="S37" s="86"/>
      <c r="T37" s="86"/>
      <c r="U37" s="86"/>
      <c r="V37" s="86"/>
      <c r="W37" s="189"/>
    </row>
    <row r="38" spans="1:23">
      <c r="A38" s="25" t="s">
        <v>95</v>
      </c>
      <c r="B38" s="60"/>
      <c r="C38" s="60"/>
      <c r="D38" s="60"/>
      <c r="E38" s="60"/>
      <c r="F38" s="60"/>
      <c r="G38" s="60"/>
      <c r="H38" s="60"/>
      <c r="I38" s="60"/>
      <c r="J38" s="60"/>
      <c r="K38" s="60"/>
      <c r="L38" s="60"/>
      <c r="M38" s="60"/>
      <c r="N38" s="60"/>
      <c r="O38" s="60"/>
      <c r="P38" s="60"/>
      <c r="Q38" s="60"/>
      <c r="R38" s="60"/>
      <c r="S38" s="60"/>
      <c r="T38" s="60"/>
      <c r="U38" s="60"/>
      <c r="V38" s="60"/>
      <c r="W38" s="182"/>
    </row>
    <row r="39" spans="1:23">
      <c r="A39" s="20" t="s">
        <v>96</v>
      </c>
      <c r="B39" s="60"/>
      <c r="C39" s="60"/>
      <c r="D39" s="60"/>
      <c r="E39" s="60"/>
      <c r="F39" s="60"/>
      <c r="G39" s="60"/>
      <c r="H39" s="60"/>
      <c r="I39" s="60"/>
      <c r="J39" s="60"/>
      <c r="K39" s="60"/>
      <c r="L39" s="60"/>
      <c r="M39" s="60"/>
      <c r="N39" s="60"/>
      <c r="O39" s="60"/>
      <c r="P39" s="60"/>
      <c r="Q39" s="60"/>
      <c r="R39" s="60"/>
      <c r="S39" s="60"/>
      <c r="T39" s="60"/>
      <c r="U39" s="60"/>
      <c r="V39" s="60"/>
      <c r="W39" s="182"/>
    </row>
    <row r="40" spans="1:23">
      <c r="A40" s="20" t="s">
        <v>97</v>
      </c>
      <c r="B40" s="60"/>
      <c r="C40" s="60"/>
      <c r="D40" s="60"/>
      <c r="E40" s="60"/>
      <c r="F40" s="60"/>
      <c r="G40" s="60"/>
      <c r="H40" s="60"/>
      <c r="I40" s="60"/>
      <c r="J40" s="60"/>
      <c r="K40" s="60"/>
      <c r="L40" s="60"/>
      <c r="M40" s="60"/>
      <c r="N40" s="60"/>
      <c r="O40" s="60"/>
      <c r="P40" s="60"/>
      <c r="Q40" s="60"/>
      <c r="R40" s="60"/>
      <c r="S40" s="60"/>
      <c r="T40" s="60"/>
      <c r="U40" s="60"/>
      <c r="V40" s="60"/>
      <c r="W40" s="182"/>
    </row>
    <row r="41" spans="1:23">
      <c r="A41" s="25" t="s">
        <v>10</v>
      </c>
      <c r="B41" s="59">
        <v>120000</v>
      </c>
      <c r="C41" s="59">
        <v>120000</v>
      </c>
      <c r="D41" s="59">
        <v>120000</v>
      </c>
      <c r="E41" s="59">
        <v>120000</v>
      </c>
      <c r="F41" s="59">
        <v>120000</v>
      </c>
      <c r="G41" s="59">
        <v>120000</v>
      </c>
      <c r="H41" s="59">
        <v>120000</v>
      </c>
      <c r="I41" s="59">
        <v>120000</v>
      </c>
      <c r="J41" s="59">
        <v>120000</v>
      </c>
      <c r="K41" s="59">
        <v>120000</v>
      </c>
      <c r="L41" s="59">
        <v>120000</v>
      </c>
      <c r="M41" s="59">
        <v>120000</v>
      </c>
      <c r="N41" s="59">
        <v>120000</v>
      </c>
      <c r="O41" s="59">
        <v>120000</v>
      </c>
      <c r="P41" s="59">
        <v>120000</v>
      </c>
      <c r="Q41" s="59">
        <v>120000</v>
      </c>
      <c r="R41" s="59">
        <v>120000</v>
      </c>
      <c r="S41" s="59">
        <v>150000</v>
      </c>
      <c r="T41" s="59">
        <v>150000</v>
      </c>
      <c r="U41" s="59">
        <v>150000</v>
      </c>
      <c r="V41" s="59">
        <v>150000</v>
      </c>
      <c r="W41" s="190">
        <v>150000</v>
      </c>
    </row>
    <row r="42" spans="1:23">
      <c r="A42" s="25" t="s">
        <v>11</v>
      </c>
      <c r="B42" s="59">
        <v>2807353968</v>
      </c>
      <c r="C42" s="59">
        <v>2807353968</v>
      </c>
      <c r="D42" s="59">
        <v>2807353968</v>
      </c>
      <c r="E42" s="59">
        <v>2807353968</v>
      </c>
      <c r="F42" s="59">
        <v>2807354382</v>
      </c>
      <c r="G42" s="59">
        <v>2807353968</v>
      </c>
      <c r="H42" s="59">
        <v>2807353968</v>
      </c>
      <c r="I42" s="59">
        <v>2807353968</v>
      </c>
      <c r="J42" s="59">
        <v>2807353968.0599999</v>
      </c>
      <c r="K42" s="59">
        <v>2807353968.0599999</v>
      </c>
      <c r="L42" s="59">
        <v>2807353968.0599999</v>
      </c>
      <c r="M42" s="59">
        <v>2807353968.0599999</v>
      </c>
      <c r="N42" s="59">
        <v>2807353968.0599999</v>
      </c>
      <c r="O42" s="59">
        <v>2807353968.0599999</v>
      </c>
      <c r="P42" s="59">
        <v>2807353968.0599999</v>
      </c>
      <c r="Q42" s="59">
        <v>2807353968.0599999</v>
      </c>
      <c r="R42" s="59">
        <v>2807353968.0599999</v>
      </c>
      <c r="S42" s="59">
        <v>3159323968.0599999</v>
      </c>
      <c r="T42" s="59">
        <v>3159323968.0599999</v>
      </c>
      <c r="U42" s="59">
        <v>3159323968.0599999</v>
      </c>
      <c r="V42" s="59">
        <v>3159323968.0599999</v>
      </c>
      <c r="W42" s="190">
        <v>3159323968.0599999</v>
      </c>
    </row>
    <row r="43" spans="1:23" ht="15" thickBot="1">
      <c r="A43" s="24" t="s">
        <v>12</v>
      </c>
      <c r="B43" s="65">
        <f>SUM(B41:B42)</f>
        <v>2807473968</v>
      </c>
      <c r="C43" s="65">
        <v>2807473968</v>
      </c>
      <c r="D43" s="66">
        <v>2807473968</v>
      </c>
      <c r="E43" s="66">
        <f>SUM(E41:E42)</f>
        <v>2807473968</v>
      </c>
      <c r="F43" s="66">
        <v>2807474382</v>
      </c>
      <c r="G43" s="66">
        <v>2807473968</v>
      </c>
      <c r="H43" s="66">
        <v>2807473968</v>
      </c>
      <c r="I43" s="66">
        <v>2807473968</v>
      </c>
      <c r="J43" s="66">
        <v>2807473968</v>
      </c>
      <c r="K43" s="66">
        <v>2807473968</v>
      </c>
      <c r="L43" s="66">
        <v>2807473968.0599999</v>
      </c>
      <c r="M43" s="66">
        <f>M41+M42</f>
        <v>2807473968.0599999</v>
      </c>
      <c r="N43" s="66">
        <f>N41+N42</f>
        <v>2807473968.0599999</v>
      </c>
      <c r="O43" s="66">
        <f>O41+O42</f>
        <v>2807473968.0599999</v>
      </c>
      <c r="P43" s="66">
        <v>2807473968.0599999</v>
      </c>
      <c r="Q43" s="66">
        <f>Q41+Q42</f>
        <v>2807473968.0599999</v>
      </c>
      <c r="R43" s="66">
        <v>2807473968.0599999</v>
      </c>
      <c r="S43" s="66">
        <f>S41+S42</f>
        <v>3159473968.0599999</v>
      </c>
      <c r="T43" s="66">
        <f>T41+T42</f>
        <v>3159473968.0599999</v>
      </c>
      <c r="U43" s="66">
        <f>U41+U42</f>
        <v>3159473968.0599999</v>
      </c>
      <c r="V43" s="66">
        <f>V41+V42</f>
        <v>3159473968.0599999</v>
      </c>
      <c r="W43" s="183">
        <f>W41+W42</f>
        <v>3159473968.0599999</v>
      </c>
    </row>
    <row r="44" spans="1:23">
      <c r="A44" s="26"/>
      <c r="B44" s="70"/>
      <c r="C44" s="70"/>
      <c r="D44" s="68"/>
      <c r="E44" s="68"/>
      <c r="F44" s="68"/>
      <c r="G44" s="68"/>
      <c r="H44" s="91"/>
      <c r="I44" s="91"/>
      <c r="J44" s="91"/>
      <c r="K44" s="91"/>
      <c r="L44" s="91"/>
      <c r="M44" s="91"/>
      <c r="N44" s="91"/>
      <c r="O44" s="91"/>
      <c r="P44" s="91"/>
      <c r="Q44" s="91"/>
      <c r="R44" s="91"/>
      <c r="S44" s="91"/>
      <c r="T44" s="91"/>
      <c r="U44" s="91"/>
      <c r="V44" s="91"/>
      <c r="W44" s="181"/>
    </row>
    <row r="45" spans="1:23">
      <c r="A45" s="25" t="s">
        <v>98</v>
      </c>
      <c r="B45" s="59"/>
      <c r="C45" s="59"/>
      <c r="D45" s="60"/>
      <c r="E45" s="60"/>
      <c r="F45" s="60"/>
      <c r="G45" s="60"/>
      <c r="H45" s="60"/>
      <c r="I45" s="60"/>
      <c r="J45" s="60"/>
      <c r="K45" s="60"/>
      <c r="L45" s="60"/>
      <c r="M45" s="60"/>
      <c r="N45" s="60"/>
      <c r="O45" s="60"/>
      <c r="P45" s="60"/>
      <c r="Q45" s="60"/>
      <c r="R45" s="60"/>
      <c r="S45" s="60"/>
      <c r="T45" s="60"/>
      <c r="U45" s="60"/>
      <c r="V45" s="60"/>
      <c r="W45" s="182"/>
    </row>
    <row r="46" spans="1:23">
      <c r="A46" s="25" t="s">
        <v>99</v>
      </c>
      <c r="B46" s="59">
        <v>20473317</v>
      </c>
      <c r="C46" s="59">
        <v>21029362.041520119</v>
      </c>
      <c r="D46" s="60">
        <v>18080318.962842744</v>
      </c>
      <c r="E46" s="60">
        <f>'[2]5.EQ'!D19</f>
        <v>42035427.55792217</v>
      </c>
      <c r="F46" s="60">
        <v>64122916.039830253</v>
      </c>
      <c r="G46" s="60">
        <v>245148999.6438902</v>
      </c>
      <c r="H46" s="60">
        <v>184624889.82748917</v>
      </c>
      <c r="I46" s="60">
        <v>158004335.47921664</v>
      </c>
      <c r="J46" s="60">
        <v>61455183.569739163</v>
      </c>
      <c r="K46" s="60">
        <v>40722255.038407147</v>
      </c>
      <c r="L46" s="60">
        <v>44028090.792099081</v>
      </c>
      <c r="M46" s="60">
        <v>48848696.0914343</v>
      </c>
      <c r="N46" s="60">
        <v>58881250.026933052</v>
      </c>
      <c r="O46" s="60">
        <v>43946953.536313206</v>
      </c>
      <c r="P46" s="60">
        <v>193369247.69313964</v>
      </c>
      <c r="Q46" s="60">
        <v>286305326.99124157</v>
      </c>
      <c r="R46" s="60">
        <v>193207166.64284384</v>
      </c>
      <c r="S46" s="60">
        <v>287534772.37353319</v>
      </c>
      <c r="T46" s="60">
        <v>329273058.20559198</v>
      </c>
      <c r="U46" s="60">
        <v>294282312.40767086</v>
      </c>
      <c r="V46" s="60">
        <v>242055479.66804802</v>
      </c>
      <c r="W46" s="182">
        <v>320221823.49330598</v>
      </c>
    </row>
    <row r="47" spans="1:23">
      <c r="A47" s="25" t="s">
        <v>100</v>
      </c>
      <c r="B47" s="67">
        <v>6284550</v>
      </c>
      <c r="C47" s="67">
        <v>111043103.70048188</v>
      </c>
      <c r="D47" s="60">
        <v>164730881.66687918</v>
      </c>
      <c r="E47" s="60">
        <f>'[2]5.EQ'!E19</f>
        <v>175171420.47975418</v>
      </c>
      <c r="F47" s="60">
        <v>85694032.460981503</v>
      </c>
      <c r="G47" s="60">
        <v>93493331.452596307</v>
      </c>
      <c r="H47" s="60">
        <v>72929727.896464467</v>
      </c>
      <c r="I47" s="60">
        <v>107398002.00209296</v>
      </c>
      <c r="J47" s="60">
        <v>200550802.80008999</v>
      </c>
      <c r="K47" s="60">
        <v>277993505.85977376</v>
      </c>
      <c r="L47" s="60">
        <v>345795555.69835114</v>
      </c>
      <c r="M47" s="60">
        <v>182144540.80498904</v>
      </c>
      <c r="N47" s="60">
        <v>216615263.71204942</v>
      </c>
      <c r="O47" s="60">
        <v>345236268.74024332</v>
      </c>
      <c r="P47" s="60">
        <v>412021848.53229803</v>
      </c>
      <c r="Q47" s="60">
        <v>458256089.82150853</v>
      </c>
      <c r="R47" s="60">
        <v>355173952.46422601</v>
      </c>
      <c r="S47" s="60">
        <v>297354082.3097024</v>
      </c>
      <c r="T47" s="60">
        <v>233993413.39009356</v>
      </c>
      <c r="U47" s="60">
        <v>240787997.91009313</v>
      </c>
      <c r="V47" s="60">
        <v>214670769.09670767</v>
      </c>
      <c r="W47" s="182">
        <v>136327148.38345599</v>
      </c>
    </row>
    <row r="48" spans="1:23" ht="15" thickBot="1">
      <c r="A48" s="24" t="s">
        <v>13</v>
      </c>
      <c r="B48" s="65">
        <v>26757867</v>
      </c>
      <c r="C48" s="65">
        <v>132072465.742002</v>
      </c>
      <c r="D48" s="66">
        <v>182811200.62972191</v>
      </c>
      <c r="E48" s="66">
        <f>SUM(E46:E47)</f>
        <v>217206848.03767633</v>
      </c>
      <c r="F48" s="66">
        <v>149816948.50081176</v>
      </c>
      <c r="G48" s="66">
        <v>338642331.09648651</v>
      </c>
      <c r="H48" s="66">
        <v>257554617.72395363</v>
      </c>
      <c r="I48" s="66">
        <v>265402337.48130959</v>
      </c>
      <c r="J48" s="66">
        <f>SUM(J46:J47)</f>
        <v>262005986.36982915</v>
      </c>
      <c r="K48" s="66">
        <v>318715760.8981809</v>
      </c>
      <c r="L48" s="66">
        <v>389823646.4904502</v>
      </c>
      <c r="M48" s="66">
        <f>SUM(M46:M47)</f>
        <v>230993236.89642334</v>
      </c>
      <c r="N48" s="66">
        <f>SUM(N46:N47)</f>
        <v>275496513.7389825</v>
      </c>
      <c r="O48" s="66">
        <f>SUM(O46:O47)</f>
        <v>389183222.27655649</v>
      </c>
      <c r="P48" s="66">
        <v>605391096.22543764</v>
      </c>
      <c r="Q48" s="66">
        <f>SUM(Q46:Q47)</f>
        <v>744561416.8127501</v>
      </c>
      <c r="R48" s="66">
        <v>548381119.10706985</v>
      </c>
      <c r="S48" s="66">
        <f>SUM(S46:S47)</f>
        <v>584888854.68323565</v>
      </c>
      <c r="T48" s="66">
        <f>SUM(T46:T47)</f>
        <v>563266471.59568548</v>
      </c>
      <c r="U48" s="66">
        <f>SUM(U46:U47)</f>
        <v>535070310.31776398</v>
      </c>
      <c r="V48" s="66">
        <f>SUM(V46:V47)</f>
        <v>456726248.76475573</v>
      </c>
      <c r="W48" s="183">
        <f>SUM(W46:W47)</f>
        <v>456548971.87676197</v>
      </c>
    </row>
    <row r="49" spans="1:23">
      <c r="A49" s="26"/>
      <c r="B49" s="59"/>
      <c r="C49" s="59"/>
      <c r="D49" s="68"/>
      <c r="E49" s="68"/>
      <c r="F49" s="68"/>
      <c r="G49" s="68"/>
      <c r="H49" s="91"/>
      <c r="I49" s="91"/>
      <c r="J49" s="91"/>
      <c r="K49" s="91"/>
      <c r="L49" s="91"/>
      <c r="M49" s="91"/>
      <c r="N49" s="91"/>
      <c r="O49" s="91"/>
      <c r="P49" s="91"/>
      <c r="Q49" s="91"/>
      <c r="R49" s="91"/>
      <c r="S49" s="91"/>
      <c r="T49" s="91"/>
      <c r="U49" s="91"/>
      <c r="V49" s="91"/>
      <c r="W49" s="181"/>
    </row>
    <row r="50" spans="1:23">
      <c r="A50" s="25" t="s">
        <v>101</v>
      </c>
      <c r="B50" s="59">
        <v>2834231835</v>
      </c>
      <c r="C50" s="59">
        <v>2939546433.742002</v>
      </c>
      <c r="D50" s="60">
        <v>2990285168.6297221</v>
      </c>
      <c r="E50" s="60">
        <f>E43+E48</f>
        <v>3024680816.0376763</v>
      </c>
      <c r="F50" s="60">
        <v>2957291330.5008116</v>
      </c>
      <c r="G50" s="60">
        <v>3146116299.0964866</v>
      </c>
      <c r="H50" s="60">
        <v>3065028999.7239537</v>
      </c>
      <c r="I50" s="60">
        <v>3072876305.4813094</v>
      </c>
      <c r="J50" s="60">
        <f>J48+J43</f>
        <v>3069479954.3698292</v>
      </c>
      <c r="K50" s="60">
        <v>3126189728.898181</v>
      </c>
      <c r="L50" s="60">
        <v>3197297614.5504503</v>
      </c>
      <c r="M50" s="60">
        <f>M48+M43</f>
        <v>3038467204.9564233</v>
      </c>
      <c r="N50" s="60">
        <v>3082970481.7956533</v>
      </c>
      <c r="O50" s="60">
        <f>O48+O43</f>
        <v>3196657190.3365564</v>
      </c>
      <c r="P50" s="60">
        <v>3412865064.2854376</v>
      </c>
      <c r="Q50" s="60">
        <f>Q48+Q43</f>
        <v>3552035384.8727503</v>
      </c>
      <c r="R50" s="60">
        <v>3355855087.1670699</v>
      </c>
      <c r="S50" s="60">
        <f>S48+S43</f>
        <v>3744362822.7432356</v>
      </c>
      <c r="T50" s="60">
        <f>T48+T43</f>
        <v>3722740439.6556854</v>
      </c>
      <c r="U50" s="60">
        <f>U48+U43</f>
        <v>3694544278.3777637</v>
      </c>
      <c r="V50" s="60">
        <f>V48+V43</f>
        <v>3616200216.8247557</v>
      </c>
      <c r="W50" s="182">
        <f>W48+W43</f>
        <v>3616022939.9367619</v>
      </c>
    </row>
    <row r="51" spans="1:23">
      <c r="A51" s="25" t="s">
        <v>76</v>
      </c>
      <c r="B51" s="70">
        <v>296795292.03388578</v>
      </c>
      <c r="C51" s="70">
        <v>498363896.92422259</v>
      </c>
      <c r="D51" s="60">
        <v>490904380.72639912</v>
      </c>
      <c r="E51" s="60">
        <f>'[2]5.EQ'!G19</f>
        <v>498178634.18170935</v>
      </c>
      <c r="F51" s="60">
        <v>493924002.30485612</v>
      </c>
      <c r="G51" s="60">
        <v>517475973.870148</v>
      </c>
      <c r="H51" s="60">
        <v>493039692.30065554</v>
      </c>
      <c r="I51" s="60">
        <v>497190852.47015703</v>
      </c>
      <c r="J51" s="60">
        <v>500029685.91734964</v>
      </c>
      <c r="K51" s="60">
        <v>509426994.65314341</v>
      </c>
      <c r="L51" s="60">
        <v>502446897.03575736</v>
      </c>
      <c r="M51" s="60">
        <v>0</v>
      </c>
      <c r="N51" s="60">
        <v>0</v>
      </c>
      <c r="O51" s="60">
        <v>0</v>
      </c>
      <c r="P51" s="60">
        <v>1</v>
      </c>
      <c r="Q51" s="60">
        <v>1</v>
      </c>
      <c r="R51" s="60">
        <v>1</v>
      </c>
      <c r="S51" s="60">
        <v>1</v>
      </c>
      <c r="T51" s="60">
        <v>1</v>
      </c>
      <c r="U51" s="60">
        <v>1</v>
      </c>
      <c r="V51" s="60">
        <v>1</v>
      </c>
      <c r="W51" s="182">
        <v>1</v>
      </c>
    </row>
    <row r="52" spans="1:23" ht="15" thickBot="1">
      <c r="A52" s="24" t="s">
        <v>102</v>
      </c>
      <c r="B52" s="65">
        <v>3131028127.033886</v>
      </c>
      <c r="C52" s="65">
        <f>C50+C51</f>
        <v>3437910330.6662245</v>
      </c>
      <c r="D52" s="66">
        <v>3481189549.3561211</v>
      </c>
      <c r="E52" s="66">
        <f>'[2]5.EQ'!H19</f>
        <v>3522859864.2193856</v>
      </c>
      <c r="F52" s="66">
        <v>3451215332.8056679</v>
      </c>
      <c r="G52" s="66">
        <v>3663592272.9666348</v>
      </c>
      <c r="H52" s="66">
        <v>3558068692.0246091</v>
      </c>
      <c r="I52" s="66">
        <v>3570067157.9514666</v>
      </c>
      <c r="J52" s="66">
        <f>J50+J51</f>
        <v>3569509640.287179</v>
      </c>
      <c r="K52" s="66">
        <v>3635616723.5513244</v>
      </c>
      <c r="L52" s="66">
        <v>3699744511.5862079</v>
      </c>
      <c r="M52" s="66">
        <f>M50+M51</f>
        <v>3038467204.9564233</v>
      </c>
      <c r="N52" s="66">
        <f>N50+N51</f>
        <v>3082970481.7956533</v>
      </c>
      <c r="O52" s="66">
        <f>O50+O51</f>
        <v>3196657190.3365564</v>
      </c>
      <c r="P52" s="66">
        <v>3412865065.2854376</v>
      </c>
      <c r="Q52" s="66">
        <f>Q50+Q51</f>
        <v>3552035385.8727503</v>
      </c>
      <c r="R52" s="66">
        <v>3355855088.1670699</v>
      </c>
      <c r="S52" s="66">
        <f>S50+S51</f>
        <v>3744362823.7432356</v>
      </c>
      <c r="T52" s="66">
        <f>T50+T51</f>
        <v>3722740440.6556854</v>
      </c>
      <c r="U52" s="66">
        <f>U50+U51</f>
        <v>3694544279.3777637</v>
      </c>
      <c r="V52" s="66">
        <f>V50+V51</f>
        <v>3616200217.8247557</v>
      </c>
      <c r="W52" s="183">
        <f>W50+W51</f>
        <v>3616022940.9367619</v>
      </c>
    </row>
    <row r="53" spans="1:23">
      <c r="B53" s="71">
        <f>B52/B80</f>
        <v>0.4275104535396575</v>
      </c>
      <c r="C53" s="71">
        <f>C52/C80</f>
        <v>0.46393807451146885</v>
      </c>
      <c r="D53" s="71">
        <f>D52/D80</f>
        <v>0.4612825725853873</v>
      </c>
      <c r="E53" s="71">
        <f>E52/E80</f>
        <v>0.46358023536624615</v>
      </c>
      <c r="F53" s="71">
        <v>0.46414298880537186</v>
      </c>
      <c r="G53" s="71">
        <v>0.46713324003588286</v>
      </c>
      <c r="H53" s="93">
        <f>H52/H80</f>
        <v>0.46404224545632244</v>
      </c>
      <c r="I53" s="93">
        <v>0.46339433603189056</v>
      </c>
      <c r="J53" s="93">
        <f>J52/J80</f>
        <v>0.46068817377033683</v>
      </c>
      <c r="K53" s="93">
        <v>0.46583572301962101</v>
      </c>
      <c r="L53" s="93">
        <v>0.4641400914559452</v>
      </c>
      <c r="M53" s="93">
        <f>M52/M80</f>
        <v>0.38764470810103901</v>
      </c>
      <c r="N53" s="93">
        <f>N52/N80</f>
        <v>0.38107816188274163</v>
      </c>
      <c r="O53" s="93">
        <f>O52/O80</f>
        <v>0.38848822125203009</v>
      </c>
      <c r="P53" s="93">
        <v>0.40283757905785139</v>
      </c>
      <c r="Q53" s="93">
        <f>Q52/Q80</f>
        <v>0.41532383589082394</v>
      </c>
      <c r="R53" s="93">
        <v>0.41405108644067673</v>
      </c>
      <c r="S53" s="93">
        <f>S52/S80</f>
        <v>0.45593933687491245</v>
      </c>
      <c r="T53" s="93">
        <f>T52/T80</f>
        <v>0.4533772955741181</v>
      </c>
      <c r="U53" s="93">
        <f>U52/U80</f>
        <v>0.4586905676375953</v>
      </c>
      <c r="V53" s="93">
        <f>V52/V80</f>
        <v>0.45430980860892889</v>
      </c>
      <c r="W53" s="191">
        <f>W52/W80</f>
        <v>0.45106798799296244</v>
      </c>
    </row>
    <row r="54" spans="1:23">
      <c r="A54" s="20" t="s">
        <v>103</v>
      </c>
      <c r="B54" s="60"/>
      <c r="C54" s="60"/>
      <c r="D54" s="60"/>
      <c r="E54" s="60"/>
      <c r="F54" s="60"/>
      <c r="G54" s="60"/>
      <c r="H54" s="94"/>
      <c r="I54" s="94"/>
      <c r="J54" s="94"/>
      <c r="K54" s="94"/>
      <c r="L54" s="94"/>
      <c r="M54" s="94"/>
      <c r="N54" s="94"/>
      <c r="O54" s="94"/>
      <c r="P54" s="94"/>
      <c r="Q54" s="94"/>
      <c r="R54" s="94"/>
      <c r="S54" s="94"/>
      <c r="T54" s="94"/>
      <c r="U54" s="94"/>
      <c r="V54" s="94"/>
      <c r="W54" s="186"/>
    </row>
    <row r="55" spans="1:23">
      <c r="A55" s="25" t="s">
        <v>14</v>
      </c>
      <c r="B55" s="59">
        <v>6052955.6464740001</v>
      </c>
      <c r="C55" s="59">
        <v>4742208.2631179998</v>
      </c>
      <c r="D55" s="60">
        <v>5104499.2921500001</v>
      </c>
      <c r="E55" s="60">
        <v>5634003.2386259995</v>
      </c>
      <c r="F55" s="60">
        <v>6011212.5986339999</v>
      </c>
      <c r="G55" s="60">
        <v>7016429.3742960002</v>
      </c>
      <c r="H55" s="60">
        <v>6849800.2294640001</v>
      </c>
      <c r="I55" s="60">
        <v>7158996.9767039996</v>
      </c>
      <c r="J55" s="60">
        <v>8437728.1559040006</v>
      </c>
      <c r="K55" s="60">
        <v>7630194.5666180002</v>
      </c>
      <c r="L55" s="60">
        <v>7812017.0815470004</v>
      </c>
      <c r="M55" s="60">
        <v>8256016.2883890001</v>
      </c>
      <c r="N55" s="60">
        <v>7854882.6576460004</v>
      </c>
      <c r="O55" s="60">
        <v>7737940.9943059999</v>
      </c>
      <c r="P55" s="60">
        <v>8292122.1819879999</v>
      </c>
      <c r="Q55" s="60">
        <v>8818326.6654940005</v>
      </c>
      <c r="R55" s="60">
        <v>7401094.9390420001</v>
      </c>
      <c r="S55" s="60">
        <v>7946368.8337439997</v>
      </c>
      <c r="T55" s="60">
        <v>7849495.6303439997</v>
      </c>
      <c r="U55" s="60">
        <v>7673267.7044000002</v>
      </c>
      <c r="V55" s="60">
        <v>7142859.5749920001</v>
      </c>
      <c r="W55" s="182">
        <v>7492286.2754239999</v>
      </c>
    </row>
    <row r="56" spans="1:23">
      <c r="A56" s="25" t="s">
        <v>104</v>
      </c>
      <c r="B56" s="59">
        <v>4492266.1051129997</v>
      </c>
      <c r="C56" s="59">
        <v>4411464.5558179999</v>
      </c>
      <c r="D56" s="60">
        <v>4381193.8089399338</v>
      </c>
      <c r="E56" s="60">
        <v>4505167.4187150002</v>
      </c>
      <c r="F56" s="60">
        <v>4350783.7628266001</v>
      </c>
      <c r="G56" s="60">
        <v>5164517.9767984999</v>
      </c>
      <c r="H56" s="60">
        <v>3943065.5304926001</v>
      </c>
      <c r="I56" s="60">
        <v>3969553.0737458002</v>
      </c>
      <c r="J56" s="60">
        <v>3586368.1142552001</v>
      </c>
      <c r="K56" s="60">
        <v>3642827.8566628001</v>
      </c>
      <c r="L56" s="60">
        <v>3066027.3837919999</v>
      </c>
      <c r="M56" s="60">
        <v>3151245.5761032002</v>
      </c>
      <c r="N56" s="60">
        <v>2982818.7829824002</v>
      </c>
      <c r="O56" s="60">
        <v>3019650.3974013999</v>
      </c>
      <c r="P56" s="60">
        <v>3340326.9021235998</v>
      </c>
      <c r="Q56" s="60">
        <v>3527287.4967232002</v>
      </c>
      <c r="R56" s="60">
        <v>3631309.2372128</v>
      </c>
      <c r="S56" s="60">
        <v>4044141.4195392001</v>
      </c>
      <c r="T56" s="60">
        <v>4143068.3655743999</v>
      </c>
      <c r="U56" s="60">
        <v>3879931.6838699998</v>
      </c>
      <c r="V56" s="60">
        <v>5545127.0356002003</v>
      </c>
      <c r="W56" s="182">
        <v>4267159.3387049995</v>
      </c>
    </row>
    <row r="57" spans="1:23">
      <c r="A57" s="25" t="s">
        <v>15</v>
      </c>
      <c r="B57" s="59">
        <v>983154014.04999995</v>
      </c>
      <c r="C57" s="59">
        <v>973961274.58000004</v>
      </c>
      <c r="D57" s="60">
        <v>878824392.16887522</v>
      </c>
      <c r="E57" s="60">
        <v>870468274.44983804</v>
      </c>
      <c r="F57" s="60">
        <v>878949983.55577302</v>
      </c>
      <c r="G57" s="60">
        <v>932587497.48547602</v>
      </c>
      <c r="H57" s="60">
        <v>901484672.25232005</v>
      </c>
      <c r="I57" s="60">
        <v>885535205.66342402</v>
      </c>
      <c r="J57" s="60">
        <v>841896987.67059791</v>
      </c>
      <c r="K57" s="60">
        <v>823598524.20634794</v>
      </c>
      <c r="L57" s="60">
        <v>813353024.23457599</v>
      </c>
      <c r="M57" s="60">
        <v>804655770.15110397</v>
      </c>
      <c r="N57" s="60">
        <v>791051649.36208701</v>
      </c>
      <c r="O57" s="60">
        <v>779594385.95580697</v>
      </c>
      <c r="P57" s="60">
        <v>802517506.13999999</v>
      </c>
      <c r="Q57" s="60">
        <v>813832294.52712893</v>
      </c>
      <c r="R57" s="60">
        <v>783785782.34311903</v>
      </c>
      <c r="S57" s="60">
        <v>796935065.96176803</v>
      </c>
      <c r="T57" s="60">
        <v>803485851.25837505</v>
      </c>
      <c r="U57" s="60">
        <v>786036475.93237495</v>
      </c>
      <c r="V57" s="60">
        <v>773669330.65981102</v>
      </c>
      <c r="W57" s="182">
        <v>780562651.62519097</v>
      </c>
    </row>
    <row r="58" spans="1:23">
      <c r="A58" s="64" t="s">
        <v>105</v>
      </c>
      <c r="B58" s="59">
        <v>0</v>
      </c>
      <c r="C58" s="59">
        <v>86612146.629999995</v>
      </c>
      <c r="D58" s="60">
        <v>90000934.459999993</v>
      </c>
      <c r="E58" s="60">
        <v>95432915</v>
      </c>
      <c r="F58" s="60">
        <v>100440087</v>
      </c>
      <c r="G58" s="60">
        <v>104184200</v>
      </c>
      <c r="H58" s="60">
        <v>115258763</v>
      </c>
      <c r="I58" s="60">
        <v>108445076</v>
      </c>
      <c r="J58" s="60">
        <v>119341269</v>
      </c>
      <c r="K58" s="60">
        <v>119696841.16</v>
      </c>
      <c r="L58" s="60">
        <v>109319532</v>
      </c>
      <c r="M58" s="60">
        <v>106046482</v>
      </c>
      <c r="N58" s="60">
        <v>176288779</v>
      </c>
      <c r="O58" s="60">
        <v>182413738</v>
      </c>
      <c r="P58" s="60">
        <v>189012812</v>
      </c>
      <c r="Q58" s="60">
        <v>189092371.43951401</v>
      </c>
      <c r="R58" s="60">
        <v>171803272</v>
      </c>
      <c r="S58" s="60">
        <v>173347467.13</v>
      </c>
      <c r="T58" s="60">
        <v>181922156.48879999</v>
      </c>
      <c r="U58" s="60">
        <v>174069985.90817001</v>
      </c>
      <c r="V58" s="60">
        <f>165674469.24188-1118462.58270068</f>
        <v>164556006.65917933</v>
      </c>
      <c r="W58" s="182">
        <v>159663095.5774</v>
      </c>
    </row>
    <row r="59" spans="1:23">
      <c r="A59" s="25" t="s">
        <v>106</v>
      </c>
      <c r="B59" s="59">
        <v>0</v>
      </c>
      <c r="C59" s="59">
        <v>0</v>
      </c>
      <c r="D59" s="60">
        <v>1979155361</v>
      </c>
      <c r="E59" s="60">
        <v>1980095645</v>
      </c>
      <c r="F59" s="60">
        <v>1981554573</v>
      </c>
      <c r="G59" s="60">
        <v>1983300628</v>
      </c>
      <c r="H59" s="60">
        <v>2000372894</v>
      </c>
      <c r="I59" s="60">
        <v>2002491417</v>
      </c>
      <c r="J59" s="60">
        <v>2001348094</v>
      </c>
      <c r="K59" s="60">
        <v>2003761804</v>
      </c>
      <c r="L59" s="60">
        <v>2007734130</v>
      </c>
      <c r="M59" s="60">
        <v>2007986461</v>
      </c>
      <c r="N59" s="60">
        <v>2010443849</v>
      </c>
      <c r="O59" s="60">
        <v>2012320006</v>
      </c>
      <c r="P59" s="60">
        <v>2016992392</v>
      </c>
      <c r="Q59" s="60">
        <v>2020000000</v>
      </c>
      <c r="R59" s="60">
        <v>0</v>
      </c>
      <c r="S59" s="60">
        <v>1188200000</v>
      </c>
      <c r="T59" s="60">
        <v>1187500000</v>
      </c>
      <c r="U59" s="60">
        <v>1188250000</v>
      </c>
      <c r="V59" s="60">
        <v>1187660432</v>
      </c>
      <c r="W59" s="182">
        <v>1189160000</v>
      </c>
    </row>
    <row r="60" spans="1:23">
      <c r="A60" s="25" t="s">
        <v>107</v>
      </c>
      <c r="B60" s="67">
        <v>500000000</v>
      </c>
      <c r="C60" s="67">
        <v>500000000</v>
      </c>
      <c r="D60" s="60">
        <v>500000000</v>
      </c>
      <c r="E60" s="60">
        <v>500000000</v>
      </c>
      <c r="F60" s="60">
        <v>500000000</v>
      </c>
      <c r="G60" s="60">
        <v>500000000</v>
      </c>
      <c r="H60" s="60">
        <v>500000000</v>
      </c>
      <c r="I60" s="60">
        <v>500000000</v>
      </c>
      <c r="J60" s="60">
        <v>500000000</v>
      </c>
      <c r="K60" s="60">
        <v>500000000</v>
      </c>
      <c r="L60" s="60">
        <v>500000000</v>
      </c>
      <c r="M60" s="60">
        <v>0</v>
      </c>
      <c r="N60" s="60">
        <v>0</v>
      </c>
      <c r="O60" s="60">
        <v>0</v>
      </c>
      <c r="P60" s="60">
        <v>0</v>
      </c>
      <c r="Q60" s="60">
        <v>0</v>
      </c>
      <c r="R60" s="60">
        <v>0</v>
      </c>
      <c r="S60" s="60">
        <v>1592000000</v>
      </c>
      <c r="T60" s="60">
        <v>1594400000</v>
      </c>
      <c r="U60" s="60">
        <v>1593700000</v>
      </c>
      <c r="V60" s="60">
        <f>1594938205-V69</f>
        <v>1498938205</v>
      </c>
      <c r="W60" s="182">
        <v>1467870000</v>
      </c>
    </row>
    <row r="61" spans="1:23" ht="15" thickBot="1">
      <c r="A61" s="24" t="s">
        <v>108</v>
      </c>
      <c r="B61" s="65">
        <f>SUM(B55:B60)</f>
        <v>1493699235.8015871</v>
      </c>
      <c r="C61" s="65">
        <f t="shared" ref="C61:L61" si="0">SUM(C55:C60)</f>
        <v>1569727094.0289359</v>
      </c>
      <c r="D61" s="65">
        <f t="shared" si="0"/>
        <v>3457466380.7299652</v>
      </c>
      <c r="E61" s="65">
        <f t="shared" si="0"/>
        <v>3456136005.1071792</v>
      </c>
      <c r="F61" s="65">
        <f t="shared" si="0"/>
        <v>3471306639.9172335</v>
      </c>
      <c r="G61" s="65">
        <f t="shared" si="0"/>
        <v>3532253272.8365707</v>
      </c>
      <c r="H61" s="65">
        <f t="shared" si="0"/>
        <v>3527909195.0122766</v>
      </c>
      <c r="I61" s="65">
        <f t="shared" si="0"/>
        <v>3507600248.7138739</v>
      </c>
      <c r="J61" s="65">
        <f t="shared" si="0"/>
        <v>3474610446.9407573</v>
      </c>
      <c r="K61" s="65">
        <f t="shared" si="0"/>
        <v>3458330191.789629</v>
      </c>
      <c r="L61" s="65">
        <f t="shared" si="0"/>
        <v>3441284730.6999149</v>
      </c>
      <c r="M61" s="65">
        <f>SUM(M55:M60)</f>
        <v>2930095975.0155964</v>
      </c>
      <c r="N61" s="65">
        <f>SUM(N55:N60)</f>
        <v>2988621978.8027153</v>
      </c>
      <c r="O61" s="65">
        <f>SUM(O55:O60)</f>
        <v>2985085721.3475142</v>
      </c>
      <c r="P61" s="65">
        <v>3020155159.2241116</v>
      </c>
      <c r="Q61" s="65">
        <f>SUM(Q55:Q60)</f>
        <v>3035270280.12886</v>
      </c>
      <c r="R61" s="65">
        <v>966621458.51937377</v>
      </c>
      <c r="S61" s="65">
        <f>SUM(S55:S60)</f>
        <v>3762473043.3450513</v>
      </c>
      <c r="T61" s="65">
        <f>SUM(T55:T60)</f>
        <v>3779300571.7430935</v>
      </c>
      <c r="U61" s="65">
        <f>SUM(U55:U60)</f>
        <v>3753609661.2288151</v>
      </c>
      <c r="V61" s="65">
        <f>SUM(V55:V60)</f>
        <v>3637511960.9295826</v>
      </c>
      <c r="W61" s="187">
        <f>SUM(W55:W60)</f>
        <v>3609015192.81672</v>
      </c>
    </row>
    <row r="62" spans="1:23">
      <c r="A62" s="26"/>
      <c r="B62" s="59"/>
      <c r="C62" s="59"/>
      <c r="D62" s="68"/>
      <c r="E62" s="68"/>
      <c r="F62" s="68"/>
      <c r="G62" s="68"/>
      <c r="H62" s="91"/>
      <c r="I62" s="91"/>
      <c r="J62" s="91"/>
      <c r="K62" s="91"/>
      <c r="L62" s="91"/>
      <c r="M62" s="91"/>
      <c r="N62" s="91"/>
      <c r="O62" s="91"/>
      <c r="P62" s="91"/>
      <c r="Q62" s="91"/>
      <c r="R62" s="91"/>
      <c r="S62" s="91"/>
      <c r="T62" s="91"/>
      <c r="U62" s="91"/>
      <c r="V62" s="91"/>
      <c r="W62" s="181"/>
    </row>
    <row r="63" spans="1:23">
      <c r="A63" s="20" t="s">
        <v>109</v>
      </c>
      <c r="B63" s="59"/>
      <c r="C63" s="59"/>
      <c r="D63" s="60"/>
      <c r="E63" s="60"/>
      <c r="F63" s="60"/>
      <c r="G63" s="60"/>
      <c r="H63" s="60"/>
      <c r="I63" s="60"/>
      <c r="J63" s="60"/>
      <c r="K63" s="60"/>
      <c r="L63" s="60"/>
      <c r="M63" s="60"/>
      <c r="N63" s="60"/>
      <c r="O63" s="60"/>
      <c r="P63" s="60"/>
      <c r="Q63" s="60"/>
      <c r="R63" s="60"/>
      <c r="S63" s="60"/>
      <c r="T63" s="60"/>
      <c r="U63" s="60"/>
      <c r="V63" s="60"/>
      <c r="W63" s="182"/>
    </row>
    <row r="64" spans="1:23">
      <c r="A64" s="25" t="s">
        <v>110</v>
      </c>
      <c r="B64" s="59">
        <v>2088782219</v>
      </c>
      <c r="C64" s="59">
        <v>1832403809.3699999</v>
      </c>
      <c r="D64" s="60">
        <v>0</v>
      </c>
      <c r="E64" s="60">
        <v>0</v>
      </c>
      <c r="F64" s="60">
        <v>0</v>
      </c>
      <c r="G64" s="60">
        <v>0</v>
      </c>
      <c r="H64" s="60">
        <v>0</v>
      </c>
      <c r="I64" s="60">
        <v>0</v>
      </c>
      <c r="J64" s="60">
        <v>0</v>
      </c>
      <c r="K64" s="60">
        <v>0</v>
      </c>
      <c r="L64" s="60">
        <v>0</v>
      </c>
      <c r="M64" s="60">
        <v>0</v>
      </c>
      <c r="N64" s="60">
        <v>0</v>
      </c>
      <c r="O64" s="60">
        <v>0</v>
      </c>
      <c r="P64" s="60">
        <v>0</v>
      </c>
      <c r="Q64" s="60">
        <v>0</v>
      </c>
      <c r="R64" s="60">
        <v>0</v>
      </c>
      <c r="S64" s="60">
        <v>0</v>
      </c>
      <c r="T64" s="60">
        <v>0</v>
      </c>
      <c r="U64" s="60">
        <v>0</v>
      </c>
      <c r="V64" s="60">
        <v>0</v>
      </c>
      <c r="W64" s="182">
        <v>0</v>
      </c>
    </row>
    <row r="65" spans="1:23">
      <c r="A65" s="25" t="s">
        <v>111</v>
      </c>
      <c r="B65" s="59">
        <v>158041471.86377299</v>
      </c>
      <c r="C65" s="59">
        <v>143238608.27175301</v>
      </c>
      <c r="D65" s="60">
        <v>132552024.749652</v>
      </c>
      <c r="E65" s="60">
        <v>160578538.1860795</v>
      </c>
      <c r="F65" s="60">
        <v>153168686.5203808</v>
      </c>
      <c r="G65" s="60">
        <v>176014739.9079785</v>
      </c>
      <c r="H65" s="60">
        <v>123283381.2173012</v>
      </c>
      <c r="I65" s="60">
        <v>177981236.23663601</v>
      </c>
      <c r="J65" s="60">
        <v>243247063.7211785</v>
      </c>
      <c r="K65" s="60">
        <v>208255351.67453071</v>
      </c>
      <c r="L65" s="60">
        <v>235594018.4062365</v>
      </c>
      <c r="M65" s="60">
        <v>248328644.47802299</v>
      </c>
      <c r="N65" s="60">
        <v>332134839.276218</v>
      </c>
      <c r="O65" s="60">
        <v>316557395.33360958</v>
      </c>
      <c r="P65" s="60">
        <v>284882789.78780019</v>
      </c>
      <c r="Q65" s="60">
        <v>254742607.79186139</v>
      </c>
      <c r="R65" s="60">
        <v>189917595.8965441</v>
      </c>
      <c r="S65" s="60">
        <v>158602320.60498399</v>
      </c>
      <c r="T65" s="60">
        <v>159772189.60338581</v>
      </c>
      <c r="U65" s="60">
        <v>175768187.661607</v>
      </c>
      <c r="V65" s="60">
        <v>172072546.0484595</v>
      </c>
      <c r="W65" s="182">
        <v>203543669.37676749</v>
      </c>
    </row>
    <row r="66" spans="1:23">
      <c r="A66" s="25" t="s">
        <v>16</v>
      </c>
      <c r="B66" s="59">
        <v>57819019.400126003</v>
      </c>
      <c r="C66" s="59">
        <v>51941307.609368198</v>
      </c>
      <c r="D66" s="60">
        <v>65117076.061925098</v>
      </c>
      <c r="E66" s="60">
        <v>44415898.118982702</v>
      </c>
      <c r="F66" s="60">
        <v>63197972.928078003</v>
      </c>
      <c r="G66" s="60">
        <v>54254179.674026899</v>
      </c>
      <c r="H66" s="60">
        <v>71184263.937846705</v>
      </c>
      <c r="I66" s="60">
        <v>59548291.967781797</v>
      </c>
      <c r="J66" s="60">
        <v>77438701.606285602</v>
      </c>
      <c r="K66" s="60">
        <v>63623339.044204801</v>
      </c>
      <c r="L66" s="60">
        <v>98045880.949256495</v>
      </c>
      <c r="M66" s="60">
        <v>62954438.785979599</v>
      </c>
      <c r="N66" s="60">
        <v>84331388.787115008</v>
      </c>
      <c r="O66" s="60">
        <v>87062125.41337961</v>
      </c>
      <c r="P66" s="60">
        <v>91247098.793824598</v>
      </c>
      <c r="Q66" s="60">
        <v>66477791.001578599</v>
      </c>
      <c r="R66" s="60">
        <v>65551735.909691602</v>
      </c>
      <c r="S66" s="60">
        <v>60210755.302120999</v>
      </c>
      <c r="T66" s="60">
        <v>72803372.562855393</v>
      </c>
      <c r="U66" s="60">
        <v>52863760.857567996</v>
      </c>
      <c r="V66" s="60">
        <v>59877971.8003162</v>
      </c>
      <c r="W66" s="182">
        <v>46774308.959890999</v>
      </c>
    </row>
    <row r="67" spans="1:23">
      <c r="A67" s="25" t="s">
        <v>17</v>
      </c>
      <c r="B67" s="59">
        <v>74839681.476970002</v>
      </c>
      <c r="C67" s="59">
        <v>78062239.482189998</v>
      </c>
      <c r="D67" s="60">
        <v>35557325.649443798</v>
      </c>
      <c r="E67" s="60">
        <v>48543439.217286199</v>
      </c>
      <c r="F67" s="60">
        <v>27282133.0819543</v>
      </c>
      <c r="G67" s="60">
        <v>32392757.608963002</v>
      </c>
      <c r="H67" s="60">
        <v>42161706.8715593</v>
      </c>
      <c r="I67" s="60">
        <v>56529078.680819497</v>
      </c>
      <c r="J67" s="60">
        <v>62717944.542597599</v>
      </c>
      <c r="K67" s="60">
        <v>90334001.957541198</v>
      </c>
      <c r="L67" s="60">
        <v>110365734.433099</v>
      </c>
      <c r="M67" s="60">
        <v>110966727.9821136</v>
      </c>
      <c r="N67" s="60">
        <v>116394200.3571464</v>
      </c>
      <c r="O67" s="60">
        <v>89803535.215533003</v>
      </c>
      <c r="P67" s="60">
        <v>97725010.645552605</v>
      </c>
      <c r="Q67" s="60">
        <v>114372208.1319062</v>
      </c>
      <c r="R67" s="60">
        <v>47626030.004926004</v>
      </c>
      <c r="S67" s="60">
        <v>8392587.9885879997</v>
      </c>
      <c r="T67" s="60">
        <v>19674014.859985001</v>
      </c>
      <c r="U67" s="60">
        <v>13130162.216356</v>
      </c>
      <c r="V67" s="60">
        <v>33785595.082927398</v>
      </c>
      <c r="W67" s="182">
        <v>6488945.9338950003</v>
      </c>
    </row>
    <row r="68" spans="1:23">
      <c r="A68" s="25" t="s">
        <v>112</v>
      </c>
      <c r="B68" s="59">
        <v>23622023.670000002</v>
      </c>
      <c r="C68" s="59">
        <v>8602592.6699999999</v>
      </c>
      <c r="D68" s="60">
        <v>0</v>
      </c>
      <c r="E68" s="60">
        <v>13373184.99</v>
      </c>
      <c r="F68" s="60">
        <v>2551627</v>
      </c>
      <c r="G68" s="60">
        <v>77332485.060000002</v>
      </c>
      <c r="H68" s="60">
        <v>21917685</v>
      </c>
      <c r="I68" s="60">
        <v>11299404</v>
      </c>
      <c r="J68" s="60">
        <v>0</v>
      </c>
      <c r="K68" s="60">
        <v>0</v>
      </c>
      <c r="L68" s="60">
        <v>0</v>
      </c>
      <c r="M68" s="60">
        <v>0</v>
      </c>
      <c r="N68" s="60">
        <v>0</v>
      </c>
      <c r="O68" s="60">
        <v>0</v>
      </c>
      <c r="P68" s="60">
        <v>25338659</v>
      </c>
      <c r="Q68" s="60">
        <v>41651524</v>
      </c>
      <c r="R68" s="60">
        <v>2653233</v>
      </c>
      <c r="S68" s="60">
        <v>40897666</v>
      </c>
      <c r="T68" s="60">
        <v>43022171</v>
      </c>
      <c r="U68" s="60">
        <v>10037589</v>
      </c>
      <c r="V68" s="60">
        <v>0</v>
      </c>
      <c r="W68" s="182">
        <v>13371516</v>
      </c>
    </row>
    <row r="69" spans="1:23">
      <c r="A69" s="25" t="s">
        <v>107</v>
      </c>
      <c r="B69" s="59">
        <v>111878000</v>
      </c>
      <c r="C69" s="59">
        <v>46531000</v>
      </c>
      <c r="D69" s="60">
        <v>74379707.829999998</v>
      </c>
      <c r="E69" s="60">
        <v>80831245</v>
      </c>
      <c r="F69" s="60">
        <v>0</v>
      </c>
      <c r="G69" s="60">
        <v>0</v>
      </c>
      <c r="H69" s="60">
        <v>0</v>
      </c>
      <c r="I69" s="60">
        <v>0</v>
      </c>
      <c r="J69" s="60">
        <v>0</v>
      </c>
      <c r="K69" s="60">
        <v>0</v>
      </c>
      <c r="L69" s="60">
        <v>0</v>
      </c>
      <c r="M69" s="60">
        <v>1100000000</v>
      </c>
      <c r="N69" s="60">
        <v>1087500000</v>
      </c>
      <c r="O69" s="60">
        <v>1075000000</v>
      </c>
      <c r="P69" s="60">
        <v>1062500000</v>
      </c>
      <c r="Q69" s="60">
        <v>1050000000</v>
      </c>
      <c r="R69" s="60">
        <v>1037500000</v>
      </c>
      <c r="S69" s="60">
        <v>0</v>
      </c>
      <c r="T69" s="60">
        <v>0</v>
      </c>
      <c r="U69" s="60">
        <v>0</v>
      </c>
      <c r="V69" s="60">
        <v>96000000</v>
      </c>
      <c r="W69" s="182">
        <v>128000000</v>
      </c>
    </row>
    <row r="70" spans="1:23" hidden="1">
      <c r="A70" s="25" t="s">
        <v>106</v>
      </c>
      <c r="B70" s="60">
        <v>0</v>
      </c>
      <c r="C70" s="60">
        <v>0</v>
      </c>
      <c r="D70" s="60">
        <v>0</v>
      </c>
      <c r="E70" s="60">
        <v>0</v>
      </c>
      <c r="F70" s="60">
        <v>0</v>
      </c>
      <c r="G70" s="60">
        <v>0</v>
      </c>
      <c r="H70" s="60">
        <v>0</v>
      </c>
      <c r="I70" s="60">
        <v>0</v>
      </c>
      <c r="J70" s="60">
        <v>0</v>
      </c>
      <c r="K70" s="60">
        <v>0</v>
      </c>
      <c r="L70" s="60">
        <v>0</v>
      </c>
      <c r="M70" s="60">
        <v>0</v>
      </c>
      <c r="N70" s="60">
        <v>0</v>
      </c>
      <c r="O70" s="60">
        <v>0</v>
      </c>
      <c r="P70" s="60">
        <v>0</v>
      </c>
      <c r="Q70" s="60">
        <v>0</v>
      </c>
      <c r="R70" s="60">
        <v>2020000000</v>
      </c>
      <c r="S70" s="60">
        <v>0</v>
      </c>
      <c r="T70" s="60">
        <v>0</v>
      </c>
      <c r="U70" s="60">
        <v>0</v>
      </c>
      <c r="V70" s="60">
        <v>0</v>
      </c>
      <c r="W70" s="182">
        <v>0</v>
      </c>
    </row>
    <row r="71" spans="1:23" hidden="1">
      <c r="A71" s="25" t="s">
        <v>50</v>
      </c>
      <c r="B71" s="59">
        <v>0</v>
      </c>
      <c r="C71" s="59">
        <v>0</v>
      </c>
      <c r="D71" s="60">
        <v>19760000</v>
      </c>
      <c r="E71" s="60">
        <v>19760000</v>
      </c>
      <c r="F71" s="60">
        <v>10545001</v>
      </c>
      <c r="G71" s="60">
        <v>1330000.9963</v>
      </c>
      <c r="H71" s="60">
        <v>22467370</v>
      </c>
      <c r="I71" s="60">
        <v>22467810</v>
      </c>
      <c r="J71" s="60">
        <v>9240851</v>
      </c>
      <c r="K71" s="60">
        <v>5146929</v>
      </c>
      <c r="L71" s="60">
        <v>18899349</v>
      </c>
      <c r="M71" s="60">
        <v>0</v>
      </c>
      <c r="N71" s="60">
        <v>0</v>
      </c>
      <c r="O71" s="60">
        <v>0</v>
      </c>
      <c r="P71" s="60">
        <v>0</v>
      </c>
      <c r="Q71" s="60">
        <v>0</v>
      </c>
      <c r="R71" s="60">
        <v>0</v>
      </c>
      <c r="S71" s="60">
        <v>0</v>
      </c>
      <c r="T71" s="60">
        <v>0</v>
      </c>
      <c r="U71" s="60">
        <v>0</v>
      </c>
      <c r="V71" s="60">
        <v>0</v>
      </c>
      <c r="W71" s="182">
        <v>0</v>
      </c>
    </row>
    <row r="72" spans="1:23">
      <c r="A72" s="64" t="s">
        <v>105</v>
      </c>
      <c r="B72" s="59">
        <v>0</v>
      </c>
      <c r="C72" s="59">
        <v>27917995.960000001</v>
      </c>
      <c r="D72" s="60">
        <v>30382652.600000001</v>
      </c>
      <c r="E72" s="60">
        <v>32524232</v>
      </c>
      <c r="F72" s="60">
        <v>222199928.07144651</v>
      </c>
      <c r="G72" s="60">
        <v>37155265</v>
      </c>
      <c r="H72" s="60">
        <v>37604678</v>
      </c>
      <c r="I72" s="60">
        <v>34497013</v>
      </c>
      <c r="J72" s="60">
        <v>38880089</v>
      </c>
      <c r="K72" s="60">
        <v>40845422.43</v>
      </c>
      <c r="L72" s="60">
        <v>40276057</v>
      </c>
      <c r="M72" s="60">
        <v>35621033</v>
      </c>
      <c r="N72" s="60">
        <v>51622008</v>
      </c>
      <c r="O72" s="60">
        <v>49831439</v>
      </c>
      <c r="P72" s="60">
        <v>51899126</v>
      </c>
      <c r="Q72" s="60">
        <v>52537511.069417097</v>
      </c>
      <c r="R72" s="60">
        <v>58112151</v>
      </c>
      <c r="S72" s="60">
        <v>62857207.079999998</v>
      </c>
      <c r="T72" s="60">
        <v>63881967.027999997</v>
      </c>
      <c r="U72" s="60">
        <v>61340596.763810001</v>
      </c>
      <c r="V72" s="60">
        <f>61486613.44385-52811.2501604813</f>
        <v>61433802.193689525</v>
      </c>
      <c r="W72" s="182">
        <v>58333718.742934354</v>
      </c>
    </row>
    <row r="73" spans="1:23">
      <c r="A73" s="25" t="s">
        <v>19</v>
      </c>
      <c r="B73" s="67">
        <v>184153535.761347</v>
      </c>
      <c r="C73" s="67">
        <v>213943504.22901201</v>
      </c>
      <c r="D73" s="60">
        <v>250356761.230968</v>
      </c>
      <c r="E73" s="60">
        <v>220222762.5246852</v>
      </c>
      <c r="F73" s="60">
        <v>34205340</v>
      </c>
      <c r="G73" s="60">
        <v>268388750.80716151</v>
      </c>
      <c r="H73" s="60">
        <v>262956417.44673499</v>
      </c>
      <c r="I73" s="60">
        <v>264176341.463442</v>
      </c>
      <c r="J73" s="60">
        <v>272567271.63191998</v>
      </c>
      <c r="K73" s="60">
        <v>302351954.47478598</v>
      </c>
      <c r="L73" s="60">
        <v>326970358.62496197</v>
      </c>
      <c r="M73" s="60">
        <v>311844537.202214</v>
      </c>
      <c r="N73" s="60">
        <v>346551460.69221973</v>
      </c>
      <c r="O73" s="60">
        <v>428455904.07228887</v>
      </c>
      <c r="P73" s="60">
        <v>425449388.10106945</v>
      </c>
      <c r="Q73" s="60">
        <v>385360394.05767602</v>
      </c>
      <c r="R73" s="60">
        <v>361092746.48656023</v>
      </c>
      <c r="S73" s="60">
        <v>374618101.3563022</v>
      </c>
      <c r="T73" s="60">
        <v>349936436.36393499</v>
      </c>
      <c r="U73" s="60">
        <v>293251768.50710398</v>
      </c>
      <c r="V73" s="60">
        <v>281713622.34504598</v>
      </c>
      <c r="W73" s="182">
        <v>333967898.82699603</v>
      </c>
    </row>
    <row r="74" spans="1:23" ht="15" thickBot="1">
      <c r="A74" s="24" t="s">
        <v>20</v>
      </c>
      <c r="B74" s="65">
        <f>SUM(B64:B73)</f>
        <v>2699135951.1722159</v>
      </c>
      <c r="C74" s="65">
        <f>SUM(C64:C73)</f>
        <v>2402641057.5923228</v>
      </c>
      <c r="D74" s="65">
        <f t="shared" ref="D74:L74" si="1">SUM(D64:D73)</f>
        <v>608105548.12198889</v>
      </c>
      <c r="E74" s="65">
        <f t="shared" si="1"/>
        <v>620249300.03703356</v>
      </c>
      <c r="F74" s="65">
        <f t="shared" si="1"/>
        <v>513150688.60185957</v>
      </c>
      <c r="G74" s="65">
        <f t="shared" si="1"/>
        <v>646868179.05443001</v>
      </c>
      <c r="H74" s="65">
        <f t="shared" si="1"/>
        <v>581575502.4734422</v>
      </c>
      <c r="I74" s="65">
        <f t="shared" si="1"/>
        <v>626499175.3486793</v>
      </c>
      <c r="J74" s="65">
        <f t="shared" si="1"/>
        <v>704091921.50198174</v>
      </c>
      <c r="K74" s="65">
        <f t="shared" si="1"/>
        <v>710556998.58106267</v>
      </c>
      <c r="L74" s="65">
        <f t="shared" si="1"/>
        <v>830151398.41355395</v>
      </c>
      <c r="M74" s="65">
        <f>SUM(M64:M73)</f>
        <v>1869715381.4483302</v>
      </c>
      <c r="N74" s="65">
        <f>SUM(N64:N73)</f>
        <v>2018533897.112699</v>
      </c>
      <c r="O74" s="65">
        <f>SUM(O64:O73)</f>
        <v>2046710399.034811</v>
      </c>
      <c r="P74" s="65">
        <v>2039042072.3282468</v>
      </c>
      <c r="Q74" s="65">
        <f>SUM(Q64:Q73)</f>
        <v>1965142036.0524392</v>
      </c>
      <c r="R74" s="65">
        <v>3782453492.2977223</v>
      </c>
      <c r="S74" s="65">
        <f>SUM(S64:S73)</f>
        <v>705578638.33199525</v>
      </c>
      <c r="T74" s="65">
        <f>SUM(T64:T73)</f>
        <v>709090151.41816115</v>
      </c>
      <c r="U74" s="65">
        <f>SUM(U64:U73)</f>
        <v>606392065.00644493</v>
      </c>
      <c r="V74" s="65">
        <f>SUM(V64:V73)</f>
        <v>704883537.4704386</v>
      </c>
      <c r="W74" s="187">
        <f>SUM(W64:W73)</f>
        <v>790480057.8404839</v>
      </c>
    </row>
    <row r="75" spans="1:23">
      <c r="A75" s="26"/>
      <c r="B75" s="26"/>
      <c r="C75" s="26"/>
      <c r="D75" s="26"/>
      <c r="E75" s="26"/>
      <c r="F75" s="26"/>
      <c r="G75" s="26"/>
      <c r="H75" s="95"/>
      <c r="I75" s="95"/>
      <c r="J75" s="95"/>
      <c r="K75" s="95"/>
      <c r="L75" s="95"/>
      <c r="M75" s="95"/>
      <c r="N75" s="95"/>
      <c r="O75" s="95"/>
      <c r="P75" s="95"/>
      <c r="Q75" s="95"/>
      <c r="R75" s="95"/>
      <c r="S75" s="95"/>
      <c r="T75" s="95"/>
      <c r="U75" s="95"/>
      <c r="V75" s="95"/>
      <c r="W75" s="188"/>
    </row>
    <row r="76" spans="1:23" ht="15" thickBot="1">
      <c r="A76" s="24" t="s">
        <v>21</v>
      </c>
      <c r="B76" s="65">
        <f>B74+B61</f>
        <v>4192835186.973803</v>
      </c>
      <c r="C76" s="65">
        <f t="shared" ref="C76:L76" si="2">C74+C61</f>
        <v>3972368151.6212587</v>
      </c>
      <c r="D76" s="65">
        <f t="shared" si="2"/>
        <v>4065571928.851954</v>
      </c>
      <c r="E76" s="65">
        <f t="shared" si="2"/>
        <v>4076385305.1442127</v>
      </c>
      <c r="F76" s="65">
        <f t="shared" si="2"/>
        <v>3984457328.519093</v>
      </c>
      <c r="G76" s="65">
        <f t="shared" si="2"/>
        <v>4179121451.8910007</v>
      </c>
      <c r="H76" s="65">
        <f t="shared" si="2"/>
        <v>4109484697.4857187</v>
      </c>
      <c r="I76" s="65">
        <f t="shared" si="2"/>
        <v>4134099424.0625534</v>
      </c>
      <c r="J76" s="65">
        <f t="shared" si="2"/>
        <v>4178702368.442739</v>
      </c>
      <c r="K76" s="65">
        <f t="shared" si="2"/>
        <v>4168887190.3706918</v>
      </c>
      <c r="L76" s="65">
        <f t="shared" si="2"/>
        <v>4271436129.1134691</v>
      </c>
      <c r="M76" s="65">
        <f>M74+M61</f>
        <v>4799811356.4639263</v>
      </c>
      <c r="N76" s="65">
        <f>N74+N61</f>
        <v>5007155875.9154148</v>
      </c>
      <c r="O76" s="65">
        <f>O74+O61</f>
        <v>5031796120.3823252</v>
      </c>
      <c r="P76" s="65">
        <v>5059197231.5523586</v>
      </c>
      <c r="Q76" s="65">
        <f>Q74+Q61</f>
        <v>5000412316.1812992</v>
      </c>
      <c r="R76" s="65">
        <v>4749074950.8170958</v>
      </c>
      <c r="S76" s="65">
        <f>S74+S61</f>
        <v>4468051681.6770468</v>
      </c>
      <c r="T76" s="65">
        <f>T74+T61</f>
        <v>4488390723.1612549</v>
      </c>
      <c r="U76" s="65">
        <f>U74+U61</f>
        <v>4360001726.23526</v>
      </c>
      <c r="V76" s="65">
        <f>V74+V61</f>
        <v>4342395498.4000216</v>
      </c>
      <c r="W76" s="187">
        <f>W74+W61</f>
        <v>4399495250.6572037</v>
      </c>
    </row>
    <row r="77" spans="1:23">
      <c r="A77" s="26"/>
      <c r="D77" s="26"/>
      <c r="E77" s="26"/>
      <c r="F77" s="26"/>
      <c r="G77" s="26"/>
      <c r="H77" s="95"/>
      <c r="I77" s="95"/>
      <c r="J77" s="95"/>
      <c r="K77" s="95"/>
      <c r="L77" s="95"/>
      <c r="M77" s="95"/>
      <c r="N77" s="95"/>
      <c r="O77" s="95"/>
      <c r="P77" s="95"/>
      <c r="Q77" s="95"/>
      <c r="R77" s="95"/>
      <c r="S77" s="95"/>
      <c r="T77" s="95"/>
      <c r="U77" s="95"/>
      <c r="V77" s="95"/>
      <c r="W77" s="188"/>
    </row>
    <row r="78" spans="1:23" ht="15" thickBot="1">
      <c r="A78" s="152" t="s">
        <v>185</v>
      </c>
      <c r="B78" s="153"/>
      <c r="C78" s="153"/>
      <c r="D78" s="152"/>
      <c r="E78" s="152"/>
      <c r="F78" s="152"/>
      <c r="G78" s="152"/>
      <c r="H78" s="154"/>
      <c r="I78" s="154"/>
      <c r="J78" s="154"/>
      <c r="K78" s="154"/>
      <c r="L78" s="154"/>
      <c r="M78" s="154"/>
      <c r="N78" s="154"/>
      <c r="O78" s="154"/>
      <c r="P78" s="154"/>
      <c r="Q78" s="154"/>
      <c r="R78" s="154"/>
      <c r="S78" s="154"/>
      <c r="T78" s="154"/>
      <c r="U78" s="154"/>
      <c r="V78" s="158">
        <v>1171273.8328611599</v>
      </c>
      <c r="W78" s="192">
        <v>1062539.4535656499</v>
      </c>
    </row>
    <row r="79" spans="1:23">
      <c r="A79" s="26"/>
      <c r="D79" s="26"/>
      <c r="E79" s="26"/>
      <c r="F79" s="26"/>
      <c r="G79" s="26"/>
      <c r="H79" s="95"/>
      <c r="I79" s="95"/>
      <c r="J79" s="95"/>
      <c r="K79" s="95"/>
      <c r="L79" s="95"/>
      <c r="M79" s="95"/>
      <c r="N79" s="95"/>
      <c r="O79" s="95"/>
      <c r="P79" s="95"/>
      <c r="Q79" s="95"/>
      <c r="R79" s="95"/>
      <c r="S79" s="95"/>
      <c r="T79" s="95"/>
      <c r="U79" s="95"/>
      <c r="V79" s="95"/>
      <c r="W79" s="188"/>
    </row>
    <row r="80" spans="1:23" ht="15" thickBot="1">
      <c r="A80" s="24" t="s">
        <v>22</v>
      </c>
      <c r="B80" s="66">
        <f t="shared" ref="B80:O80" si="3">B76+B52</f>
        <v>7323863314.0076885</v>
      </c>
      <c r="C80" s="66">
        <f t="shared" si="3"/>
        <v>7410278482.2874832</v>
      </c>
      <c r="D80" s="66">
        <f t="shared" si="3"/>
        <v>7546761478.2080746</v>
      </c>
      <c r="E80" s="66">
        <f t="shared" si="3"/>
        <v>7599245169.3635979</v>
      </c>
      <c r="F80" s="66">
        <f t="shared" si="3"/>
        <v>7435672661.3247604</v>
      </c>
      <c r="G80" s="66">
        <f t="shared" si="3"/>
        <v>7842713724.8576355</v>
      </c>
      <c r="H80" s="66">
        <f t="shared" si="3"/>
        <v>7667553389.5103283</v>
      </c>
      <c r="I80" s="66">
        <f t="shared" si="3"/>
        <v>7704166582.01402</v>
      </c>
      <c r="J80" s="66">
        <f t="shared" si="3"/>
        <v>7748212008.7299175</v>
      </c>
      <c r="K80" s="66">
        <f t="shared" si="3"/>
        <v>7804503913.9220161</v>
      </c>
      <c r="L80" s="66">
        <f t="shared" si="3"/>
        <v>7971180640.6996765</v>
      </c>
      <c r="M80" s="66">
        <f t="shared" si="3"/>
        <v>7838278561.4203491</v>
      </c>
      <c r="N80" s="66">
        <f t="shared" si="3"/>
        <v>8090126357.7110682</v>
      </c>
      <c r="O80" s="66">
        <f t="shared" si="3"/>
        <v>8228453310.7188816</v>
      </c>
      <c r="P80" s="66">
        <v>8472062296.8377962</v>
      </c>
      <c r="Q80" s="66">
        <f>Q76+Q52</f>
        <v>8552447702.0540495</v>
      </c>
      <c r="R80" s="66">
        <v>8104930038.9841652</v>
      </c>
      <c r="S80" s="66">
        <f>S76+S52</f>
        <v>8212414505.4202824</v>
      </c>
      <c r="T80" s="66">
        <f>T76+T52</f>
        <v>8211131163.8169403</v>
      </c>
      <c r="U80" s="66">
        <f>U76+U52</f>
        <v>8054546005.6130238</v>
      </c>
      <c r="V80" s="66">
        <f>V78+V76+V52</f>
        <v>7959766990.0576382</v>
      </c>
      <c r="W80" s="183">
        <f>W78+W76+W52</f>
        <v>8016580731.0475311</v>
      </c>
    </row>
    <row r="81" spans="2:23">
      <c r="H81" s="4"/>
      <c r="I81" s="4"/>
      <c r="J81" s="4"/>
      <c r="K81" s="4"/>
      <c r="L81" s="4"/>
      <c r="M81" s="4"/>
      <c r="N81" s="4"/>
      <c r="U81" s="110"/>
      <c r="V81" s="110"/>
      <c r="W81" s="110"/>
    </row>
    <row r="82" spans="2:23">
      <c r="B82" s="110">
        <f t="shared" ref="B82:O82" si="4">B80-B35</f>
        <v>0</v>
      </c>
      <c r="C82" s="110">
        <f t="shared" si="4"/>
        <v>0</v>
      </c>
      <c r="D82" s="110">
        <f t="shared" si="4"/>
        <v>0</v>
      </c>
      <c r="E82" s="110">
        <f t="shared" si="4"/>
        <v>0</v>
      </c>
      <c r="F82" s="110">
        <f t="shared" si="4"/>
        <v>0</v>
      </c>
      <c r="G82" s="110">
        <f t="shared" si="4"/>
        <v>0</v>
      </c>
      <c r="H82" s="110">
        <f t="shared" si="4"/>
        <v>0</v>
      </c>
      <c r="I82" s="110">
        <f t="shared" si="4"/>
        <v>0</v>
      </c>
      <c r="J82" s="110">
        <f t="shared" si="4"/>
        <v>0</v>
      </c>
      <c r="K82" s="110">
        <f t="shared" si="4"/>
        <v>0</v>
      </c>
      <c r="L82" s="110">
        <f t="shared" si="4"/>
        <v>0</v>
      </c>
      <c r="M82" s="110">
        <f t="shared" si="4"/>
        <v>0</v>
      </c>
      <c r="N82" s="110">
        <f t="shared" si="4"/>
        <v>0</v>
      </c>
      <c r="O82" s="110">
        <f t="shared" si="4"/>
        <v>0</v>
      </c>
      <c r="P82" s="119">
        <v>0</v>
      </c>
      <c r="Q82" s="119">
        <f>Q80-Q35</f>
        <v>0</v>
      </c>
      <c r="R82" s="119">
        <v>0</v>
      </c>
      <c r="U82" s="96">
        <f>U80-U35</f>
        <v>0</v>
      </c>
      <c r="V82" s="96">
        <f>V80-V35</f>
        <v>0</v>
      </c>
      <c r="W82" s="96">
        <f>W80-W35</f>
        <v>0</v>
      </c>
    </row>
    <row r="83" spans="2:23">
      <c r="F83" s="4"/>
      <c r="G83" s="4"/>
      <c r="H83" s="4"/>
      <c r="I83" s="4"/>
    </row>
  </sheetData>
  <mergeCells count="1">
    <mergeCell ref="A1:H1"/>
  </mergeCells>
  <pageMargins left="0.7" right="0.7" top="0.75" bottom="0.75" header="0.3" footer="0.3"/>
  <pageSetup paperSize="9"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1DFCE-2656-4D9B-9FCA-0E30E83D264A}">
  <sheetPr>
    <tabColor rgb="FF92D050"/>
  </sheetPr>
  <dimension ref="A1:W40"/>
  <sheetViews>
    <sheetView workbookViewId="0">
      <pane xSplit="2" ySplit="3" topLeftCell="K4" activePane="bottomRight" state="frozen"/>
      <selection sqref="A1:H1"/>
      <selection pane="topRight" sqref="A1:H1"/>
      <selection pane="bottomLeft" sqref="A1:H1"/>
      <selection pane="bottomRight" sqref="A1:H1"/>
    </sheetView>
  </sheetViews>
  <sheetFormatPr baseColWidth="10" defaultColWidth="11.5546875" defaultRowHeight="14.4"/>
  <cols>
    <col min="1" max="1" width="76.33203125" style="4" customWidth="1"/>
    <col min="2" max="2" width="5.6640625" style="4" bestFit="1" customWidth="1"/>
    <col min="3" max="3" width="7.88671875" style="4" bestFit="1" customWidth="1"/>
    <col min="4" max="4" width="9.44140625" style="4" bestFit="1" customWidth="1"/>
    <col min="5" max="5" width="7.88671875" style="4" bestFit="1" customWidth="1"/>
    <col min="6" max="7" width="8" style="4" bestFit="1" customWidth="1"/>
    <col min="8" max="11" width="7.6640625" style="4" bestFit="1" customWidth="1"/>
    <col min="12" max="12" width="8" style="4" bestFit="1" customWidth="1"/>
    <col min="13" max="14" width="8" style="7" bestFit="1" customWidth="1"/>
    <col min="15" max="16" width="8" style="4" bestFit="1" customWidth="1"/>
    <col min="17" max="17" width="7.6640625" style="4" bestFit="1" customWidth="1"/>
    <col min="18" max="18" width="8" style="4" bestFit="1" customWidth="1"/>
    <col min="19" max="22" width="9.44140625" style="4" bestFit="1" customWidth="1"/>
    <col min="23" max="16384" width="11.5546875" style="4"/>
  </cols>
  <sheetData>
    <row r="1" spans="1:23" ht="28.8">
      <c r="A1" s="204" t="s">
        <v>116</v>
      </c>
      <c r="B1" s="204"/>
      <c r="C1" s="204"/>
      <c r="D1" s="204"/>
      <c r="E1" s="204"/>
      <c r="F1" s="204"/>
      <c r="G1" s="204"/>
      <c r="H1" s="204"/>
      <c r="I1" s="2"/>
    </row>
    <row r="2" spans="1:23">
      <c r="A2" s="25" t="s">
        <v>59</v>
      </c>
    </row>
    <row r="3" spans="1:23" ht="14.7" customHeight="1">
      <c r="B3" s="72" t="s">
        <v>60</v>
      </c>
      <c r="C3" s="30" t="s">
        <v>79</v>
      </c>
      <c r="D3" s="30" t="s">
        <v>62</v>
      </c>
      <c r="E3" s="30" t="s">
        <v>61</v>
      </c>
      <c r="F3" s="30" t="s">
        <v>134</v>
      </c>
      <c r="G3" s="30" t="s">
        <v>135</v>
      </c>
      <c r="H3" s="87" t="s">
        <v>140</v>
      </c>
      <c r="I3" s="87" t="s">
        <v>141</v>
      </c>
      <c r="J3" s="87" t="s">
        <v>145</v>
      </c>
      <c r="K3" s="87" t="s">
        <v>147</v>
      </c>
      <c r="L3" s="87" t="s">
        <v>148</v>
      </c>
      <c r="M3" s="87" t="s">
        <v>149</v>
      </c>
      <c r="N3" s="87" t="s">
        <v>151</v>
      </c>
      <c r="O3" s="87" t="s">
        <v>153</v>
      </c>
      <c r="P3" s="87" t="s">
        <v>155</v>
      </c>
      <c r="Q3" s="87" t="s">
        <v>157</v>
      </c>
      <c r="R3" s="87" t="s">
        <v>158</v>
      </c>
      <c r="S3" s="87" t="s">
        <v>182</v>
      </c>
      <c r="T3" s="87" t="s">
        <v>165</v>
      </c>
      <c r="U3" s="87" t="s">
        <v>166</v>
      </c>
      <c r="V3" s="87" t="s">
        <v>167</v>
      </c>
      <c r="W3" s="150" t="s">
        <v>188</v>
      </c>
    </row>
    <row r="4" spans="1:23" ht="14.7" customHeight="1">
      <c r="A4" s="20" t="s">
        <v>23</v>
      </c>
      <c r="E4" s="73"/>
      <c r="F4" s="73"/>
      <c r="G4" s="73"/>
      <c r="H4" s="73"/>
      <c r="I4" s="73"/>
      <c r="J4" s="73"/>
      <c r="K4" s="73"/>
      <c r="L4" s="73"/>
      <c r="M4" s="73"/>
      <c r="N4" s="73"/>
      <c r="O4" s="73"/>
      <c r="P4" s="73"/>
      <c r="Q4" s="73"/>
      <c r="R4" s="73"/>
      <c r="S4" s="73"/>
      <c r="T4" s="73"/>
      <c r="U4" s="73"/>
      <c r="V4" s="73"/>
      <c r="W4" s="201"/>
    </row>
    <row r="5" spans="1:23" ht="14.7" customHeight="1">
      <c r="A5" s="25" t="s">
        <v>117</v>
      </c>
      <c r="B5" s="25"/>
      <c r="C5" s="60">
        <v>148723845.81421289</v>
      </c>
      <c r="D5" s="60">
        <v>-31440784.53711471</v>
      </c>
      <c r="E5" s="60">
        <v>20351939.191096395</v>
      </c>
      <c r="F5" s="60">
        <v>-10283712.854892522</v>
      </c>
      <c r="G5" s="60">
        <v>15988694.7982677</v>
      </c>
      <c r="H5" s="60">
        <v>-18295198.297411099</v>
      </c>
      <c r="I5" s="60">
        <v>53614674.879620798</v>
      </c>
      <c r="J5" s="60">
        <v>126780756.65306804</v>
      </c>
      <c r="K5" s="60">
        <v>111003980.27959891</v>
      </c>
      <c r="L5" s="60">
        <v>96805473.252971485</v>
      </c>
      <c r="M5" s="60">
        <v>89392221.801495701</v>
      </c>
      <c r="N5" s="60">
        <v>40849951.785763964</v>
      </c>
      <c r="O5" s="60">
        <v>163417853.98220131</v>
      </c>
      <c r="P5" s="60">
        <v>84088420.713959992</v>
      </c>
      <c r="Q5" s="60">
        <v>57670290.776080281</v>
      </c>
      <c r="R5" s="60">
        <v>-140058565.71011427</v>
      </c>
      <c r="S5" s="60">
        <v>-75500229.921001405</v>
      </c>
      <c r="T5" s="60">
        <v>-79859382.293898404</v>
      </c>
      <c r="U5" s="60">
        <v>4444560.4584740996</v>
      </c>
      <c r="V5" s="60">
        <v>7114757.283023119</v>
      </c>
      <c r="W5" s="182">
        <v>-101796870.79863749</v>
      </c>
    </row>
    <row r="6" spans="1:23" ht="14.7" customHeight="1">
      <c r="A6" s="25" t="s">
        <v>118</v>
      </c>
      <c r="B6" s="25"/>
      <c r="C6" s="63">
        <v>-39133579.120358601</v>
      </c>
      <c r="D6" s="63">
        <v>-40311475.32297641</v>
      </c>
      <c r="E6" s="60">
        <v>-353004.94465668499</v>
      </c>
      <c r="F6" s="60">
        <v>-22088006.411385611</v>
      </c>
      <c r="G6" s="60">
        <v>-15944690.4683051</v>
      </c>
      <c r="H6" s="60">
        <v>-2392930.6486200057</v>
      </c>
      <c r="I6" s="60">
        <v>-2390589.2852296978</v>
      </c>
      <c r="J6" s="60">
        <v>-17473905.417832986</v>
      </c>
      <c r="K6" s="60">
        <v>-6896352.0885768086</v>
      </c>
      <c r="L6" s="60">
        <v>-25619904.491245404</v>
      </c>
      <c r="M6" s="60">
        <v>-30483909.245661393</v>
      </c>
      <c r="N6" s="60">
        <v>-33293437.321558803</v>
      </c>
      <c r="O6" s="60">
        <v>-60148749.309553802</v>
      </c>
      <c r="P6" s="60">
        <v>-33641444.107992992</v>
      </c>
      <c r="Q6" s="60">
        <v>-5860422.5453799516</v>
      </c>
      <c r="R6" s="60">
        <v>-40125279.007202566</v>
      </c>
      <c r="S6" s="60">
        <v>-10253893.162070494</v>
      </c>
      <c r="T6" s="60">
        <v>-14310709.617950201</v>
      </c>
      <c r="U6" s="60">
        <v>-18869987.272653792</v>
      </c>
      <c r="V6" s="60">
        <v>-3296156.7247592062</v>
      </c>
      <c r="W6" s="182">
        <v>-1825076.8348044008</v>
      </c>
    </row>
    <row r="7" spans="1:23" ht="14.7" customHeight="1">
      <c r="A7" s="25" t="s">
        <v>30</v>
      </c>
      <c r="B7" s="25"/>
      <c r="C7" s="60">
        <v>69246830.512365401</v>
      </c>
      <c r="D7" s="60">
        <v>70696458.119941592</v>
      </c>
      <c r="E7" s="60">
        <v>73145952.725338578</v>
      </c>
      <c r="F7" s="60">
        <v>76378736.068246126</v>
      </c>
      <c r="G7" s="60">
        <v>74066922.964950904</v>
      </c>
      <c r="H7" s="60">
        <v>75096313.808241382</v>
      </c>
      <c r="I7" s="60">
        <v>72755222.634087011</v>
      </c>
      <c r="J7" s="60">
        <v>81300619.860230699</v>
      </c>
      <c r="K7" s="60">
        <v>73969251.112217903</v>
      </c>
      <c r="L7" s="60">
        <v>73331753.0505687</v>
      </c>
      <c r="M7" s="60">
        <v>85209905.519242108</v>
      </c>
      <c r="N7" s="60">
        <v>86763581.865518391</v>
      </c>
      <c r="O7" s="60">
        <v>75629300.612114906</v>
      </c>
      <c r="P7" s="60">
        <v>81345770.617389888</v>
      </c>
      <c r="Q7" s="60">
        <v>79473848.662509203</v>
      </c>
      <c r="R7" s="60">
        <v>83101635.357695609</v>
      </c>
      <c r="S7" s="60">
        <v>79218287.525326401</v>
      </c>
      <c r="T7" s="60">
        <v>80647296.054960012</v>
      </c>
      <c r="U7" s="60">
        <v>81066455.032506794</v>
      </c>
      <c r="V7" s="60">
        <v>83089004.579278111</v>
      </c>
      <c r="W7" s="182">
        <v>77386572.849156097</v>
      </c>
    </row>
    <row r="8" spans="1:23" ht="14.7" customHeight="1">
      <c r="A8" s="25" t="s">
        <v>119</v>
      </c>
      <c r="B8" s="25"/>
      <c r="C8" s="60">
        <v>-30407818.262403846</v>
      </c>
      <c r="D8" s="60">
        <v>1611473.6400773525</v>
      </c>
      <c r="E8" s="60">
        <v>-50000526.837285399</v>
      </c>
      <c r="F8" s="60">
        <v>60535023.51238966</v>
      </c>
      <c r="G8" s="60">
        <v>-79141593.300660133</v>
      </c>
      <c r="H8" s="60">
        <v>12178092.295600057</v>
      </c>
      <c r="I8" s="60">
        <v>-90876098.724321485</v>
      </c>
      <c r="J8" s="60">
        <v>-84865277.341726542</v>
      </c>
      <c r="K8" s="60">
        <v>-90890332.391636372</v>
      </c>
      <c r="L8" s="60">
        <v>-124366454.26088333</v>
      </c>
      <c r="M8" s="60">
        <v>-123507176.9578445</v>
      </c>
      <c r="N8" s="60">
        <v>-115419483.04782248</v>
      </c>
      <c r="O8" s="60">
        <v>62958477.501205921</v>
      </c>
      <c r="P8" s="60">
        <v>-124908502.46365309</v>
      </c>
      <c r="Q8" s="60">
        <v>-73481922.608542204</v>
      </c>
      <c r="R8" s="60">
        <v>210568195.88379645</v>
      </c>
      <c r="S8" s="60">
        <v>103796393.94752908</v>
      </c>
      <c r="T8" s="60">
        <v>145189123.45825994</v>
      </c>
      <c r="U8" s="60">
        <v>84570383.999398828</v>
      </c>
      <c r="V8" s="60">
        <v>148089129.7408998</v>
      </c>
      <c r="W8" s="182">
        <v>10318421.908425689</v>
      </c>
    </row>
    <row r="9" spans="1:23" ht="14.7" customHeight="1">
      <c r="A9" s="25" t="s">
        <v>120</v>
      </c>
      <c r="B9" s="25"/>
      <c r="C9" s="60">
        <v>-25902607.838501036</v>
      </c>
      <c r="D9" s="60">
        <v>20424481.076381028</v>
      </c>
      <c r="E9" s="60">
        <v>15096421.991282403</v>
      </c>
      <c r="F9" s="60">
        <v>-12063184.886294425</v>
      </c>
      <c r="G9" s="60">
        <v>-101965146.91508293</v>
      </c>
      <c r="H9" s="60">
        <v>126269576.28249794</v>
      </c>
      <c r="I9" s="60">
        <v>-26507598.048968196</v>
      </c>
      <c r="J9" s="60">
        <v>-31448825.914812446</v>
      </c>
      <c r="K9" s="60">
        <v>-62236766.281986594</v>
      </c>
      <c r="L9" s="60">
        <v>-37293968.99014926</v>
      </c>
      <c r="M9" s="60">
        <v>72196492.494696081</v>
      </c>
      <c r="N9" s="60">
        <v>-5980831.0598768592</v>
      </c>
      <c r="O9" s="60">
        <v>-233888226.93622828</v>
      </c>
      <c r="P9" s="60">
        <v>37398205.576661587</v>
      </c>
      <c r="Q9" s="60">
        <v>11550058.191558123</v>
      </c>
      <c r="R9" s="60">
        <v>159591750.13923407</v>
      </c>
      <c r="S9" s="60">
        <v>-77448555.497585654</v>
      </c>
      <c r="T9" s="60">
        <v>26183417.776656985</v>
      </c>
      <c r="U9" s="60">
        <v>41977732.69442451</v>
      </c>
      <c r="V9" s="60">
        <v>-34239546.904883564</v>
      </c>
      <c r="W9" s="182">
        <v>-19395864.970529497</v>
      </c>
    </row>
    <row r="10" spans="1:23" ht="14.7" customHeight="1">
      <c r="A10" s="25" t="s">
        <v>121</v>
      </c>
      <c r="B10" s="25"/>
      <c r="C10" s="60">
        <v>-14802863.592019975</v>
      </c>
      <c r="D10" s="60">
        <v>-10686583.522101015</v>
      </c>
      <c r="E10" s="60">
        <v>28026513.436427504</v>
      </c>
      <c r="F10" s="60">
        <v>-7409851.6656987071</v>
      </c>
      <c r="G10" s="60">
        <v>22846053.38759771</v>
      </c>
      <c r="H10" s="60">
        <v>-52731358.6906773</v>
      </c>
      <c r="I10" s="60">
        <v>54697855.019334808</v>
      </c>
      <c r="J10" s="60">
        <v>65265827.484542489</v>
      </c>
      <c r="K10" s="60">
        <v>-34991712.046647787</v>
      </c>
      <c r="L10" s="60">
        <v>27338666.731705785</v>
      </c>
      <c r="M10" s="60">
        <v>12734626.071786493</v>
      </c>
      <c r="N10" s="60">
        <v>83806194.798195004</v>
      </c>
      <c r="O10" s="60">
        <v>-15577443.942608416</v>
      </c>
      <c r="P10" s="60">
        <v>-31674605.545809388</v>
      </c>
      <c r="Q10" s="60">
        <v>-30140181.995938808</v>
      </c>
      <c r="R10" s="60">
        <v>-64825011.895317286</v>
      </c>
      <c r="S10" s="60">
        <v>-31315275.291560113</v>
      </c>
      <c r="T10" s="60">
        <v>1169868.9984018207</v>
      </c>
      <c r="U10" s="60">
        <v>15995998.058221191</v>
      </c>
      <c r="V10" s="60">
        <v>-3695641.6131474972</v>
      </c>
      <c r="W10" s="182">
        <v>31471123.328307986</v>
      </c>
    </row>
    <row r="11" spans="1:23" ht="14.7" customHeight="1">
      <c r="A11" s="25" t="s">
        <v>122</v>
      </c>
      <c r="B11" s="25"/>
      <c r="C11" s="60">
        <v>-46249634.062843218</v>
      </c>
      <c r="D11" s="60">
        <v>130962448.50737606</v>
      </c>
      <c r="E11" s="60">
        <v>-38245594.100589767</v>
      </c>
      <c r="F11" s="60">
        <v>35215090.881210133</v>
      </c>
      <c r="G11" s="60">
        <v>157408656.14599141</v>
      </c>
      <c r="H11" s="60">
        <v>-59796824.126381546</v>
      </c>
      <c r="I11" s="60">
        <v>-20932885.757172436</v>
      </c>
      <c r="J11" s="60">
        <v>-43023793.424368382</v>
      </c>
      <c r="K11" s="60">
        <v>-6479975.4643304162</v>
      </c>
      <c r="L11" s="60">
        <v>70279130.905107468</v>
      </c>
      <c r="M11" s="60">
        <v>-53507504.764869228</v>
      </c>
      <c r="N11" s="60">
        <v>67874101.895831302</v>
      </c>
      <c r="O11" s="60">
        <v>82928933.970832556</v>
      </c>
      <c r="P11" s="60">
        <v>112002697.76723799</v>
      </c>
      <c r="Q11" s="60">
        <v>-22424943.374973595</v>
      </c>
      <c r="R11" s="60">
        <v>-84447199.260843158</v>
      </c>
      <c r="S11" s="60">
        <f>31275238.220401+12500000</f>
        <v>43775238.220401004</v>
      </c>
      <c r="T11" s="60">
        <v>11562012.496793743</v>
      </c>
      <c r="U11" s="60">
        <v>-114780026.31433012</v>
      </c>
      <c r="V11" s="60">
        <v>-42148959.143384784</v>
      </c>
      <c r="W11" s="182">
        <v>62593814.499978743</v>
      </c>
    </row>
    <row r="12" spans="1:23" ht="14.7" customHeight="1" thickBot="1">
      <c r="A12" s="74" t="s">
        <v>24</v>
      </c>
      <c r="B12" s="74"/>
      <c r="C12" s="66">
        <f>SUM(C5:C11)</f>
        <v>61474173.450451598</v>
      </c>
      <c r="D12" s="66">
        <v>141256017.96158391</v>
      </c>
      <c r="E12" s="75">
        <v>48021701.461612999</v>
      </c>
      <c r="F12" s="75">
        <v>120284094.64357467</v>
      </c>
      <c r="G12" s="75">
        <v>73258896.61275956</v>
      </c>
      <c r="H12" s="75">
        <v>80327670.623249441</v>
      </c>
      <c r="I12" s="75">
        <v>40360580.717350796</v>
      </c>
      <c r="J12" s="75">
        <v>96535401.89910087</v>
      </c>
      <c r="K12" s="75">
        <v>-16521906.881361168</v>
      </c>
      <c r="L12" s="75">
        <v>80474696.198075444</v>
      </c>
      <c r="M12" s="75">
        <v>52034654.918845251</v>
      </c>
      <c r="N12" s="75">
        <f>SUM(N5:N11)</f>
        <v>124600078.91605052</v>
      </c>
      <c r="O12" s="75">
        <f>SUM(O5:O11)</f>
        <v>75320145.877964199</v>
      </c>
      <c r="P12" s="75">
        <v>124610542.55779399</v>
      </c>
      <c r="Q12" s="75">
        <f>SUM(Q5:Q11)</f>
        <v>16786727.105313048</v>
      </c>
      <c r="R12" s="75">
        <v>123805525.50724885</v>
      </c>
      <c r="S12" s="75">
        <f>SUM(S5:S11)</f>
        <v>32271965.821038812</v>
      </c>
      <c r="T12" s="75">
        <f>SUM(T5:T11)</f>
        <v>170581626.8732239</v>
      </c>
      <c r="U12" s="75">
        <f>SUM(U5:U11)</f>
        <v>94405116.656041518</v>
      </c>
      <c r="V12" s="75">
        <f>SUM(V5:V11)</f>
        <v>154912587.21702597</v>
      </c>
      <c r="W12" s="185">
        <f>SUM(W5:W11)</f>
        <v>58752119.981897123</v>
      </c>
    </row>
    <row r="13" spans="1:23">
      <c r="A13" s="26"/>
      <c r="B13" s="26"/>
      <c r="C13" s="49"/>
      <c r="D13" s="49"/>
      <c r="E13" s="60"/>
      <c r="F13" s="60"/>
      <c r="G13" s="60"/>
      <c r="H13" s="60"/>
      <c r="I13" s="60"/>
      <c r="J13" s="60"/>
      <c r="K13" s="60"/>
      <c r="L13" s="60"/>
      <c r="M13" s="60"/>
      <c r="N13" s="60"/>
      <c r="O13" s="60"/>
      <c r="P13" s="60"/>
      <c r="Q13" s="60"/>
      <c r="R13" s="60"/>
      <c r="S13" s="60"/>
      <c r="T13" s="60"/>
      <c r="U13" s="60"/>
      <c r="V13" s="60"/>
      <c r="W13" s="182"/>
    </row>
    <row r="14" spans="1:23" ht="14.7" customHeight="1">
      <c r="A14" s="20" t="s">
        <v>25</v>
      </c>
      <c r="B14" s="20"/>
      <c r="C14" s="73"/>
      <c r="D14" s="73"/>
      <c r="E14" s="60"/>
      <c r="F14" s="60"/>
      <c r="G14" s="60"/>
      <c r="H14" s="60"/>
      <c r="I14" s="60"/>
      <c r="J14" s="60"/>
      <c r="K14" s="60"/>
      <c r="L14" s="60"/>
      <c r="M14" s="60"/>
      <c r="N14" s="60"/>
      <c r="O14" s="60"/>
      <c r="P14" s="60"/>
      <c r="Q14" s="60"/>
      <c r="R14" s="60"/>
      <c r="S14" s="60"/>
      <c r="T14" s="60"/>
      <c r="U14" s="60"/>
      <c r="V14" s="60"/>
      <c r="W14" s="182"/>
    </row>
    <row r="15" spans="1:23" ht="14.7" customHeight="1">
      <c r="A15" s="25" t="s">
        <v>46</v>
      </c>
      <c r="B15" s="25"/>
      <c r="C15" s="60">
        <v>0</v>
      </c>
      <c r="D15" s="60">
        <v>360316.65701800003</v>
      </c>
      <c r="E15" s="60">
        <v>-284496.33701800002</v>
      </c>
      <c r="F15" s="60">
        <v>2237751.6458980003</v>
      </c>
      <c r="G15" s="60">
        <v>783388.60511</v>
      </c>
      <c r="H15" s="60">
        <v>-18880.554333999986</v>
      </c>
      <c r="I15" s="60">
        <v>0</v>
      </c>
      <c r="J15" s="60">
        <v>1972689.3770471998</v>
      </c>
      <c r="K15" s="60">
        <v>735830.74245999998</v>
      </c>
      <c r="L15" s="60">
        <v>-554548.74245999998</v>
      </c>
      <c r="M15" s="60">
        <v>25966.232261600002</v>
      </c>
      <c r="N15" s="60">
        <v>35096.767738399998</v>
      </c>
      <c r="O15" s="60">
        <v>9600000</v>
      </c>
      <c r="P15" s="60">
        <v>0</v>
      </c>
      <c r="Q15" s="60">
        <v>147804.82296860032</v>
      </c>
      <c r="R15" s="60">
        <v>0</v>
      </c>
      <c r="S15" s="60">
        <v>148863.97</v>
      </c>
      <c r="T15" s="60">
        <v>484000.03</v>
      </c>
      <c r="U15" s="60">
        <v>135836.07517699999</v>
      </c>
      <c r="V15" s="60">
        <v>10474.92482299995</v>
      </c>
      <c r="W15" s="182">
        <v>0</v>
      </c>
    </row>
    <row r="16" spans="1:23" ht="14.7" customHeight="1">
      <c r="A16" s="25" t="s">
        <v>26</v>
      </c>
      <c r="B16" s="25"/>
      <c r="C16" s="60">
        <v>-33752020.903076202</v>
      </c>
      <c r="D16" s="60">
        <v>-26600578.557619795</v>
      </c>
      <c r="E16" s="60">
        <v>-17757192.94830811</v>
      </c>
      <c r="F16" s="60">
        <v>-19384883.702078</v>
      </c>
      <c r="G16" s="60">
        <v>-21693805.703669101</v>
      </c>
      <c r="H16" s="60">
        <v>-702698.296330899</v>
      </c>
      <c r="I16" s="60">
        <v>-28345559.992953703</v>
      </c>
      <c r="J16" s="60">
        <v>-29692803.931539595</v>
      </c>
      <c r="K16" s="60">
        <v>-32594928.569782898</v>
      </c>
      <c r="L16" s="60">
        <v>-15196688.430217102</v>
      </c>
      <c r="M16" s="60">
        <v>-27514154.982073396</v>
      </c>
      <c r="N16" s="60">
        <v>-34356706.827926606</v>
      </c>
      <c r="O16" s="60">
        <v>-37970188.585488603</v>
      </c>
      <c r="P16" s="60">
        <v>-59998227.046031401</v>
      </c>
      <c r="Q16" s="60">
        <v>-20194703.759855598</v>
      </c>
      <c r="R16" s="60">
        <v>-36904667.948624402</v>
      </c>
      <c r="S16" s="60">
        <v>-21498851.52</v>
      </c>
      <c r="T16" s="60">
        <v>-22702406.48</v>
      </c>
      <c r="U16" s="60">
        <v>-12236917.182469007</v>
      </c>
      <c r="V16" s="60">
        <v>-11793669.81753099</v>
      </c>
      <c r="W16" s="182">
        <v>-9862422</v>
      </c>
    </row>
    <row r="17" spans="1:23" ht="14.7" customHeight="1" thickBot="1">
      <c r="A17" s="24" t="s">
        <v>137</v>
      </c>
      <c r="B17" s="24"/>
      <c r="C17" s="66">
        <f>SUM(C15:C16)</f>
        <v>-33752020.903076202</v>
      </c>
      <c r="D17" s="66">
        <v>-26240261.900601797</v>
      </c>
      <c r="E17" s="75">
        <v>-18041689.285326116</v>
      </c>
      <c r="F17" s="75">
        <v>-17147132.056179978</v>
      </c>
      <c r="G17" s="75">
        <v>-20910417.0985591</v>
      </c>
      <c r="H17" s="75">
        <v>-721578.85066489899</v>
      </c>
      <c r="I17" s="75">
        <v>-28345559.992953703</v>
      </c>
      <c r="J17" s="75">
        <v>-27720114.554492395</v>
      </c>
      <c r="K17" s="75">
        <v>-31859097.827322897</v>
      </c>
      <c r="L17" s="75">
        <v>-15751237.172677102</v>
      </c>
      <c r="M17" s="75">
        <f>M15+M16</f>
        <v>-27488188.749811795</v>
      </c>
      <c r="N17" s="75">
        <f>N15+N16</f>
        <v>-34321610.060188204</v>
      </c>
      <c r="O17" s="75">
        <f>O15+O16</f>
        <v>-28370188.585488603</v>
      </c>
      <c r="P17" s="75">
        <v>-59998227.046031401</v>
      </c>
      <c r="Q17" s="75">
        <f>Q15+Q16</f>
        <v>-20046898.936886996</v>
      </c>
      <c r="R17" s="75">
        <v>-36904667.948624402</v>
      </c>
      <c r="S17" s="75">
        <f>S15+S16</f>
        <v>-21349987.550000001</v>
      </c>
      <c r="T17" s="75">
        <f>T15+T16</f>
        <v>-22218406.449999999</v>
      </c>
      <c r="U17" s="75">
        <f>U15+U16</f>
        <v>-12101081.107292006</v>
      </c>
      <c r="V17" s="75">
        <f>V15+V16</f>
        <v>-11783194.89270799</v>
      </c>
      <c r="W17" s="185">
        <f>W15+W16</f>
        <v>-9862422</v>
      </c>
    </row>
    <row r="18" spans="1:23" ht="14.7" customHeight="1">
      <c r="A18" s="73"/>
      <c r="B18" s="73"/>
      <c r="C18" s="73"/>
      <c r="D18" s="73"/>
      <c r="E18" s="60"/>
      <c r="F18" s="60"/>
      <c r="G18" s="60"/>
      <c r="H18" s="60"/>
      <c r="I18" s="60"/>
      <c r="J18" s="60"/>
      <c r="K18" s="60"/>
      <c r="L18" s="60"/>
      <c r="M18" s="60"/>
      <c r="N18" s="60"/>
      <c r="O18" s="60"/>
      <c r="P18" s="60"/>
      <c r="Q18" s="60"/>
      <c r="R18" s="60"/>
      <c r="S18" s="60"/>
      <c r="T18" s="60"/>
      <c r="U18" s="60"/>
      <c r="V18" s="60"/>
      <c r="W18" s="182"/>
    </row>
    <row r="19" spans="1:23" ht="14.7" customHeight="1">
      <c r="A19" s="20" t="s">
        <v>27</v>
      </c>
      <c r="B19" s="20"/>
      <c r="C19" s="20"/>
      <c r="D19" s="20"/>
      <c r="E19" s="60"/>
      <c r="F19" s="60"/>
      <c r="G19" s="60"/>
      <c r="H19" s="60"/>
      <c r="I19" s="60"/>
      <c r="J19" s="60"/>
      <c r="K19" s="60"/>
      <c r="L19" s="60"/>
      <c r="M19" s="60"/>
      <c r="N19" s="60"/>
      <c r="O19" s="60"/>
      <c r="P19" s="60"/>
      <c r="Q19" s="60"/>
      <c r="R19" s="60"/>
      <c r="S19" s="60"/>
      <c r="T19" s="60"/>
      <c r="U19" s="60"/>
      <c r="V19" s="60"/>
      <c r="W19" s="182"/>
    </row>
    <row r="20" spans="1:23" ht="14.7" customHeight="1">
      <c r="A20" s="25" t="s">
        <v>82</v>
      </c>
      <c r="B20" s="25"/>
      <c r="C20" s="60">
        <v>0</v>
      </c>
      <c r="D20" s="60">
        <v>-15804645.925341625</v>
      </c>
      <c r="E20" s="60">
        <v>-8940834.7695779018</v>
      </c>
      <c r="F20" s="60">
        <v>-11722663.71089451</v>
      </c>
      <c r="G20" s="60">
        <v>-10722004.792747965</v>
      </c>
      <c r="H20" s="60">
        <v>-11573194.207252035</v>
      </c>
      <c r="I20" s="60">
        <v>-9539245.053706238</v>
      </c>
      <c r="J20" s="60">
        <v>-16712367.65375811</v>
      </c>
      <c r="K20" s="60">
        <v>-12137691.229616201</v>
      </c>
      <c r="L20" s="60">
        <v>-11238784.395428015</v>
      </c>
      <c r="M20" s="60">
        <v>-12760728.480993081</v>
      </c>
      <c r="N20" s="60">
        <v>-21973150.930496462</v>
      </c>
      <c r="O20" s="60">
        <v>-14814679</v>
      </c>
      <c r="P20" s="60">
        <v>-14210195.239999998</v>
      </c>
      <c r="Q20" s="60">
        <v>-12528517.570000004</v>
      </c>
      <c r="R20" s="60">
        <v>-20396698.321260199</v>
      </c>
      <c r="S20" s="60">
        <v>-15543375.996241212</v>
      </c>
      <c r="T20" s="60">
        <v>-15927775.94295685</v>
      </c>
      <c r="U20" s="60">
        <v>-16354555.807279252</v>
      </c>
      <c r="V20" s="60">
        <v>-23817437.843497463</v>
      </c>
      <c r="W20" s="182">
        <v>-17450179.367190357</v>
      </c>
    </row>
    <row r="21" spans="1:23" ht="14.7" customHeight="1">
      <c r="A21" s="25" t="s">
        <v>160</v>
      </c>
      <c r="B21" s="25"/>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352000000</v>
      </c>
      <c r="T21" s="60">
        <v>0</v>
      </c>
      <c r="U21" s="60">
        <v>0</v>
      </c>
      <c r="V21" s="60">
        <v>0</v>
      </c>
      <c r="W21" s="182">
        <v>0</v>
      </c>
    </row>
    <row r="22" spans="1:23" ht="14.7" customHeight="1">
      <c r="A22" s="25" t="s">
        <v>28</v>
      </c>
      <c r="B22" s="25"/>
      <c r="C22" s="60">
        <v>0</v>
      </c>
      <c r="D22" s="60">
        <v>-855000</v>
      </c>
      <c r="E22" s="60">
        <v>0</v>
      </c>
      <c r="F22" s="60">
        <v>-10639999</v>
      </c>
      <c r="G22" s="60">
        <v>-9215000</v>
      </c>
      <c r="H22" s="60">
        <v>0</v>
      </c>
      <c r="I22" s="60">
        <v>0</v>
      </c>
      <c r="J22" s="60">
        <v>-13226519.33701653</v>
      </c>
      <c r="K22" s="60">
        <v>-4093922</v>
      </c>
      <c r="L22" s="60">
        <v>-3883977.9005524796</v>
      </c>
      <c r="M22" s="60">
        <v>-18899349.205497295</v>
      </c>
      <c r="N22" s="60">
        <v>0</v>
      </c>
      <c r="O22" s="60">
        <v>0</v>
      </c>
      <c r="P22" s="60">
        <v>0</v>
      </c>
      <c r="Q22" s="60">
        <v>0</v>
      </c>
      <c r="R22" s="60">
        <v>0</v>
      </c>
      <c r="S22" s="60">
        <v>0</v>
      </c>
      <c r="T22" s="60">
        <v>0</v>
      </c>
      <c r="U22" s="60">
        <v>0</v>
      </c>
      <c r="V22" s="60">
        <v>0</v>
      </c>
      <c r="W22" s="182">
        <v>0</v>
      </c>
    </row>
    <row r="23" spans="1:23" ht="14.7" customHeight="1">
      <c r="A23" s="25" t="s">
        <v>123</v>
      </c>
      <c r="B23" s="76"/>
      <c r="C23" s="60">
        <v>0</v>
      </c>
      <c r="D23" s="60">
        <v>1979155361</v>
      </c>
      <c r="E23" s="60">
        <v>940284</v>
      </c>
      <c r="F23" s="60">
        <v>1458928</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182">
        <v>0</v>
      </c>
    </row>
    <row r="24" spans="1:23" ht="14.7" customHeight="1">
      <c r="A24" s="25" t="s">
        <v>162</v>
      </c>
      <c r="B24" s="76"/>
      <c r="C24" s="60">
        <v>-1660823.29</v>
      </c>
      <c r="D24" s="60">
        <v>-1895920740.8648</v>
      </c>
      <c r="E24" s="60">
        <v>0</v>
      </c>
      <c r="F24" s="60">
        <v>0</v>
      </c>
      <c r="G24" s="60">
        <v>0</v>
      </c>
      <c r="H24" s="60">
        <v>0</v>
      </c>
      <c r="I24" s="60">
        <v>0</v>
      </c>
      <c r="J24" s="60">
        <v>0</v>
      </c>
      <c r="K24" s="60">
        <v>0</v>
      </c>
      <c r="L24" s="60">
        <v>0</v>
      </c>
      <c r="M24" s="60">
        <v>0</v>
      </c>
      <c r="N24" s="60">
        <v>0</v>
      </c>
      <c r="O24" s="60">
        <v>0</v>
      </c>
      <c r="P24" s="60">
        <v>0</v>
      </c>
      <c r="Q24" s="60">
        <v>0</v>
      </c>
      <c r="R24" s="60">
        <v>0</v>
      </c>
      <c r="S24" s="60">
        <v>1200000000</v>
      </c>
      <c r="T24" s="60">
        <v>0</v>
      </c>
      <c r="U24" s="60">
        <v>0</v>
      </c>
      <c r="V24" s="60">
        <v>0</v>
      </c>
      <c r="W24" s="182">
        <v>0</v>
      </c>
    </row>
    <row r="25" spans="1:23" ht="14.7" customHeight="1">
      <c r="A25" s="25" t="s">
        <v>164</v>
      </c>
      <c r="B25" s="76"/>
      <c r="C25" s="60">
        <v>0</v>
      </c>
      <c r="D25" s="60">
        <v>0</v>
      </c>
      <c r="E25" s="60">
        <v>0</v>
      </c>
      <c r="F25" s="60">
        <v>3.8184225559234619E-8</v>
      </c>
      <c r="G25" s="60">
        <v>3.8184225559234619E-8</v>
      </c>
      <c r="H25" s="60">
        <v>-3.8184225559234619E-8</v>
      </c>
      <c r="I25" s="60">
        <v>0</v>
      </c>
      <c r="J25" s="60">
        <v>0</v>
      </c>
      <c r="K25" s="60">
        <v>0</v>
      </c>
      <c r="L25" s="60">
        <v>0</v>
      </c>
      <c r="M25" s="60">
        <v>0</v>
      </c>
      <c r="N25" s="60">
        <v>0</v>
      </c>
      <c r="O25" s="60">
        <v>0</v>
      </c>
      <c r="P25" s="60">
        <v>0</v>
      </c>
      <c r="Q25" s="60">
        <v>0</v>
      </c>
      <c r="R25" s="60">
        <v>0</v>
      </c>
      <c r="S25" s="60">
        <v>-2020000000</v>
      </c>
      <c r="T25" s="60">
        <v>0</v>
      </c>
      <c r="U25" s="60">
        <v>0</v>
      </c>
      <c r="V25" s="60">
        <v>0</v>
      </c>
      <c r="W25" s="182">
        <v>0</v>
      </c>
    </row>
    <row r="26" spans="1:23" ht="14.7" customHeight="1">
      <c r="A26" s="4" t="s">
        <v>163</v>
      </c>
      <c r="B26" s="76"/>
      <c r="C26" s="60">
        <v>0</v>
      </c>
      <c r="D26" s="60">
        <v>0</v>
      </c>
      <c r="E26" s="60">
        <v>0</v>
      </c>
      <c r="F26" s="60">
        <v>3.8184225559234619E-8</v>
      </c>
      <c r="G26" s="60">
        <v>3.8184225559234619E-8</v>
      </c>
      <c r="H26" s="60">
        <v>-3.8184225559234619E-8</v>
      </c>
      <c r="I26" s="60">
        <v>0</v>
      </c>
      <c r="J26" s="60">
        <v>0</v>
      </c>
      <c r="K26" s="60">
        <v>0</v>
      </c>
      <c r="L26" s="60">
        <v>0</v>
      </c>
      <c r="M26" s="60">
        <v>0</v>
      </c>
      <c r="N26" s="60">
        <v>-12500000</v>
      </c>
      <c r="O26" s="60">
        <v>-12500000</v>
      </c>
      <c r="P26" s="60">
        <v>-12500000</v>
      </c>
      <c r="Q26" s="60">
        <v>-12500000</v>
      </c>
      <c r="R26" s="60">
        <v>-12500000</v>
      </c>
      <c r="S26" s="60">
        <v>-1037500000</v>
      </c>
      <c r="T26" s="60">
        <v>0</v>
      </c>
      <c r="U26" s="60">
        <v>0</v>
      </c>
      <c r="V26" s="60">
        <v>0</v>
      </c>
      <c r="W26" s="182">
        <v>0</v>
      </c>
    </row>
    <row r="27" spans="1:23" ht="14.7" customHeight="1">
      <c r="A27" s="4" t="s">
        <v>161</v>
      </c>
      <c r="B27" s="76"/>
      <c r="C27" s="60">
        <v>0</v>
      </c>
      <c r="D27" s="60">
        <v>0</v>
      </c>
      <c r="E27" s="60">
        <v>0</v>
      </c>
      <c r="F27" s="60">
        <v>3.8184225559234619E-8</v>
      </c>
      <c r="G27" s="60">
        <v>3.8184225559234619E-8</v>
      </c>
      <c r="H27" s="60">
        <v>-3.8184225559234619E-8</v>
      </c>
      <c r="I27" s="60">
        <v>0</v>
      </c>
      <c r="J27" s="60">
        <v>0</v>
      </c>
      <c r="K27" s="60">
        <v>0</v>
      </c>
      <c r="L27" s="60">
        <v>0</v>
      </c>
      <c r="M27" s="60">
        <v>600000000</v>
      </c>
      <c r="N27" s="60">
        <v>0</v>
      </c>
      <c r="O27" s="60">
        <v>0</v>
      </c>
      <c r="P27" s="60">
        <v>0</v>
      </c>
      <c r="Q27" s="60">
        <v>0</v>
      </c>
      <c r="R27" s="60">
        <v>0</v>
      </c>
      <c r="S27" s="60">
        <v>1600000000</v>
      </c>
      <c r="T27" s="60">
        <v>0</v>
      </c>
      <c r="U27" s="60">
        <v>0</v>
      </c>
      <c r="V27" s="60">
        <v>0</v>
      </c>
      <c r="W27" s="182">
        <v>0</v>
      </c>
    </row>
    <row r="28" spans="1:23" ht="14.7" customHeight="1">
      <c r="A28" s="25" t="s">
        <v>124</v>
      </c>
      <c r="B28" s="76"/>
      <c r="C28" s="60">
        <v>-65347000</v>
      </c>
      <c r="D28" s="60">
        <v>27848707.829999998</v>
      </c>
      <c r="E28" s="60">
        <v>6451537.1700000018</v>
      </c>
      <c r="F28" s="60">
        <v>-80831245</v>
      </c>
      <c r="G28" s="60">
        <v>0</v>
      </c>
      <c r="H28" s="60">
        <v>0</v>
      </c>
      <c r="I28" s="60">
        <v>0</v>
      </c>
      <c r="J28" s="60">
        <v>0</v>
      </c>
      <c r="K28" s="60">
        <v>0</v>
      </c>
      <c r="L28" s="60">
        <v>0</v>
      </c>
      <c r="M28" s="4">
        <v>0</v>
      </c>
      <c r="N28" s="60">
        <v>0</v>
      </c>
      <c r="O28" s="60">
        <v>0</v>
      </c>
      <c r="P28" s="60">
        <v>0</v>
      </c>
      <c r="Q28" s="60">
        <v>0</v>
      </c>
      <c r="R28" s="60">
        <v>0</v>
      </c>
      <c r="S28" s="60">
        <v>0</v>
      </c>
      <c r="T28" s="60">
        <v>0</v>
      </c>
      <c r="U28" s="60">
        <v>0</v>
      </c>
      <c r="V28" s="60">
        <v>0</v>
      </c>
      <c r="W28" s="182">
        <v>0</v>
      </c>
    </row>
    <row r="29" spans="1:23" ht="14.7" customHeight="1">
      <c r="A29" s="25" t="s">
        <v>150</v>
      </c>
      <c r="B29" s="76"/>
      <c r="C29" s="60">
        <v>0</v>
      </c>
      <c r="D29" s="60">
        <v>0</v>
      </c>
      <c r="E29" s="60">
        <v>0</v>
      </c>
      <c r="F29" s="60">
        <v>0</v>
      </c>
      <c r="G29" s="60">
        <v>0</v>
      </c>
      <c r="H29" s="60">
        <v>0</v>
      </c>
      <c r="I29" s="60">
        <v>0</v>
      </c>
      <c r="J29" s="60">
        <v>0</v>
      </c>
      <c r="K29" s="60">
        <v>0</v>
      </c>
      <c r="L29" s="60">
        <v>0</v>
      </c>
      <c r="M29" s="60">
        <v>-741000000</v>
      </c>
      <c r="N29" s="60">
        <v>0</v>
      </c>
      <c r="O29" s="60">
        <v>0</v>
      </c>
      <c r="P29" s="60">
        <v>0</v>
      </c>
      <c r="Q29" s="60">
        <v>0</v>
      </c>
      <c r="R29" s="60">
        <v>0</v>
      </c>
      <c r="S29" s="60">
        <v>0</v>
      </c>
      <c r="T29" s="60">
        <v>0</v>
      </c>
      <c r="U29" s="60">
        <v>0</v>
      </c>
      <c r="V29" s="60">
        <v>0</v>
      </c>
      <c r="W29" s="182">
        <v>0</v>
      </c>
    </row>
    <row r="30" spans="1:23" ht="14.7" customHeight="1" thickBot="1">
      <c r="A30" s="24" t="s">
        <v>138</v>
      </c>
      <c r="B30" s="24"/>
      <c r="C30" s="66">
        <f>SUM(C24:C28)</f>
        <v>-67007823.289999999</v>
      </c>
      <c r="D30" s="66">
        <v>94423682.039858416</v>
      </c>
      <c r="E30" s="75">
        <v>-1549013.5995779485</v>
      </c>
      <c r="F30" s="75">
        <v>-101734979.71089435</v>
      </c>
      <c r="G30" s="75">
        <v>-19937004.792747967</v>
      </c>
      <c r="H30" s="75">
        <v>-11573194.207252074</v>
      </c>
      <c r="I30" s="75">
        <v>-9539245.053706238</v>
      </c>
      <c r="J30" s="75">
        <v>-29938886.990774594</v>
      </c>
      <c r="K30" s="75">
        <v>-16231613.229616201</v>
      </c>
      <c r="L30" s="75">
        <v>-15122762.295980494</v>
      </c>
      <c r="M30" s="75">
        <f>SUM(M20:M29)</f>
        <v>-172660077.68649042</v>
      </c>
      <c r="N30" s="75">
        <f>SUM(N20:N29)</f>
        <v>-34473150.930496462</v>
      </c>
      <c r="O30" s="75">
        <f>SUM(O20:O29)</f>
        <v>-27314679</v>
      </c>
      <c r="P30" s="75">
        <v>-26710195.239999998</v>
      </c>
      <c r="Q30" s="75">
        <f>SUM(Q20:Q29)</f>
        <v>-25028517.570000004</v>
      </c>
      <c r="R30" s="75">
        <v>-32896698.321260199</v>
      </c>
      <c r="S30" s="75">
        <f>SUM(S20:S29)</f>
        <v>78956624.003758907</v>
      </c>
      <c r="T30" s="75">
        <f>SUM(T20:T29)</f>
        <v>-15927775.94295685</v>
      </c>
      <c r="U30" s="75">
        <f>SUM(U20:U29)</f>
        <v>-16354555.807279252</v>
      </c>
      <c r="V30" s="75">
        <f>SUM(V20:V29)</f>
        <v>-23817437.843497463</v>
      </c>
      <c r="W30" s="185">
        <f>SUM(W20:W29)</f>
        <v>-17450179.367190357</v>
      </c>
    </row>
    <row r="31" spans="1:23" ht="14.7" customHeight="1">
      <c r="A31" s="49"/>
      <c r="B31" s="49"/>
      <c r="C31" s="49"/>
      <c r="D31" s="49"/>
      <c r="E31" s="60"/>
      <c r="F31" s="60"/>
      <c r="G31" s="60"/>
      <c r="H31" s="60"/>
      <c r="I31" s="60"/>
      <c r="J31" s="60"/>
      <c r="K31" s="60"/>
      <c r="L31" s="60"/>
      <c r="M31" s="60"/>
      <c r="N31" s="60"/>
      <c r="O31" s="60"/>
      <c r="P31" s="60"/>
      <c r="Q31" s="60"/>
      <c r="R31" s="60"/>
      <c r="S31" s="60"/>
      <c r="T31" s="60"/>
      <c r="U31" s="60"/>
      <c r="V31" s="60"/>
      <c r="W31" s="182"/>
    </row>
    <row r="32" spans="1:23">
      <c r="A32" s="20" t="s">
        <v>125</v>
      </c>
      <c r="B32" s="20"/>
      <c r="C32" s="60">
        <v>-39285670.742624596</v>
      </c>
      <c r="D32" s="60">
        <v>209439438.10084051</v>
      </c>
      <c r="E32" s="60">
        <v>28430998.576708972</v>
      </c>
      <c r="F32" s="60">
        <v>1401982.8765003234</v>
      </c>
      <c r="G32" s="60">
        <v>32411474.721452497</v>
      </c>
      <c r="H32" s="60">
        <v>68032897.565332472</v>
      </c>
      <c r="I32" s="60">
        <v>2475775.6706909314</v>
      </c>
      <c r="J32" s="60">
        <v>38876400.353833742</v>
      </c>
      <c r="K32" s="60">
        <v>-64612617.938300267</v>
      </c>
      <c r="L32" s="60">
        <v>49600696.729417846</v>
      </c>
      <c r="M32" s="60">
        <f>M30+M17+M12</f>
        <v>-148113611.51745695</v>
      </c>
      <c r="N32" s="60">
        <f>N30+N17+N12</f>
        <v>55805317.925365865</v>
      </c>
      <c r="O32" s="60">
        <f>O30+O17+O12</f>
        <v>19635278.292475596</v>
      </c>
      <c r="P32" s="60">
        <v>37902120.271762595</v>
      </c>
      <c r="Q32" s="60">
        <v>-28288689.401573986</v>
      </c>
      <c r="R32" s="60">
        <v>54004159.237364247</v>
      </c>
      <c r="S32" s="60">
        <f>S30+S17+S12</f>
        <v>89878602.274797723</v>
      </c>
      <c r="T32" s="60">
        <f>T30+T17+T12</f>
        <v>132435444.48026705</v>
      </c>
      <c r="U32" s="60">
        <f>U30+U17+U12</f>
        <v>65949479.741470262</v>
      </c>
      <c r="V32" s="60">
        <f>V30+V17+V12</f>
        <v>119311954.48082051</v>
      </c>
      <c r="W32" s="182">
        <f>W30+W17+W12</f>
        <v>31439518.614706766</v>
      </c>
    </row>
    <row r="33" spans="1:23" ht="14.7" customHeight="1">
      <c r="A33" s="25" t="s">
        <v>83</v>
      </c>
      <c r="B33" s="25"/>
      <c r="C33" s="60">
        <v>0</v>
      </c>
      <c r="D33" s="60">
        <v>0</v>
      </c>
      <c r="E33" s="60">
        <v>0</v>
      </c>
      <c r="F33" s="60">
        <v>5221506.8446959257</v>
      </c>
      <c r="G33" s="60">
        <v>-1005828.5900000015</v>
      </c>
      <c r="H33" s="88">
        <v>4841347.9100000039</v>
      </c>
      <c r="I33" s="88">
        <v>2465712.8299999926</v>
      </c>
      <c r="J33" s="60">
        <v>-6277506.8999999901</v>
      </c>
      <c r="K33" s="60">
        <v>2383631.2299999958</v>
      </c>
      <c r="L33" s="60">
        <v>-1541437.4799999958</v>
      </c>
      <c r="M33" s="60">
        <v>4908938.25</v>
      </c>
      <c r="N33" s="60">
        <v>-2971568.83</v>
      </c>
      <c r="O33" s="60">
        <v>-1766719.5399999984</v>
      </c>
      <c r="P33" s="60">
        <v>-12669901.620000001</v>
      </c>
      <c r="Q33" s="60">
        <v>1343947.1599999995</v>
      </c>
      <c r="R33" s="60">
        <v>8635216.6900000013</v>
      </c>
      <c r="S33" s="60">
        <v>9473622.5399999991</v>
      </c>
      <c r="T33" s="60">
        <v>-9948970.7899999991</v>
      </c>
      <c r="U33" s="60">
        <v>524288.1099999994</v>
      </c>
      <c r="V33" s="60">
        <v>-1189137.6040000953</v>
      </c>
      <c r="W33" s="182">
        <v>-1925663</v>
      </c>
    </row>
    <row r="34" spans="1:23" ht="14.7" customHeight="1">
      <c r="A34" s="25" t="s">
        <v>126</v>
      </c>
      <c r="B34" s="25"/>
      <c r="C34" s="60">
        <v>107595465.63529199</v>
      </c>
      <c r="D34" s="60">
        <v>68309794.892667398</v>
      </c>
      <c r="E34" s="60">
        <f>D35</f>
        <v>277749232.99350792</v>
      </c>
      <c r="F34" s="60">
        <v>306180231.57021689</v>
      </c>
      <c r="G34" s="60">
        <v>312803721.29141313</v>
      </c>
      <c r="H34" s="60">
        <v>344209367.42286563</v>
      </c>
      <c r="I34" s="60">
        <v>417083612.89819813</v>
      </c>
      <c r="J34" s="60">
        <v>422025101.39888901</v>
      </c>
      <c r="K34" s="60">
        <v>454623995.34939289</v>
      </c>
      <c r="L34" s="60">
        <v>392395008.6410926</v>
      </c>
      <c r="M34" s="60">
        <f>L35</f>
        <v>440454267.89051044</v>
      </c>
      <c r="N34" s="60">
        <f>M35</f>
        <v>297249594.62305349</v>
      </c>
      <c r="O34" s="60">
        <f>N35</f>
        <v>350083343.71841937</v>
      </c>
      <c r="P34" s="60">
        <v>367951902.47089499</v>
      </c>
      <c r="Q34" s="60">
        <f>P35</f>
        <v>393184121.1226576</v>
      </c>
      <c r="R34" s="60">
        <v>366239378.88108361</v>
      </c>
      <c r="S34" s="60">
        <f>R35</f>
        <v>428878754.80844784</v>
      </c>
      <c r="T34" s="60">
        <f>S35</f>
        <v>528230979.6232456</v>
      </c>
      <c r="U34" s="60">
        <f>T35</f>
        <v>650717453.31351268</v>
      </c>
      <c r="V34" s="60">
        <f>U35</f>
        <v>717191221.16498291</v>
      </c>
      <c r="W34" s="182">
        <f>V35</f>
        <v>835314038.04180336</v>
      </c>
    </row>
    <row r="35" spans="1:23" ht="14.7" customHeight="1" thickBot="1">
      <c r="A35" s="24" t="s">
        <v>139</v>
      </c>
      <c r="B35" s="24"/>
      <c r="C35" s="66">
        <f>SUM(C32:C34)</f>
        <v>68309794.892667398</v>
      </c>
      <c r="D35" s="66">
        <v>277749232.99350792</v>
      </c>
      <c r="E35" s="75">
        <f>SUM(E32:E34)</f>
        <v>306180231.57021689</v>
      </c>
      <c r="F35" s="75">
        <v>312803721.29141313</v>
      </c>
      <c r="G35" s="75">
        <v>344209367.42286563</v>
      </c>
      <c r="H35" s="75">
        <f>SUM(H32:H34)</f>
        <v>417083612.89819813</v>
      </c>
      <c r="I35" s="75">
        <v>422025101.39888901</v>
      </c>
      <c r="J35" s="75">
        <v>454623994.85272276</v>
      </c>
      <c r="K35" s="75">
        <v>392395008.6410926</v>
      </c>
      <c r="L35" s="75">
        <v>440454267.89051044</v>
      </c>
      <c r="M35" s="75">
        <f>SUM(M32:M34)</f>
        <v>297249594.62305349</v>
      </c>
      <c r="N35" s="75">
        <f>SUM(N32:N34)</f>
        <v>350083343.71841937</v>
      </c>
      <c r="O35" s="75">
        <f>SUM(O32:O34)</f>
        <v>367951902.47089499</v>
      </c>
      <c r="P35" s="75">
        <v>393184121.1226576</v>
      </c>
      <c r="Q35" s="75">
        <f>SUM(Q32:Q34)</f>
        <v>366239378.88108361</v>
      </c>
      <c r="R35" s="75">
        <v>428878754.80844784</v>
      </c>
      <c r="S35" s="75">
        <f>SUM(S32:S34)</f>
        <v>528230979.6232456</v>
      </c>
      <c r="T35" s="75">
        <f>SUM(T32:T34)</f>
        <v>650717453.31351268</v>
      </c>
      <c r="U35" s="75">
        <f>SUM(U32:U34)</f>
        <v>717191221.16498291</v>
      </c>
      <c r="V35" s="75">
        <f>SUM(V32:V34)</f>
        <v>835314038.04180336</v>
      </c>
      <c r="W35" s="185">
        <f>SUM(W32:W34)</f>
        <v>864827893.65651011</v>
      </c>
    </row>
    <row r="36" spans="1:23" ht="14.7" customHeight="1">
      <c r="H36" s="77"/>
      <c r="I36" s="77"/>
      <c r="J36" s="7"/>
      <c r="K36" s="7"/>
      <c r="L36" s="7"/>
      <c r="O36" s="7"/>
      <c r="P36" s="7"/>
      <c r="Q36" s="7"/>
      <c r="R36" s="7"/>
      <c r="S36" s="7"/>
      <c r="T36" s="7"/>
      <c r="U36" s="7"/>
      <c r="V36" s="7"/>
      <c r="W36" s="161"/>
    </row>
    <row r="37" spans="1:23">
      <c r="A37" s="26" t="s">
        <v>127</v>
      </c>
      <c r="B37" s="26"/>
      <c r="C37" s="69">
        <v>12578678</v>
      </c>
      <c r="D37" s="69">
        <v>151656088</v>
      </c>
      <c r="E37" s="69">
        <v>138052633</v>
      </c>
      <c r="F37" s="69">
        <v>146103947</v>
      </c>
      <c r="G37" s="69">
        <v>137310227</v>
      </c>
      <c r="H37" s="86">
        <v>141680056</v>
      </c>
      <c r="I37" s="86">
        <v>139031357</v>
      </c>
      <c r="J37" s="86">
        <v>152314807</v>
      </c>
      <c r="K37" s="86">
        <v>141580560</v>
      </c>
      <c r="L37" s="86">
        <v>154883408</v>
      </c>
      <c r="M37" s="86">
        <v>141699061</v>
      </c>
      <c r="N37" s="86">
        <v>152970355.80000001</v>
      </c>
      <c r="O37" s="86">
        <v>152970355.80000001</v>
      </c>
      <c r="P37" s="86">
        <v>159274298</v>
      </c>
      <c r="Q37" s="86">
        <v>141415662</v>
      </c>
      <c r="R37" s="86">
        <v>149299431</v>
      </c>
      <c r="S37" s="86">
        <v>15268737</v>
      </c>
      <c r="T37" s="86">
        <v>15268737</v>
      </c>
      <c r="U37" s="86">
        <v>15200533</v>
      </c>
      <c r="V37" s="86">
        <v>21932104</v>
      </c>
      <c r="W37" s="189">
        <v>13776631</v>
      </c>
    </row>
    <row r="38" spans="1:23">
      <c r="A38" s="26" t="s">
        <v>152</v>
      </c>
      <c r="B38" s="26"/>
      <c r="C38" s="69">
        <f>C35-C37</f>
        <v>55731116.892667398</v>
      </c>
      <c r="D38" s="69">
        <v>126093144.99350792</v>
      </c>
      <c r="E38" s="69">
        <v>168127598.57021689</v>
      </c>
      <c r="F38" s="69">
        <v>166699774.29141301</v>
      </c>
      <c r="G38" s="69">
        <v>206899140.42286563</v>
      </c>
      <c r="H38" s="86">
        <v>275403556.89819813</v>
      </c>
      <c r="I38" s="86">
        <v>282993744.39888901</v>
      </c>
      <c r="J38" s="86">
        <v>302309188.34939289</v>
      </c>
      <c r="K38" s="86">
        <v>250814448.6410926</v>
      </c>
      <c r="L38" s="86">
        <v>285570859.89051044</v>
      </c>
      <c r="M38" s="86">
        <v>155550533.62305361</v>
      </c>
      <c r="N38" s="86">
        <v>197112987.91841936</v>
      </c>
      <c r="O38" s="86">
        <f>O35-O37</f>
        <v>214981546.67089498</v>
      </c>
      <c r="P38" s="86">
        <v>233909823.1226576</v>
      </c>
      <c r="Q38" s="86">
        <v>224823716.88108361</v>
      </c>
      <c r="R38" s="86">
        <v>279579323.80844784</v>
      </c>
      <c r="S38" s="86">
        <f>S35-S37</f>
        <v>512962242.6232456</v>
      </c>
      <c r="T38" s="86">
        <f>T35-T37</f>
        <v>635448716.31351268</v>
      </c>
      <c r="U38" s="86">
        <f>U35-U37</f>
        <v>701990688.16498291</v>
      </c>
      <c r="V38" s="86">
        <f>V35-V37</f>
        <v>813381934.04180336</v>
      </c>
      <c r="W38" s="189">
        <v>851051261.92816997</v>
      </c>
    </row>
    <row r="39" spans="1:23">
      <c r="C39" s="88"/>
      <c r="D39" s="88"/>
      <c r="E39" s="88"/>
      <c r="F39" s="88"/>
      <c r="G39" s="88"/>
      <c r="H39" s="88"/>
      <c r="I39" s="88"/>
      <c r="J39" s="88"/>
      <c r="K39" s="88"/>
      <c r="L39" s="88"/>
      <c r="M39" s="88"/>
      <c r="N39" s="88"/>
      <c r="O39" s="88"/>
      <c r="P39" s="88"/>
      <c r="Q39" s="88"/>
      <c r="W39" s="88"/>
    </row>
    <row r="40" spans="1:23">
      <c r="A40" s="205" t="s">
        <v>183</v>
      </c>
      <c r="B40" s="205"/>
      <c r="C40" s="205"/>
      <c r="D40" s="205"/>
      <c r="E40" s="205"/>
      <c r="F40" s="205"/>
      <c r="G40" s="205"/>
      <c r="H40" s="205"/>
      <c r="I40" s="205"/>
      <c r="J40" s="205"/>
      <c r="K40" s="205"/>
      <c r="L40" s="205"/>
      <c r="M40" s="205"/>
      <c r="N40" s="205"/>
      <c r="O40" s="205"/>
      <c r="P40" s="205"/>
    </row>
  </sheetData>
  <mergeCells count="2">
    <mergeCell ref="A1:H1"/>
    <mergeCell ref="A40:P40"/>
  </mergeCells>
  <phoneticPr fontId="52" type="noConversion"/>
  <pageMargins left="0.7" right="0.7" top="0.75" bottom="0.75" header="0.3" footer="0.3"/>
  <pageSetup paperSize="9"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W46"/>
  <sheetViews>
    <sheetView zoomScale="90" zoomScaleNormal="90" workbookViewId="0">
      <pane xSplit="2" ySplit="3" topLeftCell="K4" activePane="bottomRight" state="frozen"/>
      <selection pane="topRight"/>
      <selection pane="bottomLeft"/>
      <selection pane="bottomRight" sqref="A1:H1"/>
    </sheetView>
  </sheetViews>
  <sheetFormatPr baseColWidth="10" defaultColWidth="11.5546875" defaultRowHeight="14.4"/>
  <cols>
    <col min="1" max="1" width="40.109375" style="4" customWidth="1"/>
    <col min="2" max="2" width="16" style="4" hidden="1" customWidth="1"/>
    <col min="3" max="8" width="8.6640625" style="4" bestFit="1" customWidth="1"/>
    <col min="9" max="11" width="9.88671875" style="4" bestFit="1" customWidth="1"/>
    <col min="12" max="23" width="11.6640625" style="4" customWidth="1"/>
    <col min="24" max="16384" width="11.5546875" style="4"/>
  </cols>
  <sheetData>
    <row r="1" spans="1:23" ht="28.8">
      <c r="A1" s="204" t="s">
        <v>114</v>
      </c>
      <c r="B1" s="204"/>
      <c r="C1" s="204"/>
      <c r="D1" s="204"/>
      <c r="E1" s="204"/>
      <c r="F1" s="204"/>
      <c r="G1" s="204"/>
      <c r="H1" s="204"/>
      <c r="I1" s="2"/>
      <c r="J1" s="2"/>
      <c r="K1" s="2"/>
      <c r="L1" s="2"/>
    </row>
    <row r="2" spans="1:23">
      <c r="B2" s="206"/>
      <c r="C2" s="206"/>
      <c r="D2" s="206"/>
      <c r="E2" s="206"/>
      <c r="F2" s="1"/>
      <c r="G2" s="1"/>
    </row>
    <row r="3" spans="1:23">
      <c r="A3" s="3" t="s">
        <v>81</v>
      </c>
      <c r="B3" s="6"/>
      <c r="C3" s="56" t="s">
        <v>79</v>
      </c>
      <c r="D3" s="56" t="s">
        <v>62</v>
      </c>
      <c r="E3" s="56" t="s">
        <v>61</v>
      </c>
      <c r="F3" s="56" t="s">
        <v>134</v>
      </c>
      <c r="G3" s="56" t="s">
        <v>135</v>
      </c>
      <c r="H3" s="56" t="s">
        <v>140</v>
      </c>
      <c r="I3" s="56" t="s">
        <v>141</v>
      </c>
      <c r="J3" s="56" t="s">
        <v>145</v>
      </c>
      <c r="K3" s="56" t="s">
        <v>147</v>
      </c>
      <c r="L3" s="56" t="s">
        <v>148</v>
      </c>
      <c r="M3" s="56" t="s">
        <v>149</v>
      </c>
      <c r="N3" s="56" t="s">
        <v>151</v>
      </c>
      <c r="O3" s="56" t="s">
        <v>153</v>
      </c>
      <c r="P3" s="56" t="s">
        <v>155</v>
      </c>
      <c r="Q3" s="56" t="s">
        <v>157</v>
      </c>
      <c r="R3" s="56" t="s">
        <v>158</v>
      </c>
      <c r="S3" s="56" t="s">
        <v>159</v>
      </c>
      <c r="T3" s="56" t="s">
        <v>165</v>
      </c>
      <c r="U3" s="56" t="s">
        <v>166</v>
      </c>
      <c r="V3" s="56" t="s">
        <v>167</v>
      </c>
      <c r="W3" s="124" t="s">
        <v>188</v>
      </c>
    </row>
    <row r="4" spans="1:23">
      <c r="A4" s="3" t="s">
        <v>41</v>
      </c>
      <c r="B4" s="13"/>
      <c r="C4" s="13"/>
      <c r="D4" s="13"/>
      <c r="E4" s="13"/>
      <c r="F4" s="13"/>
      <c r="G4" s="13"/>
      <c r="H4" s="7"/>
      <c r="I4" s="7"/>
      <c r="J4" s="77"/>
      <c r="K4" s="77"/>
      <c r="L4" s="77"/>
      <c r="M4" s="77"/>
      <c r="N4" s="77"/>
      <c r="O4" s="77"/>
      <c r="P4" s="77"/>
      <c r="Q4" s="77"/>
      <c r="R4" s="77"/>
      <c r="S4" s="7"/>
      <c r="T4" s="7"/>
      <c r="U4" s="7"/>
      <c r="V4" s="7"/>
      <c r="W4" s="161"/>
    </row>
    <row r="5" spans="1:23">
      <c r="A5" s="4" t="s">
        <v>42</v>
      </c>
      <c r="B5" s="17"/>
      <c r="C5" s="43">
        <v>639487955.79729211</v>
      </c>
      <c r="D5" s="43">
        <v>595280130.12965429</v>
      </c>
      <c r="E5" s="43">
        <v>494848632.04085296</v>
      </c>
      <c r="F5" s="43">
        <v>672782053.241539</v>
      </c>
      <c r="G5" s="43">
        <v>680542214.55403101</v>
      </c>
      <c r="H5" s="90">
        <v>467338267.6640991</v>
      </c>
      <c r="I5" s="90">
        <v>580903287.86564362</v>
      </c>
      <c r="J5" s="90">
        <v>810336188.96557224</v>
      </c>
      <c r="K5" s="90">
        <v>744483128.93912542</v>
      </c>
      <c r="L5" s="90">
        <v>792410975.62441933</v>
      </c>
      <c r="M5" s="90">
        <v>780549319.47524405</v>
      </c>
      <c r="N5" s="90">
        <v>849181423.95881891</v>
      </c>
      <c r="O5" s="90">
        <v>1105850699.1423657</v>
      </c>
      <c r="P5" s="90">
        <v>903071647.10903716</v>
      </c>
      <c r="Q5" s="90">
        <v>851253960.03026819</v>
      </c>
      <c r="R5" s="90">
        <v>785679279.86370134</v>
      </c>
      <c r="S5" s="90">
        <v>895777065.49776018</v>
      </c>
      <c r="T5" s="90">
        <v>744533184.92710578</v>
      </c>
      <c r="U5" s="90">
        <v>672105605.95031655</v>
      </c>
      <c r="V5" s="90">
        <v>829142155.89076817</v>
      </c>
      <c r="W5" s="162">
        <v>729931160.88116193</v>
      </c>
    </row>
    <row r="6" spans="1:23">
      <c r="A6" s="4" t="s">
        <v>51</v>
      </c>
      <c r="B6" s="17"/>
      <c r="C6" s="43">
        <v>110974814.275355</v>
      </c>
      <c r="D6" s="43">
        <v>135109608.00240302</v>
      </c>
      <c r="E6" s="43">
        <v>139638364.9374826</v>
      </c>
      <c r="F6" s="43">
        <v>165693714.34479681</v>
      </c>
      <c r="G6" s="43">
        <v>142555634.3030262</v>
      </c>
      <c r="H6" s="90">
        <v>130910311.83872479</v>
      </c>
      <c r="I6" s="90">
        <v>178025791.4856697</v>
      </c>
      <c r="J6" s="90">
        <v>220165989.82921928</v>
      </c>
      <c r="K6" s="90">
        <v>219051323.06881499</v>
      </c>
      <c r="L6" s="90">
        <v>204076567.03710181</v>
      </c>
      <c r="M6" s="90">
        <v>184734098.42577082</v>
      </c>
      <c r="N6" s="90">
        <v>242152043.72852564</v>
      </c>
      <c r="O6" s="90">
        <v>296938695.48098159</v>
      </c>
      <c r="P6" s="90">
        <v>265316076.63919675</v>
      </c>
      <c r="Q6" s="90">
        <v>218283212.52369702</v>
      </c>
      <c r="R6" s="90">
        <v>213738535.4626106</v>
      </c>
      <c r="S6" s="90">
        <v>165706092.2499187</v>
      </c>
      <c r="T6" s="90">
        <v>209934617.01115239</v>
      </c>
      <c r="U6" s="90">
        <v>224034647.8447361</v>
      </c>
      <c r="V6" s="90">
        <v>224872271.78983831</v>
      </c>
      <c r="W6" s="162">
        <v>182321428.01000401</v>
      </c>
    </row>
    <row r="7" spans="1:23">
      <c r="A7" s="4" t="s">
        <v>43</v>
      </c>
      <c r="B7" s="17"/>
      <c r="C7" s="43">
        <v>58086418.453656003</v>
      </c>
      <c r="D7" s="43">
        <v>38344098.720426992</v>
      </c>
      <c r="E7" s="43">
        <v>56325623.522782996</v>
      </c>
      <c r="F7" s="43">
        <v>62434290.400556996</v>
      </c>
      <c r="G7" s="43">
        <v>60711847.681170002</v>
      </c>
      <c r="H7" s="90">
        <v>46115664.810657993</v>
      </c>
      <c r="I7" s="90">
        <v>73415068.903534994</v>
      </c>
      <c r="J7" s="90">
        <v>90689089.478296027</v>
      </c>
      <c r="K7" s="90">
        <v>80277055.343045995</v>
      </c>
      <c r="L7" s="90">
        <v>62992663.084177002</v>
      </c>
      <c r="M7" s="90">
        <v>75202248.878643006</v>
      </c>
      <c r="N7" s="90">
        <v>82756714.708792955</v>
      </c>
      <c r="O7" s="90">
        <v>84690196.185351998</v>
      </c>
      <c r="P7" s="90">
        <v>64354662.154785007</v>
      </c>
      <c r="Q7" s="90">
        <v>62605125.288745999</v>
      </c>
      <c r="R7" s="90">
        <v>76371295.115696967</v>
      </c>
      <c r="S7" s="90">
        <v>73097764.285770997</v>
      </c>
      <c r="T7" s="90">
        <v>52499282.286710009</v>
      </c>
      <c r="U7" s="90">
        <v>57303283.51304099</v>
      </c>
      <c r="V7" s="90">
        <v>70000390.199239984</v>
      </c>
      <c r="W7" s="162">
        <v>61114078.924589999</v>
      </c>
    </row>
    <row r="8" spans="1:23" ht="15" thickBot="1">
      <c r="A8" s="9" t="s">
        <v>40</v>
      </c>
      <c r="B8" s="44"/>
      <c r="C8" s="39">
        <v>808549188.52630305</v>
      </c>
      <c r="D8" s="39">
        <v>768733836.85248435</v>
      </c>
      <c r="E8" s="39">
        <v>690812620.50111866</v>
      </c>
      <c r="F8" s="39">
        <v>900910057.98689282</v>
      </c>
      <c r="G8" s="39">
        <v>883809696.5382272</v>
      </c>
      <c r="H8" s="39">
        <v>644364244.31348181</v>
      </c>
      <c r="I8" s="39">
        <v>832344148.25484836</v>
      </c>
      <c r="J8" s="39">
        <v>1121191268.2730875</v>
      </c>
      <c r="K8" s="39">
        <v>1043811507.3509864</v>
      </c>
      <c r="L8" s="39">
        <v>1059480205.7456982</v>
      </c>
      <c r="M8" s="39">
        <v>1040485666.7796583</v>
      </c>
      <c r="N8" s="39">
        <f>SUM(N5:N7)</f>
        <v>1174090182.3961375</v>
      </c>
      <c r="O8" s="39">
        <v>1487479590.8086994</v>
      </c>
      <c r="P8" s="39">
        <v>1232742385.9030187</v>
      </c>
      <c r="Q8" s="39">
        <f>SUM(Q5:Q7)</f>
        <v>1132142297.8427112</v>
      </c>
      <c r="R8" s="39">
        <v>1075789110.442009</v>
      </c>
      <c r="S8" s="39">
        <f>SUM(S5:S7)</f>
        <v>1134580922.0334499</v>
      </c>
      <c r="T8" s="39">
        <f>SUM(T5:T7)</f>
        <v>1006967084.2249682</v>
      </c>
      <c r="U8" s="39">
        <f>SUM(U5:U7)</f>
        <v>953443537.30809367</v>
      </c>
      <c r="V8" s="39">
        <f>SUM(V5:V7)</f>
        <v>1124014817.8798466</v>
      </c>
      <c r="W8" s="163">
        <f>SUM(W5:W7)</f>
        <v>973366667.81575596</v>
      </c>
    </row>
    <row r="9" spans="1:23">
      <c r="A9" s="11"/>
      <c r="B9" s="19"/>
      <c r="J9" s="77"/>
      <c r="K9" s="77"/>
      <c r="L9" s="77"/>
      <c r="M9" s="77"/>
      <c r="N9" s="77"/>
      <c r="O9" s="77"/>
      <c r="P9" s="77"/>
      <c r="Q9" s="77"/>
      <c r="R9" s="77"/>
      <c r="S9" s="77"/>
      <c r="T9" s="77"/>
      <c r="U9" s="77"/>
      <c r="V9" s="159"/>
      <c r="W9" s="164"/>
    </row>
    <row r="10" spans="1:23">
      <c r="A10" s="3" t="s">
        <v>113</v>
      </c>
      <c r="B10" s="12"/>
      <c r="C10" s="14"/>
      <c r="D10" s="12"/>
      <c r="E10" s="12"/>
      <c r="F10" s="12"/>
      <c r="G10" s="12"/>
      <c r="J10" s="77"/>
      <c r="K10" s="77"/>
      <c r="L10" s="77"/>
      <c r="M10" s="77"/>
      <c r="N10" s="77"/>
      <c r="O10" s="77"/>
      <c r="P10" s="77"/>
      <c r="Q10" s="77"/>
      <c r="R10" s="77"/>
      <c r="S10" s="7"/>
      <c r="T10" s="7"/>
      <c r="U10" s="7"/>
      <c r="V10" s="7"/>
      <c r="W10" s="161"/>
    </row>
    <row r="11" spans="1:23">
      <c r="A11" s="4" t="s">
        <v>42</v>
      </c>
      <c r="B11" s="43"/>
      <c r="C11" s="43">
        <v>139194533.16261899</v>
      </c>
      <c r="D11" s="43">
        <v>109935618.42264101</v>
      </c>
      <c r="E11" s="43">
        <v>77928631.507218987</v>
      </c>
      <c r="F11" s="43">
        <v>106108327.03916004</v>
      </c>
      <c r="G11" s="43">
        <v>42061862.822713003</v>
      </c>
      <c r="H11" s="90">
        <v>125873536.71736301</v>
      </c>
      <c r="I11" s="90">
        <v>114499285.21633901</v>
      </c>
      <c r="J11" s="90">
        <v>219637399.15887302</v>
      </c>
      <c r="K11" s="90">
        <v>182696296.479348</v>
      </c>
      <c r="L11" s="90">
        <v>161836115.992553</v>
      </c>
      <c r="M11" s="90">
        <v>175820889.03510505</v>
      </c>
      <c r="N11" s="90">
        <v>127920875.481902</v>
      </c>
      <c r="O11" s="90">
        <v>243088993.39549297</v>
      </c>
      <c r="P11" s="90">
        <v>114879261.21157908</v>
      </c>
      <c r="Q11" s="90">
        <v>105853873.98486701</v>
      </c>
      <c r="R11" s="90">
        <v>74284751.039062083</v>
      </c>
      <c r="S11" s="90">
        <v>32192123.269323301</v>
      </c>
      <c r="T11" s="90">
        <v>30337182.973319001</v>
      </c>
      <c r="U11" s="90">
        <v>135958705.52630699</v>
      </c>
      <c r="V11" s="90">
        <v>123594371.77575064</v>
      </c>
      <c r="W11" s="162">
        <v>14560066.706431001</v>
      </c>
    </row>
    <row r="12" spans="1:23">
      <c r="A12" s="4" t="s">
        <v>51</v>
      </c>
      <c r="B12" s="43"/>
      <c r="C12" s="43">
        <v>24912371.269377597</v>
      </c>
      <c r="D12" s="43">
        <v>32226308.103595905</v>
      </c>
      <c r="E12" s="43">
        <v>27365285.532196</v>
      </c>
      <c r="F12" s="43">
        <v>31036346.029615901</v>
      </c>
      <c r="G12" s="43">
        <v>27372056.182377901</v>
      </c>
      <c r="H12" s="90">
        <v>24548488.2137977</v>
      </c>
      <c r="I12" s="90">
        <v>46592332.671836302</v>
      </c>
      <c r="J12" s="90">
        <v>51418811.502878278</v>
      </c>
      <c r="K12" s="90">
        <v>50354789.009502999</v>
      </c>
      <c r="L12" s="90">
        <v>44201451.807549097</v>
      </c>
      <c r="M12" s="90">
        <v>33654565.399594501</v>
      </c>
      <c r="N12" s="90">
        <v>49707350.213456012</v>
      </c>
      <c r="O12" s="90">
        <v>63199896.068163298</v>
      </c>
      <c r="P12" s="90">
        <v>57765557.586342208</v>
      </c>
      <c r="Q12" s="90">
        <v>34359530.380250372</v>
      </c>
      <c r="R12" s="90">
        <v>-9568515.8536777645</v>
      </c>
      <c r="S12" s="90">
        <v>19985140.997120399</v>
      </c>
      <c r="T12" s="90">
        <v>32767997.458020698</v>
      </c>
      <c r="U12" s="90">
        <v>31111179.399885293</v>
      </c>
      <c r="V12" s="90">
        <v>18125388.089305203</v>
      </c>
      <c r="W12" s="162">
        <v>21903743.727311298</v>
      </c>
    </row>
    <row r="13" spans="1:23">
      <c r="A13" s="4" t="s">
        <v>43</v>
      </c>
      <c r="B13" s="43"/>
      <c r="C13" s="43">
        <v>-2515515.6406780002</v>
      </c>
      <c r="D13" s="43">
        <v>-12829839.620221002</v>
      </c>
      <c r="E13" s="43">
        <v>5401634.3842140026</v>
      </c>
      <c r="F13" s="43">
        <v>3215142.4434619998</v>
      </c>
      <c r="G13" s="43">
        <v>4026853.7549069999</v>
      </c>
      <c r="H13" s="90">
        <v>1515826.7228610003</v>
      </c>
      <c r="I13" s="90">
        <v>5566879.0701089995</v>
      </c>
      <c r="J13" s="90">
        <v>6768777.2250450039</v>
      </c>
      <c r="K13" s="90">
        <v>3862090.6820419999</v>
      </c>
      <c r="L13" s="90">
        <v>-543874.01377100009</v>
      </c>
      <c r="M13" s="90">
        <v>7382478.8276340012</v>
      </c>
      <c r="N13" s="90">
        <v>-1218385.4000990004</v>
      </c>
      <c r="O13" s="90">
        <v>4151009.7004840001</v>
      </c>
      <c r="P13" s="90">
        <v>-4856441.8393290006</v>
      </c>
      <c r="Q13" s="90">
        <v>843458.11381200049</v>
      </c>
      <c r="R13" s="90">
        <v>-6911114.530971</v>
      </c>
      <c r="S13" s="90">
        <v>-3110902.9026890001</v>
      </c>
      <c r="T13" s="90">
        <v>1495092.2060600002</v>
      </c>
      <c r="U13" s="90">
        <v>7132664.0398929995</v>
      </c>
      <c r="V13" s="90">
        <v>2797681.9573730007</v>
      </c>
      <c r="W13" s="162">
        <v>2859233.551004</v>
      </c>
    </row>
    <row r="14" spans="1:23">
      <c r="A14" s="4" t="s">
        <v>115</v>
      </c>
      <c r="B14" s="43"/>
      <c r="C14" s="43">
        <v>-609280.73999988998</v>
      </c>
      <c r="D14" s="43">
        <v>-10184326.169999709</v>
      </c>
      <c r="E14" s="43">
        <v>1191509.4499995597</v>
      </c>
      <c r="F14" s="43">
        <v>-8090595.7737397924</v>
      </c>
      <c r="G14" s="43">
        <v>957109.72508899868</v>
      </c>
      <c r="H14" s="90">
        <v>-2063169.7250889987</v>
      </c>
      <c r="I14" s="90">
        <v>-1293641</v>
      </c>
      <c r="J14" s="90">
        <v>-896920</v>
      </c>
      <c r="K14" s="90">
        <v>-870125</v>
      </c>
      <c r="L14" s="90">
        <v>-481693.69999983907</v>
      </c>
      <c r="M14" s="90">
        <v>-355578.6100000001</v>
      </c>
      <c r="N14" s="90">
        <v>-660302.83999999985</v>
      </c>
      <c r="O14" s="90">
        <v>-840606.34</v>
      </c>
      <c r="P14" s="90">
        <v>-504790.66000000003</v>
      </c>
      <c r="Q14" s="90">
        <v>-257249.97000000009</v>
      </c>
      <c r="R14" s="90">
        <v>-485610.1100000398</v>
      </c>
      <c r="S14" s="90">
        <v>-906354</v>
      </c>
      <c r="T14" s="90">
        <v>-736683.7</v>
      </c>
      <c r="U14" s="90">
        <v>-527542.3600000001</v>
      </c>
      <c r="V14" s="90">
        <v>-1278615.2699999996</v>
      </c>
      <c r="W14" s="162">
        <v>-1793180.7</v>
      </c>
    </row>
    <row r="15" spans="1:23" ht="15" thickBot="1">
      <c r="A15" s="9" t="s">
        <v>40</v>
      </c>
      <c r="B15" s="39"/>
      <c r="C15" s="39">
        <f>SUM(C11:C14)</f>
        <v>160982108.05131871</v>
      </c>
      <c r="D15" s="39">
        <f>SUM(D11:D14)</f>
        <v>119147760.73601621</v>
      </c>
      <c r="E15" s="39">
        <f>SUM(E11:E14)</f>
        <v>111887060.87362854</v>
      </c>
      <c r="F15" s="39">
        <v>132269219.73849815</v>
      </c>
      <c r="G15" s="39">
        <v>74417882.485086903</v>
      </c>
      <c r="H15" s="39">
        <v>149874681.92893273</v>
      </c>
      <c r="I15" s="39">
        <v>165364855.95828432</v>
      </c>
      <c r="J15" s="39">
        <v>276928067.8867963</v>
      </c>
      <c r="K15" s="39">
        <v>236043051.17089301</v>
      </c>
      <c r="L15" s="39">
        <v>205012000.08633125</v>
      </c>
      <c r="M15" s="39">
        <v>216502354.65233356</v>
      </c>
      <c r="N15" s="39">
        <v>175749537.455259</v>
      </c>
      <c r="O15" s="39">
        <v>309599292.82414025</v>
      </c>
      <c r="P15" s="39">
        <v>167283586.2985923</v>
      </c>
      <c r="Q15" s="39">
        <f>SUM(Q11:Q14)</f>
        <v>140799612.50892937</v>
      </c>
      <c r="R15" s="39">
        <v>57319510.544413283</v>
      </c>
      <c r="S15" s="39">
        <f>SUM(S11:S14)</f>
        <v>48160007.363754697</v>
      </c>
      <c r="T15" s="39">
        <f>SUM(T11:T14)</f>
        <v>63863588.937399693</v>
      </c>
      <c r="U15" s="39">
        <f>SUM(U11:U14)</f>
        <v>173675006.60608527</v>
      </c>
      <c r="V15" s="39">
        <f>SUM(V11:V14)</f>
        <v>143238826.55242881</v>
      </c>
      <c r="W15" s="163">
        <f>SUM(W11:W14)</f>
        <v>37529863.284746297</v>
      </c>
    </row>
    <row r="16" spans="1:23">
      <c r="A16" s="5"/>
      <c r="B16" s="42"/>
      <c r="C16" s="42"/>
      <c r="D16" s="42"/>
      <c r="J16" s="7"/>
      <c r="K16" s="7"/>
      <c r="L16" s="7"/>
      <c r="M16" s="7"/>
      <c r="N16" s="7"/>
      <c r="O16" s="7"/>
      <c r="P16" s="7"/>
      <c r="Q16" s="7"/>
      <c r="R16" s="7"/>
      <c r="S16" s="7"/>
      <c r="T16" s="7"/>
      <c r="U16" s="7"/>
      <c r="V16" s="90"/>
      <c r="W16" s="162"/>
    </row>
    <row r="17" spans="1:23">
      <c r="A17" s="3" t="s">
        <v>0</v>
      </c>
      <c r="B17" s="12"/>
      <c r="C17" s="14"/>
      <c r="D17" s="12"/>
      <c r="E17" s="12"/>
      <c r="F17" s="12"/>
      <c r="J17" s="7"/>
      <c r="K17" s="7"/>
      <c r="L17" s="7"/>
      <c r="M17" s="7"/>
      <c r="N17" s="7"/>
      <c r="O17" s="77"/>
      <c r="P17" s="77"/>
      <c r="Q17" s="77"/>
      <c r="R17" s="77"/>
      <c r="S17" s="7"/>
      <c r="T17" s="7"/>
      <c r="U17" s="7"/>
      <c r="V17" s="7"/>
      <c r="W17" s="161"/>
    </row>
    <row r="18" spans="1:23">
      <c r="A18" s="4" t="s">
        <v>42</v>
      </c>
      <c r="B18" s="43"/>
      <c r="C18" s="43">
        <v>85493792.586989999</v>
      </c>
      <c r="D18" s="43">
        <v>55786546.917609006</v>
      </c>
      <c r="E18" s="43">
        <v>18815114.948947012</v>
      </c>
      <c r="F18" s="43">
        <v>48861593.095783949</v>
      </c>
      <c r="G18" s="43">
        <v>-13365058.717675475</v>
      </c>
      <c r="H18" s="90">
        <v>69574265.048351482</v>
      </c>
      <c r="I18" s="90">
        <v>60320055.768597588</v>
      </c>
      <c r="J18" s="90">
        <v>159578518.99026266</v>
      </c>
      <c r="K18" s="90">
        <v>129259915.63700475</v>
      </c>
      <c r="L18" s="90">
        <v>108822980.97959836</v>
      </c>
      <c r="M18" s="90">
        <v>115283316.33387455</v>
      </c>
      <c r="N18" s="90">
        <v>64116389.109148905</v>
      </c>
      <c r="O18" s="90">
        <v>188400437.38917682</v>
      </c>
      <c r="P18" s="90">
        <v>54839093.371784002</v>
      </c>
      <c r="Q18" s="90">
        <v>47982820.988141179</v>
      </c>
      <c r="R18" s="90">
        <v>14145588.205413401</v>
      </c>
      <c r="S18" s="90">
        <v>-23632022.780846398</v>
      </c>
      <c r="T18" s="90">
        <v>-26944775.842298701</v>
      </c>
      <c r="U18" s="90">
        <v>78167203.294319898</v>
      </c>
      <c r="V18" s="90">
        <v>63853258.8423094</v>
      </c>
      <c r="W18" s="162">
        <v>-40623425.259897195</v>
      </c>
    </row>
    <row r="19" spans="1:23">
      <c r="A19" s="4" t="s">
        <v>51</v>
      </c>
      <c r="B19" s="43"/>
      <c r="C19" s="43">
        <v>10179958.962641198</v>
      </c>
      <c r="D19" s="43">
        <v>16486307.298686299</v>
      </c>
      <c r="E19" s="43">
        <v>14138399.265129007</v>
      </c>
      <c r="F19" s="43">
        <v>8458858.9647461958</v>
      </c>
      <c r="G19" s="43">
        <v>10074334.888118308</v>
      </c>
      <c r="H19" s="90">
        <v>5639179.244278444</v>
      </c>
      <c r="I19" s="90">
        <v>28635813.475450847</v>
      </c>
      <c r="J19" s="90">
        <v>31031753.311284382</v>
      </c>
      <c r="K19" s="90">
        <v>30698087.359627727</v>
      </c>
      <c r="L19" s="90">
        <v>24762024.595975813</v>
      </c>
      <c r="M19" s="90">
        <v>9844116.6109897792</v>
      </c>
      <c r="N19" s="90">
        <v>27685205.736358058</v>
      </c>
      <c r="O19" s="90">
        <v>43008900.901019648</v>
      </c>
      <c r="P19" s="90">
        <v>37209922.780867368</v>
      </c>
      <c r="Q19" s="90">
        <v>13490733.470291957</v>
      </c>
      <c r="R19" s="90">
        <v>-31668933.564294204</v>
      </c>
      <c r="S19" s="90">
        <v>-2623341.2680363148</v>
      </c>
      <c r="T19" s="90">
        <v>10190006.616978649</v>
      </c>
      <c r="U19" s="90">
        <v>8659460.390055025</v>
      </c>
      <c r="V19" s="90">
        <v>-4526201.9455236997</v>
      </c>
      <c r="W19" s="162">
        <v>347217.34448334359</v>
      </c>
    </row>
    <row r="20" spans="1:23">
      <c r="A20" s="4" t="s">
        <v>43</v>
      </c>
      <c r="B20" s="43"/>
      <c r="C20" s="43">
        <v>-3329193.2706780001</v>
      </c>
      <c r="D20" s="43">
        <v>-13637225.430221001</v>
      </c>
      <c r="E20" s="43">
        <v>4596084.4842140004</v>
      </c>
      <c r="F20" s="43">
        <v>2369769.3834620006</v>
      </c>
      <c r="G20" s="43">
        <v>3406195.624907</v>
      </c>
      <c r="H20" s="90">
        <v>906471.55286100041</v>
      </c>
      <c r="I20" s="90">
        <v>4947405.0801089993</v>
      </c>
      <c r="J20" s="90">
        <v>5914095.7250450011</v>
      </c>
      <c r="K20" s="90">
        <v>2985922.0620419998</v>
      </c>
      <c r="L20" s="90">
        <v>-1423064.0237709999</v>
      </c>
      <c r="M20" s="90">
        <v>6520594.5276340004</v>
      </c>
      <c r="N20" s="90">
        <v>-2155336.8800990004</v>
      </c>
      <c r="O20" s="90">
        <v>3401259.6904839999</v>
      </c>
      <c r="P20" s="90">
        <v>-5606408.8793289997</v>
      </c>
      <c r="Q20" s="90">
        <v>109459.33721199958</v>
      </c>
      <c r="R20" s="90">
        <v>-7773169.6843710002</v>
      </c>
      <c r="S20" s="90">
        <v>-3896562.1126890001</v>
      </c>
      <c r="T20" s="90">
        <v>707745.99776000017</v>
      </c>
      <c r="U20" s="90">
        <v>6309430.2492030002</v>
      </c>
      <c r="V20" s="90">
        <v>2101380.3463629996</v>
      </c>
      <c r="W20" s="162">
        <v>2212679.051004</v>
      </c>
    </row>
    <row r="21" spans="1:23">
      <c r="A21" s="4" t="s">
        <v>115</v>
      </c>
      <c r="B21" s="43"/>
      <c r="C21" s="43">
        <v>-609280.73999989033</v>
      </c>
      <c r="D21" s="43">
        <v>-10184326.169999709</v>
      </c>
      <c r="E21" s="43">
        <v>1191509.4499995597</v>
      </c>
      <c r="F21" s="43">
        <v>-3657168.309999913</v>
      </c>
      <c r="G21" s="43">
        <v>235487.724786167</v>
      </c>
      <c r="H21" s="90">
        <v>-1341547.724786167</v>
      </c>
      <c r="I21" s="90">
        <v>-1293641</v>
      </c>
      <c r="J21" s="90">
        <v>-896920</v>
      </c>
      <c r="K21" s="90">
        <v>-870125</v>
      </c>
      <c r="L21" s="90">
        <v>-481693.3899999999</v>
      </c>
      <c r="M21" s="90">
        <v>-355578.6100000001</v>
      </c>
      <c r="N21" s="90">
        <v>-660302.83999999985</v>
      </c>
      <c r="O21" s="90">
        <v>-840605.76865506195</v>
      </c>
      <c r="P21" s="90">
        <v>-504791.25212028599</v>
      </c>
      <c r="Q21" s="90">
        <v>-257249.94922465202</v>
      </c>
      <c r="R21" s="90">
        <v>-485610.11003067996</v>
      </c>
      <c r="S21" s="90">
        <v>-906354</v>
      </c>
      <c r="T21" s="90">
        <v>-736683.7</v>
      </c>
      <c r="U21" s="90">
        <v>-527542.3600000001</v>
      </c>
      <c r="V21" s="90">
        <v>-1278615.2699999996</v>
      </c>
      <c r="W21" s="162">
        <v>-1793180.7</v>
      </c>
    </row>
    <row r="22" spans="1:23" ht="15" thickBot="1">
      <c r="A22" s="9" t="s">
        <v>40</v>
      </c>
      <c r="B22" s="39"/>
      <c r="C22" s="39">
        <f>SUM(C18:C21)</f>
        <v>91735277.538953304</v>
      </c>
      <c r="D22" s="39">
        <f t="shared" ref="D22:K22" si="0">SUM(D18:D21)</f>
        <v>48451302.616074592</v>
      </c>
      <c r="E22" s="39">
        <f t="shared" si="0"/>
        <v>38741108.148289576</v>
      </c>
      <c r="F22" s="39">
        <f t="shared" si="0"/>
        <v>56033053.133992225</v>
      </c>
      <c r="G22" s="39">
        <f t="shared" si="0"/>
        <v>350959.52013599966</v>
      </c>
      <c r="H22" s="39">
        <f t="shared" si="0"/>
        <v>74778368.12070477</v>
      </c>
      <c r="I22" s="39">
        <f t="shared" si="0"/>
        <v>92609633.324157432</v>
      </c>
      <c r="J22" s="39">
        <f t="shared" si="0"/>
        <v>195627448.02659205</v>
      </c>
      <c r="K22" s="39">
        <f t="shared" si="0"/>
        <v>162073800.05867448</v>
      </c>
      <c r="L22" s="39">
        <f>SUM(L18:L21)</f>
        <v>131680248.16180317</v>
      </c>
      <c r="M22" s="39">
        <f>SUM(M18:M21)</f>
        <v>131292448.86249833</v>
      </c>
      <c r="N22" s="39">
        <v>88985955.125407964</v>
      </c>
      <c r="O22" s="39">
        <f>SUM(O18:O21)</f>
        <v>233969992.2120254</v>
      </c>
      <c r="P22" s="39">
        <v>85937816.021202087</v>
      </c>
      <c r="Q22" s="39">
        <f>SUM(Q18:Q21)</f>
        <v>61325763.846420482</v>
      </c>
      <c r="R22" s="39">
        <v>-25782125.153282486</v>
      </c>
      <c r="S22" s="39">
        <f>SUM(S18:S21)</f>
        <v>-31058280.161571711</v>
      </c>
      <c r="T22" s="39">
        <f>SUM(T18:T21)</f>
        <v>-16783706.927560054</v>
      </c>
      <c r="U22" s="39">
        <f>SUM(U18:U21)</f>
        <v>92608551.573577926</v>
      </c>
      <c r="V22" s="39">
        <f>SUM(V18:V21)</f>
        <v>60149821.973148704</v>
      </c>
      <c r="W22" s="163">
        <f>SUM(W18:W21)</f>
        <v>-39856709.564409852</v>
      </c>
    </row>
    <row r="23" spans="1:23">
      <c r="A23" s="5"/>
      <c r="B23" s="42"/>
      <c r="C23" s="45"/>
      <c r="D23" s="45"/>
      <c r="E23" s="45"/>
      <c r="F23" s="45"/>
      <c r="G23" s="45"/>
      <c r="H23" s="77"/>
      <c r="I23" s="77"/>
      <c r="J23" s="102"/>
      <c r="K23" s="102"/>
      <c r="L23" s="102"/>
      <c r="M23" s="102"/>
      <c r="N23" s="102"/>
      <c r="O23" s="102"/>
      <c r="P23" s="102"/>
      <c r="Q23" s="102"/>
      <c r="R23" s="102"/>
      <c r="S23" s="102"/>
      <c r="T23" s="102"/>
      <c r="U23" s="102"/>
      <c r="V23" s="120"/>
      <c r="W23" s="200"/>
    </row>
    <row r="24" spans="1:23">
      <c r="A24" s="3" t="s">
        <v>33</v>
      </c>
      <c r="B24" s="10"/>
      <c r="C24" s="10"/>
      <c r="D24" s="16"/>
      <c r="E24" s="16"/>
      <c r="F24" s="16"/>
      <c r="G24" s="16"/>
      <c r="H24" s="77"/>
      <c r="I24" s="77"/>
      <c r="J24" s="77"/>
      <c r="K24" s="77"/>
      <c r="L24" s="77"/>
      <c r="M24" s="77"/>
      <c r="N24" s="77"/>
      <c r="O24" s="77"/>
      <c r="P24" s="77"/>
      <c r="Q24" s="77"/>
      <c r="R24" s="77"/>
      <c r="S24" s="7"/>
      <c r="T24" s="7"/>
      <c r="U24" s="7"/>
      <c r="V24" s="7"/>
      <c r="W24" s="200"/>
    </row>
    <row r="25" spans="1:23">
      <c r="A25" s="7" t="s">
        <v>34</v>
      </c>
      <c r="B25" s="41"/>
      <c r="C25" s="41">
        <v>121966831</v>
      </c>
      <c r="D25" s="41">
        <v>85729002</v>
      </c>
      <c r="E25" s="41">
        <v>93717959.459999979</v>
      </c>
      <c r="F25" s="41">
        <v>130219418.82000005</v>
      </c>
      <c r="G25" s="41">
        <v>133315958.05000001</v>
      </c>
      <c r="H25" s="97">
        <v>87927825.233606994</v>
      </c>
      <c r="I25" s="97">
        <v>119129790.27639288</v>
      </c>
      <c r="J25" s="97">
        <v>163046188.99638504</v>
      </c>
      <c r="K25" s="97">
        <v>167363002.97</v>
      </c>
      <c r="L25" s="97">
        <v>130823359.95999995</v>
      </c>
      <c r="M25" s="97">
        <v>123094004.77000013</v>
      </c>
      <c r="N25" s="97">
        <v>159900164.63299987</v>
      </c>
      <c r="O25" s="97">
        <v>184737987.90918902</v>
      </c>
      <c r="P25" s="97">
        <v>119428134.35449699</v>
      </c>
      <c r="Q25" s="97">
        <v>135768351.518516</v>
      </c>
      <c r="R25" s="97">
        <v>131494498.86039397</v>
      </c>
      <c r="S25" s="97">
        <v>141088627.41299999</v>
      </c>
      <c r="T25" s="97">
        <v>99161464.441000015</v>
      </c>
      <c r="U25" s="97">
        <v>103878535.37399998</v>
      </c>
      <c r="V25" s="97">
        <v>145832866.38600004</v>
      </c>
      <c r="W25" s="199">
        <v>118950539.56691299</v>
      </c>
    </row>
    <row r="26" spans="1:23">
      <c r="A26" s="7" t="s">
        <v>35</v>
      </c>
      <c r="B26" s="41"/>
      <c r="C26" s="41">
        <v>52912781</v>
      </c>
      <c r="D26" s="41">
        <v>34299408</v>
      </c>
      <c r="E26" s="41">
        <v>36912530.04553999</v>
      </c>
      <c r="F26" s="41">
        <v>47649704.987664029</v>
      </c>
      <c r="G26" s="41">
        <v>47343865.597985998</v>
      </c>
      <c r="H26" s="97">
        <v>43507545.404730007</v>
      </c>
      <c r="I26" s="97">
        <v>54288387.149376988</v>
      </c>
      <c r="J26" s="97">
        <v>59149287.467171013</v>
      </c>
      <c r="K26" s="97">
        <v>60183043.378490999</v>
      </c>
      <c r="L26" s="97">
        <v>61864246.581216991</v>
      </c>
      <c r="M26" s="97">
        <v>45309331.743002012</v>
      </c>
      <c r="N26" s="97">
        <v>63285718.670559987</v>
      </c>
      <c r="O26" s="97">
        <v>66079570.75421299</v>
      </c>
      <c r="P26" s="97">
        <v>56072812.101141006</v>
      </c>
      <c r="Q26" s="97">
        <v>38604358.657904997</v>
      </c>
      <c r="R26" s="97">
        <v>57558288.71376802</v>
      </c>
      <c r="S26" s="97">
        <v>52761118.775836006</v>
      </c>
      <c r="T26" s="97">
        <v>38880326.996907994</v>
      </c>
      <c r="U26" s="97">
        <v>36255772.387782991</v>
      </c>
      <c r="V26" s="97">
        <v>37865465.355306</v>
      </c>
      <c r="W26" s="199">
        <v>41716667.180802003</v>
      </c>
    </row>
    <row r="27" spans="1:23">
      <c r="A27" s="7" t="s">
        <v>36</v>
      </c>
      <c r="B27" s="41"/>
      <c r="C27" s="41">
        <v>181209874</v>
      </c>
      <c r="D27" s="41">
        <v>151106876</v>
      </c>
      <c r="E27" s="41">
        <v>85520736.342828989</v>
      </c>
      <c r="F27" s="41">
        <v>160187854.44442606</v>
      </c>
      <c r="G27" s="41">
        <v>191720041.98524901</v>
      </c>
      <c r="H27" s="97">
        <v>130964855.61236396</v>
      </c>
      <c r="I27" s="97">
        <v>126161532.54877308</v>
      </c>
      <c r="J27" s="97">
        <v>191116001.85275307</v>
      </c>
      <c r="K27" s="97">
        <v>206585737.40355098</v>
      </c>
      <c r="L27" s="97">
        <v>147222288.09509403</v>
      </c>
      <c r="M27" s="97">
        <v>159781760.81407499</v>
      </c>
      <c r="N27" s="97">
        <v>216602324.28786498</v>
      </c>
      <c r="O27" s="97">
        <v>240451563.96434399</v>
      </c>
      <c r="P27" s="97">
        <v>210926975.68730798</v>
      </c>
      <c r="Q27" s="97">
        <v>180261410.89065191</v>
      </c>
      <c r="R27" s="97">
        <v>181342877.51827911</v>
      </c>
      <c r="S27" s="97">
        <v>218743146.43745199</v>
      </c>
      <c r="T27" s="97">
        <v>199754382.91254804</v>
      </c>
      <c r="U27" s="97">
        <v>123704403.27999994</v>
      </c>
      <c r="V27" s="97">
        <v>184301347.57500002</v>
      </c>
      <c r="W27" s="199">
        <v>179018626.02310503</v>
      </c>
    </row>
    <row r="28" spans="1:23">
      <c r="A28" s="7" t="s">
        <v>37</v>
      </c>
      <c r="B28" s="41"/>
      <c r="C28" s="41">
        <v>62528850</v>
      </c>
      <c r="D28" s="41">
        <v>52400764</v>
      </c>
      <c r="E28" s="41">
        <v>40880779.377000004</v>
      </c>
      <c r="F28" s="41">
        <v>60057929.290879995</v>
      </c>
      <c r="G28" s="41">
        <v>49944184.712594002</v>
      </c>
      <c r="H28" s="97">
        <v>42772755.022487</v>
      </c>
      <c r="I28" s="97">
        <v>48950385.50846301</v>
      </c>
      <c r="J28" s="97">
        <v>53886182.432976976</v>
      </c>
      <c r="K28" s="97">
        <v>66522413.518445</v>
      </c>
      <c r="L28" s="97">
        <v>90092779.990724996</v>
      </c>
      <c r="M28" s="97">
        <v>41605498.540830016</v>
      </c>
      <c r="N28" s="97">
        <v>57994829.37999998</v>
      </c>
      <c r="O28" s="97">
        <v>86240476</v>
      </c>
      <c r="P28" s="97">
        <v>79938181</v>
      </c>
      <c r="Q28" s="97">
        <v>59118942</v>
      </c>
      <c r="R28" s="97">
        <v>55849073</v>
      </c>
      <c r="S28" s="97">
        <v>90403817</v>
      </c>
      <c r="T28" s="97">
        <v>66185596</v>
      </c>
      <c r="U28" s="97">
        <v>49351089</v>
      </c>
      <c r="V28" s="97">
        <v>73203249</v>
      </c>
      <c r="W28" s="199">
        <v>64849344</v>
      </c>
    </row>
    <row r="29" spans="1:23">
      <c r="A29" s="7" t="s">
        <v>38</v>
      </c>
      <c r="B29" s="41"/>
      <c r="C29" s="41">
        <v>55325172</v>
      </c>
      <c r="D29" s="41">
        <v>49644226</v>
      </c>
      <c r="E29" s="41">
        <v>51449617.074141979</v>
      </c>
      <c r="F29" s="41">
        <v>53754687.390553027</v>
      </c>
      <c r="G29" s="41">
        <v>61293739.877487995</v>
      </c>
      <c r="H29" s="97">
        <v>31770616.305915006</v>
      </c>
      <c r="I29" s="97">
        <v>59518048.005916022</v>
      </c>
      <c r="J29" s="97">
        <v>77156296.772565007</v>
      </c>
      <c r="K29" s="97">
        <v>48670189.069724999</v>
      </c>
      <c r="L29" s="97">
        <v>45584179.813133009</v>
      </c>
      <c r="M29" s="97">
        <v>84987806.049631</v>
      </c>
      <c r="N29" s="97">
        <v>86094090.861012012</v>
      </c>
      <c r="O29" s="97">
        <v>111985047.283713</v>
      </c>
      <c r="P29" s="97">
        <v>77846974.476746991</v>
      </c>
      <c r="Q29" s="97">
        <v>81267508.738417014</v>
      </c>
      <c r="R29" s="97">
        <v>92532537.101695016</v>
      </c>
      <c r="S29" s="97">
        <v>87714447.798988998</v>
      </c>
      <c r="T29" s="97">
        <v>78363760.491010994</v>
      </c>
      <c r="U29" s="97">
        <v>42335439.771935016</v>
      </c>
      <c r="V29" s="97">
        <v>113527446.33037397</v>
      </c>
      <c r="W29" s="199">
        <v>75756205.201047987</v>
      </c>
    </row>
    <row r="30" spans="1:23">
      <c r="A30" s="7" t="s">
        <v>1</v>
      </c>
      <c r="B30" s="41"/>
      <c r="C30" s="41">
        <v>218775822</v>
      </c>
      <c r="D30" s="41">
        <v>248506591</v>
      </c>
      <c r="E30" s="41">
        <v>235373616.49858999</v>
      </c>
      <c r="F30" s="41">
        <v>287392050.38880002</v>
      </c>
      <c r="G30" s="41">
        <v>271493918.80493999</v>
      </c>
      <c r="H30" s="97">
        <v>187021862.70559102</v>
      </c>
      <c r="I30" s="97">
        <v>248275943.24007398</v>
      </c>
      <c r="J30" s="97">
        <v>348041233.68580914</v>
      </c>
      <c r="K30" s="97">
        <v>305557284.93474001</v>
      </c>
      <c r="L30" s="97">
        <v>411654206.13967103</v>
      </c>
      <c r="M30" s="97">
        <v>371809606.86642295</v>
      </c>
      <c r="N30" s="97">
        <v>396243812.41922492</v>
      </c>
      <c r="O30" s="97">
        <v>598055501.88330007</v>
      </c>
      <c r="P30" s="97">
        <v>503326664.96648693</v>
      </c>
      <c r="Q30" s="97">
        <v>455322228.00493503</v>
      </c>
      <c r="R30" s="97">
        <v>331407897.7571578</v>
      </c>
      <c r="S30" s="97">
        <v>389749234.91302598</v>
      </c>
      <c r="T30" s="97">
        <v>354482165.74899304</v>
      </c>
      <c r="U30" s="97">
        <v>420287197.92528802</v>
      </c>
      <c r="V30" s="97">
        <v>335354418.42533612</v>
      </c>
      <c r="W30" s="199">
        <v>358207408.32990396</v>
      </c>
    </row>
    <row r="31" spans="1:23">
      <c r="A31" s="7" t="s">
        <v>2</v>
      </c>
      <c r="B31" s="41"/>
      <c r="C31" s="41">
        <v>26327579</v>
      </c>
      <c r="D31" s="41">
        <v>30702582</v>
      </c>
      <c r="E31" s="41">
        <v>46858156.478370994</v>
      </c>
      <c r="F31" s="41">
        <v>35899270.809512019</v>
      </c>
      <c r="G31" s="41">
        <v>28183010.551736999</v>
      </c>
      <c r="H31" s="97">
        <v>24094651.153857004</v>
      </c>
      <c r="I31" s="97">
        <v>37097625.658786997</v>
      </c>
      <c r="J31" s="97">
        <v>48803921.846331999</v>
      </c>
      <c r="K31" s="97">
        <v>31632719.621327002</v>
      </c>
      <c r="L31" s="97">
        <v>27374591.601445001</v>
      </c>
      <c r="M31" s="97">
        <v>39971351.783841997</v>
      </c>
      <c r="N31" s="97">
        <v>41456823.566386014</v>
      </c>
      <c r="O31" s="97">
        <v>30301132.763275001</v>
      </c>
      <c r="P31" s="97">
        <v>30792187.162718002</v>
      </c>
      <c r="Q31" s="97">
        <v>35630551.148712009</v>
      </c>
      <c r="R31" s="97">
        <v>34120937.618220001</v>
      </c>
      <c r="S31" s="97">
        <v>29642151.854293</v>
      </c>
      <c r="T31" s="97">
        <v>33138182.814742003</v>
      </c>
      <c r="U31" s="97">
        <v>29900869.768771995</v>
      </c>
      <c r="V31" s="97">
        <v>36862300.72003901</v>
      </c>
      <c r="W31" s="199">
        <v>22091824.992373999</v>
      </c>
    </row>
    <row r="32" spans="1:23">
      <c r="A32" s="7" t="s">
        <v>146</v>
      </c>
      <c r="B32" s="41"/>
      <c r="C32" s="41">
        <v>30152374.150267996</v>
      </c>
      <c r="D32" s="41">
        <v>72507252.001295</v>
      </c>
      <c r="E32" s="41">
        <v>41129944.191178016</v>
      </c>
      <c r="F32" s="41">
        <v>75484959.007537007</v>
      </c>
      <c r="G32" s="41">
        <v>52869291.630261004</v>
      </c>
      <c r="H32" s="97">
        <v>61968711.795661002</v>
      </c>
      <c r="I32" s="97">
        <v>74811385.662422985</v>
      </c>
      <c r="J32" s="97">
        <v>96355159.21777302</v>
      </c>
      <c r="K32" s="97">
        <v>84383551.260571003</v>
      </c>
      <c r="L32" s="97">
        <v>82763521.377765</v>
      </c>
      <c r="M32" s="97">
        <v>103700504.87880498</v>
      </c>
      <c r="N32" s="97">
        <v>82046844.195128024</v>
      </c>
      <c r="O32" s="97">
        <v>89889329.685451001</v>
      </c>
      <c r="P32" s="97">
        <v>103834585.18963</v>
      </c>
      <c r="Q32" s="97">
        <v>90585170.462895036</v>
      </c>
      <c r="R32" s="97">
        <v>88476872.632692963</v>
      </c>
      <c r="S32" s="97">
        <v>75660465.960932001</v>
      </c>
      <c r="T32" s="97">
        <v>80968679.072529987</v>
      </c>
      <c r="U32" s="97">
        <v>77927941.105193034</v>
      </c>
      <c r="V32" s="97">
        <v>74175977.837263003</v>
      </c>
      <c r="W32" s="199">
        <v>69039935.502440989</v>
      </c>
    </row>
    <row r="33" spans="1:23">
      <c r="A33" s="7" t="s">
        <v>80</v>
      </c>
      <c r="B33" s="38"/>
      <c r="C33" s="41">
        <v>20648309</v>
      </c>
      <c r="D33" s="41">
        <v>29185000</v>
      </c>
      <c r="E33" s="41">
        <v>26300000</v>
      </c>
      <c r="F33" s="41">
        <v>37451642.695584014</v>
      </c>
      <c r="G33" s="41">
        <v>17645701.82167</v>
      </c>
      <c r="H33" s="97">
        <v>15506267.890321001</v>
      </c>
      <c r="I33" s="97">
        <v>31333328.797356997</v>
      </c>
      <c r="J33" s="97">
        <v>45861290.486282006</v>
      </c>
      <c r="K33" s="97">
        <v>40341028.887531996</v>
      </c>
      <c r="L33" s="97">
        <v>32990350.074725002</v>
      </c>
      <c r="M33" s="97">
        <v>38518095.726446003</v>
      </c>
      <c r="N33" s="97">
        <v>38607669.296039999</v>
      </c>
      <c r="O33" s="97">
        <v>44230580.945188001</v>
      </c>
      <c r="P33" s="97">
        <v>23806357.865095004</v>
      </c>
      <c r="Q33" s="97">
        <v>40396729.726999998</v>
      </c>
      <c r="R33" s="97">
        <v>51108763.617381006</v>
      </c>
      <c r="S33" s="97">
        <v>24740824.864895999</v>
      </c>
      <c r="T33" s="97">
        <v>31936800.279537998</v>
      </c>
      <c r="U33" s="97">
        <v>40072850.50798101</v>
      </c>
      <c r="V33" s="97">
        <v>83226649.564776003</v>
      </c>
      <c r="W33" s="199">
        <v>13696475.19785</v>
      </c>
    </row>
    <row r="34" spans="1:23">
      <c r="A34" s="7" t="s">
        <v>39</v>
      </c>
      <c r="B34" s="43"/>
      <c r="C34" s="41">
        <v>38701596.376035102</v>
      </c>
      <c r="D34" s="41">
        <v>14652135.851189399</v>
      </c>
      <c r="E34" s="41">
        <v>32669281.033468701</v>
      </c>
      <c r="F34" s="41">
        <v>12812540.151936499</v>
      </c>
      <c r="G34" s="41">
        <v>29999983.5063022</v>
      </c>
      <c r="H34" s="97">
        <v>18829153.1889489</v>
      </c>
      <c r="I34" s="97">
        <v>32777721.407285299</v>
      </c>
      <c r="J34" s="97">
        <v>37775705.515040196</v>
      </c>
      <c r="K34" s="97">
        <v>32572536.3066044</v>
      </c>
      <c r="L34" s="97">
        <v>29110682.1119233</v>
      </c>
      <c r="M34" s="97">
        <v>31707705.6066042</v>
      </c>
      <c r="N34" s="97">
        <v>31857905.086921692</v>
      </c>
      <c r="O34" s="97">
        <v>35508399.62002635</v>
      </c>
      <c r="P34" s="97">
        <v>26769513.099395551</v>
      </c>
      <c r="Q34" s="97">
        <v>15187046.693679299</v>
      </c>
      <c r="R34" s="97">
        <v>51897363.622421101</v>
      </c>
      <c r="S34" s="97">
        <v>24077087.015025899</v>
      </c>
      <c r="T34" s="97">
        <v>24095725.467698101</v>
      </c>
      <c r="U34" s="97">
        <v>29729438.1871415</v>
      </c>
      <c r="V34" s="97">
        <v>39665096.686089709</v>
      </c>
      <c r="W34" s="199">
        <v>30039641.821318984</v>
      </c>
    </row>
    <row r="35" spans="1:23" ht="15" thickBot="1">
      <c r="A35" s="9" t="s">
        <v>40</v>
      </c>
      <c r="B35" s="39"/>
      <c r="C35" s="39">
        <f>SUM(C25:C34)</f>
        <v>808549188.52630305</v>
      </c>
      <c r="D35" s="39">
        <f>SUM(D25:D34)</f>
        <v>768733836.85248435</v>
      </c>
      <c r="E35" s="39">
        <f>SUM(E25:E34)</f>
        <v>690812620.50111866</v>
      </c>
      <c r="F35" s="39">
        <f>SUM(F25:F34)</f>
        <v>900910057.98689282</v>
      </c>
      <c r="G35" s="39">
        <f>SUM(G25:G34)</f>
        <v>883809696.5382272</v>
      </c>
      <c r="H35" s="39">
        <f t="shared" ref="H35:I35" si="1">SUM(H25:H34)</f>
        <v>644364244.31348181</v>
      </c>
      <c r="I35" s="39">
        <f t="shared" si="1"/>
        <v>832344148.25484836</v>
      </c>
      <c r="J35" s="39">
        <f>SUM(J25:J34)</f>
        <v>1121191268.2730875</v>
      </c>
      <c r="K35" s="39">
        <f>SUM(K25:K34)</f>
        <v>1043811507.3509864</v>
      </c>
      <c r="L35" s="39">
        <f>SUM(L25:L34)</f>
        <v>1059480205.7456982</v>
      </c>
      <c r="M35" s="39">
        <f>SUM(M25:M34)</f>
        <v>1040485666.7796583</v>
      </c>
      <c r="N35" s="39">
        <v>1174090182.3961375</v>
      </c>
      <c r="O35" s="39">
        <f>SUM(O25:O34)</f>
        <v>1487479590.8086994</v>
      </c>
      <c r="P35" s="39">
        <v>1232742385.9030185</v>
      </c>
      <c r="Q35" s="39">
        <f>SUM(Q25:Q34)</f>
        <v>1132142297.8427112</v>
      </c>
      <c r="R35" s="39">
        <v>1075789110.442009</v>
      </c>
      <c r="S35" s="39">
        <f>SUM(S25:S34)</f>
        <v>1134580922.0334499</v>
      </c>
      <c r="T35" s="39">
        <f>SUM(T25:T34)</f>
        <v>1006967084.2249682</v>
      </c>
      <c r="U35" s="39">
        <f>SUM(U25:U34)</f>
        <v>953443537.30809367</v>
      </c>
      <c r="V35" s="39">
        <f>SUM(V25:V34)</f>
        <v>1124014817.8801839</v>
      </c>
      <c r="W35" s="163">
        <f>SUM(W25:W34)</f>
        <v>973366667.81575596</v>
      </c>
    </row>
    <row r="36" spans="1:23" s="7" customFormat="1">
      <c r="B36" s="4"/>
      <c r="C36" s="15"/>
      <c r="D36" s="15"/>
      <c r="E36" s="15"/>
      <c r="F36" s="15"/>
      <c r="G36" s="15"/>
      <c r="H36" s="15"/>
      <c r="I36" s="15"/>
      <c r="J36" s="77"/>
      <c r="K36" s="77"/>
      <c r="L36" s="77"/>
      <c r="M36" s="77"/>
      <c r="N36" s="77"/>
      <c r="O36" s="77"/>
      <c r="P36" s="77"/>
      <c r="Q36" s="77"/>
      <c r="R36" s="77"/>
      <c r="S36" s="77"/>
      <c r="T36" s="77"/>
      <c r="U36" s="77"/>
      <c r="V36" s="160"/>
      <c r="W36" s="200"/>
    </row>
    <row r="37" spans="1:23" s="7" customFormat="1">
      <c r="A37" s="5" t="s">
        <v>143</v>
      </c>
      <c r="B37" s="4"/>
      <c r="C37" s="15"/>
      <c r="D37" s="15"/>
      <c r="E37" s="15"/>
      <c r="F37" s="15"/>
      <c r="G37" s="15"/>
      <c r="H37" s="15"/>
      <c r="I37" s="15"/>
      <c r="J37" s="77"/>
      <c r="K37" s="77"/>
      <c r="L37" s="77"/>
      <c r="M37" s="77"/>
      <c r="N37" s="77"/>
      <c r="O37" s="77"/>
      <c r="P37" s="77"/>
      <c r="Q37" s="77"/>
      <c r="R37" s="77"/>
      <c r="W37" s="200"/>
    </row>
    <row r="38" spans="1:23" s="7" customFormat="1">
      <c r="A38" s="7" t="s">
        <v>142</v>
      </c>
      <c r="B38" s="4"/>
      <c r="C38" s="101" t="s">
        <v>144</v>
      </c>
      <c r="D38" s="100">
        <v>4.983423548242226</v>
      </c>
      <c r="E38" s="100">
        <v>5.0868387046377253</v>
      </c>
      <c r="F38" s="100">
        <v>4.8595932396208568</v>
      </c>
      <c r="G38" s="100">
        <v>4.6366765600032638</v>
      </c>
      <c r="H38" s="100">
        <v>4.8433440617645616</v>
      </c>
      <c r="I38" s="100">
        <v>4.6212264597300861</v>
      </c>
      <c r="J38" s="100">
        <v>3.77</v>
      </c>
      <c r="K38" s="100">
        <v>3.53</v>
      </c>
      <c r="L38" s="100">
        <v>2.84</v>
      </c>
      <c r="M38" s="100">
        <v>3.2285181706663235</v>
      </c>
      <c r="N38" s="100">
        <v>3.43</v>
      </c>
      <c r="O38" s="100">
        <v>3.24</v>
      </c>
      <c r="P38" s="100">
        <v>3.4735711959478803</v>
      </c>
      <c r="Q38" s="120">
        <v>3.45</v>
      </c>
      <c r="R38" s="120">
        <v>4.16</v>
      </c>
      <c r="S38" s="7">
        <v>5.15</v>
      </c>
      <c r="T38" s="7">
        <v>6.49</v>
      </c>
      <c r="U38" s="7">
        <v>6.59</v>
      </c>
      <c r="V38" s="7">
        <v>5.0599999999999996</v>
      </c>
      <c r="W38" s="202">
        <v>5.2</v>
      </c>
    </row>
    <row r="39" spans="1:23" s="7" customFormat="1">
      <c r="B39" s="4"/>
      <c r="C39" s="8"/>
      <c r="D39" s="8"/>
      <c r="E39" s="8"/>
      <c r="F39" s="8"/>
      <c r="G39" s="8"/>
      <c r="H39" s="77"/>
      <c r="I39" s="77"/>
      <c r="J39" s="77"/>
      <c r="K39" s="77"/>
      <c r="L39" s="77"/>
      <c r="M39" s="77"/>
      <c r="N39" s="77"/>
      <c r="O39" s="77"/>
      <c r="P39" s="77"/>
      <c r="W39" s="161"/>
    </row>
    <row r="40" spans="1:23" s="7" customFormat="1">
      <c r="A40" s="5" t="s">
        <v>45</v>
      </c>
      <c r="B40" s="4"/>
      <c r="C40" s="4"/>
      <c r="D40" s="4"/>
      <c r="E40" s="4"/>
      <c r="F40" s="4"/>
      <c r="G40" s="4"/>
      <c r="H40" s="77"/>
      <c r="I40" s="77"/>
      <c r="J40" s="77"/>
      <c r="K40" s="77"/>
      <c r="L40" s="77"/>
      <c r="M40" s="77"/>
      <c r="N40" s="77"/>
      <c r="O40" s="77"/>
      <c r="P40" s="77"/>
      <c r="W40" s="161"/>
    </row>
    <row r="41" spans="1:23" s="7" customFormat="1">
      <c r="A41" s="7" t="s">
        <v>47</v>
      </c>
      <c r="B41" s="4"/>
      <c r="C41" s="40">
        <v>839351111.34656429</v>
      </c>
      <c r="D41" s="40">
        <v>690149805.07866144</v>
      </c>
      <c r="E41" s="40">
        <v>860789386.66142416</v>
      </c>
      <c r="F41" s="40">
        <v>810254635.60204363</v>
      </c>
      <c r="G41" s="40">
        <v>949533185.80928588</v>
      </c>
      <c r="H41" s="40">
        <v>638295828.84376645</v>
      </c>
      <c r="I41" s="40">
        <v>1207002941.4263589</v>
      </c>
      <c r="J41" s="40">
        <v>1173243065.1830664</v>
      </c>
      <c r="K41" s="40">
        <v>1202642741.2346344</v>
      </c>
      <c r="L41" s="40">
        <v>1226534393.3980656</v>
      </c>
      <c r="M41" s="40">
        <v>1187841244.590436</v>
      </c>
      <c r="N41" s="40">
        <v>1257635123.0210834</v>
      </c>
      <c r="O41" s="40">
        <v>1382635862.6134145</v>
      </c>
      <c r="P41" s="40">
        <v>1039423173.9443533</v>
      </c>
      <c r="Q41" s="40">
        <v>885939074.22150135</v>
      </c>
      <c r="R41" s="40">
        <v>1042696696.5898132</v>
      </c>
      <c r="S41" s="40">
        <v>1202910143.9899642</v>
      </c>
      <c r="T41" s="40">
        <v>938283781.10057092</v>
      </c>
      <c r="U41" s="40">
        <v>875639458.7994647</v>
      </c>
      <c r="V41" s="40">
        <v>969841491.77291536</v>
      </c>
      <c r="W41" s="198">
        <v>1079611131.856842</v>
      </c>
    </row>
    <row r="42" spans="1:23" s="7" customFormat="1">
      <c r="A42" s="7" t="s">
        <v>44</v>
      </c>
      <c r="B42" s="4"/>
      <c r="C42" s="40">
        <v>349094036.86255974</v>
      </c>
      <c r="D42" s="40">
        <v>281569535.46042973</v>
      </c>
      <c r="E42" s="40">
        <v>378706175.54707974</v>
      </c>
      <c r="F42" s="40">
        <v>374481528.9626379</v>
      </c>
      <c r="G42" s="40">
        <v>428528535.31935811</v>
      </c>
      <c r="H42" s="40">
        <v>420398230.62265009</v>
      </c>
      <c r="I42" s="40">
        <v>831897957.18666112</v>
      </c>
      <c r="J42" s="40">
        <v>874334157.64577818</v>
      </c>
      <c r="K42" s="40">
        <v>1020906062.094802</v>
      </c>
      <c r="L42" s="40">
        <v>1174024117.7558498</v>
      </c>
      <c r="M42" s="40">
        <v>1309727095.6058578</v>
      </c>
      <c r="N42" s="40">
        <v>1379615462.8899999</v>
      </c>
      <c r="O42" s="40">
        <v>1260218598.3023372</v>
      </c>
      <c r="P42" s="40">
        <v>1052677165.561828</v>
      </c>
      <c r="Q42" s="40">
        <v>794676915.16229701</v>
      </c>
      <c r="R42" s="40">
        <v>750689226.69747484</v>
      </c>
      <c r="S42" s="40">
        <v>804351761.31775296</v>
      </c>
      <c r="T42" s="40">
        <v>694195861.33775294</v>
      </c>
      <c r="U42" s="40">
        <v>637281706.58747494</v>
      </c>
      <c r="V42" s="40">
        <v>467847362.15364492</v>
      </c>
      <c r="W42" s="198">
        <v>563096079.37364483</v>
      </c>
    </row>
    <row r="43" spans="1:23">
      <c r="H43" s="77"/>
      <c r="I43" s="77"/>
      <c r="J43" s="77"/>
      <c r="K43" s="77"/>
      <c r="L43" s="77"/>
      <c r="M43" s="77"/>
      <c r="N43" s="77"/>
      <c r="O43" s="77"/>
      <c r="S43" s="7"/>
      <c r="T43" s="7"/>
      <c r="U43" s="7"/>
      <c r="V43" s="7"/>
      <c r="W43" s="161"/>
    </row>
    <row r="44" spans="1:23">
      <c r="A44" s="4" t="s">
        <v>48</v>
      </c>
      <c r="C44" s="17">
        <v>1078</v>
      </c>
      <c r="D44" s="17">
        <v>1060</v>
      </c>
      <c r="E44" s="17">
        <v>1085</v>
      </c>
      <c r="F44" s="17">
        <v>1025.4000000000001</v>
      </c>
      <c r="G44" s="17">
        <v>1022.4</v>
      </c>
      <c r="H44" s="98">
        <v>1009</v>
      </c>
      <c r="I44" s="98">
        <v>1041.99</v>
      </c>
      <c r="J44" s="98">
        <v>1152</v>
      </c>
      <c r="K44" s="98">
        <v>1202</v>
      </c>
      <c r="L44" s="98">
        <v>1255</v>
      </c>
      <c r="M44" s="98">
        <v>1293</v>
      </c>
      <c r="N44" s="98">
        <v>1322</v>
      </c>
      <c r="O44" s="98">
        <v>1365</v>
      </c>
      <c r="P44" s="98">
        <v>1380</v>
      </c>
      <c r="Q44" s="121">
        <v>1346</v>
      </c>
      <c r="R44" s="121">
        <v>1256</v>
      </c>
      <c r="S44" s="98">
        <v>1107</v>
      </c>
      <c r="T44" s="98">
        <v>1073</v>
      </c>
      <c r="U44" s="98">
        <v>1018</v>
      </c>
      <c r="V44" s="98">
        <v>1011</v>
      </c>
      <c r="W44" s="197">
        <v>998</v>
      </c>
    </row>
    <row r="45" spans="1:23">
      <c r="A45" s="4" t="s">
        <v>49</v>
      </c>
      <c r="C45" s="17">
        <v>1090</v>
      </c>
      <c r="D45" s="17">
        <v>1117</v>
      </c>
      <c r="E45" s="17">
        <v>1168</v>
      </c>
      <c r="F45" s="17">
        <v>1201.2</v>
      </c>
      <c r="G45" s="17">
        <v>1217.3</v>
      </c>
      <c r="H45" s="98">
        <v>1105</v>
      </c>
      <c r="I45" s="98">
        <v>1454.3566667</v>
      </c>
      <c r="J45" s="98">
        <v>1694</v>
      </c>
      <c r="K45" s="98">
        <v>1805</v>
      </c>
      <c r="L45" s="98">
        <v>1926</v>
      </c>
      <c r="M45" s="98">
        <v>1927</v>
      </c>
      <c r="N45" s="98">
        <v>1999</v>
      </c>
      <c r="O45" s="98">
        <v>2115</v>
      </c>
      <c r="P45" s="98">
        <v>2017</v>
      </c>
      <c r="Q45" s="121">
        <v>1971</v>
      </c>
      <c r="R45" s="121">
        <v>1689</v>
      </c>
      <c r="S45" s="98">
        <v>1503</v>
      </c>
      <c r="T45" s="98">
        <v>1646</v>
      </c>
      <c r="U45" s="98">
        <v>1762</v>
      </c>
      <c r="V45" s="98">
        <v>1773.3999999999999</v>
      </c>
      <c r="W45" s="197">
        <v>1664.2</v>
      </c>
    </row>
    <row r="46" spans="1:23" ht="15" thickBot="1">
      <c r="A46" s="9" t="s">
        <v>40</v>
      </c>
      <c r="B46" s="39"/>
      <c r="C46" s="18">
        <f>SUM(C44:C45)</f>
        <v>2168</v>
      </c>
      <c r="D46" s="18">
        <f>SUM(D44:D45)</f>
        <v>2177</v>
      </c>
      <c r="E46" s="18">
        <v>2253</v>
      </c>
      <c r="F46" s="18">
        <v>2226.6000000000004</v>
      </c>
      <c r="G46" s="18">
        <v>2239.6999999999998</v>
      </c>
      <c r="H46" s="99">
        <v>2114</v>
      </c>
      <c r="I46" s="99">
        <v>2496.3466667000002</v>
      </c>
      <c r="J46" s="99">
        <v>2846</v>
      </c>
      <c r="K46" s="99">
        <v>3007</v>
      </c>
      <c r="L46" s="99">
        <v>3181</v>
      </c>
      <c r="M46" s="99">
        <v>3220</v>
      </c>
      <c r="N46" s="99">
        <f>SUM(N44:N45)</f>
        <v>3321</v>
      </c>
      <c r="O46" s="99">
        <f>SUM(O44:O45)</f>
        <v>3480</v>
      </c>
      <c r="P46" s="99">
        <v>3397</v>
      </c>
      <c r="Q46" s="122">
        <v>3317</v>
      </c>
      <c r="R46" s="122">
        <v>2945</v>
      </c>
      <c r="S46" s="99">
        <v>2610</v>
      </c>
      <c r="T46" s="99">
        <f>SUM(T44:T45)</f>
        <v>2719</v>
      </c>
      <c r="U46" s="99">
        <f>SUM(U44:U45)</f>
        <v>2780</v>
      </c>
      <c r="V46" s="99">
        <f>SUM(V44:V45)</f>
        <v>2784.3999999999996</v>
      </c>
      <c r="W46" s="196">
        <f>SUM(W44:W45)</f>
        <v>2662.2</v>
      </c>
    </row>
  </sheetData>
  <mergeCells count="2">
    <mergeCell ref="A1:H1"/>
    <mergeCell ref="B2:E2"/>
  </mergeCells>
  <phoneticPr fontId="52" type="noConversion"/>
  <pageMargins left="0.7" right="0.7" top="0.75" bottom="0.75" header="0.3" footer="0.3"/>
  <pageSetup paperSize="9" scale="66" orientation="landscape"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5</vt:i4>
      </vt:variant>
      <vt:variant>
        <vt:lpstr>Navngitte områder</vt:lpstr>
      </vt:variant>
      <vt:variant>
        <vt:i4>3</vt:i4>
      </vt:variant>
    </vt:vector>
  </HeadingPairs>
  <TitlesOfParts>
    <vt:vector size="8" baseType="lpstr">
      <vt:lpstr>Group structure</vt:lpstr>
      <vt:lpstr>PL</vt:lpstr>
      <vt:lpstr>Balance sheet</vt:lpstr>
      <vt:lpstr>Cash Flow</vt:lpstr>
      <vt:lpstr>Segment</vt:lpstr>
      <vt:lpstr>'Balance sheet'!Utskriftsområde</vt:lpstr>
      <vt:lpstr>PL!Utskriftsområde</vt:lpstr>
      <vt:lpstr>Segment!Utskriftsområde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2024-04-29T07:36:23Z</dcterms:modified>
</cp:coreProperties>
</file>